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updateLinks="never" codeName="ThisWorkbook" defaultThemeVersion="166925"/>
  <xr:revisionPtr revIDLastSave="0" documentId="13_ncr:1_{D6420AED-8BF0-423F-8B9F-86B07088416C}" xr6:coauthVersionLast="47" xr6:coauthVersionMax="47" xr10:uidLastSave="{00000000-0000-0000-0000-000000000000}"/>
  <bookViews>
    <workbookView xWindow="28692" yWindow="-108" windowWidth="29016" windowHeight="15816" tabRatio="865" xr2:uid="{00000000-000D-0000-FFFF-FFFF00000000}"/>
  </bookViews>
  <sheets>
    <sheet name="申請書類リスト" sheetId="84" r:id="rId1"/>
    <sheet name="様式第1_交付申請書" sheetId="19" r:id="rId2"/>
    <sheet name="誓約書" sheetId="20" r:id="rId3"/>
    <sheet name="１.全体概要" sheetId="3" r:id="rId4"/>
    <sheet name="２.住戸一覧" sheetId="51" r:id="rId5"/>
    <sheet name="３.その他事業情報" sheetId="86" r:id="rId6"/>
    <sheet name="４.工程表" sheetId="61" r:id="rId7"/>
    <sheet name="５-1.補助金額算出表　その１" sheetId="54" r:id="rId8"/>
    <sheet name="５-2.補助金額算出表　その２" sheetId="82" r:id="rId9"/>
    <sheet name="６.蓄電システム明細" sheetId="68" r:id="rId10"/>
    <sheet name="７.水害等の災害時の電源確保に配慮した蓄電システム導入計画" sheetId="73" r:id="rId11"/>
    <sheet name="８.直交集成板（ＣＬＴ）明細" sheetId="78" r:id="rId12"/>
    <sheet name="９.地中熱ヒートポンプ・システム明細" sheetId="79" r:id="rId13"/>
    <sheet name="１０.ＰＶＴシステム明細 " sheetId="80" r:id="rId14"/>
    <sheet name="１１.液体集熱式太陽熱利用システム明細" sheetId="81" r:id="rId15"/>
    <sheet name="12.V2H充電設備（充放電設備）補助金算出シート" sheetId="90" r:id="rId16"/>
    <sheet name="13.EV充電設備補助金算出シート" sheetId="91" r:id="rId17"/>
    <sheet name="個人情報の取得と利用について" sheetId="92" r:id="rId18"/>
  </sheets>
  <externalReferences>
    <externalReference r:id="rId19"/>
    <externalReference r:id="rId20"/>
    <externalReference r:id="rId21"/>
    <externalReference r:id="rId22"/>
    <externalReference r:id="rId23"/>
  </externalReferences>
  <definedNames>
    <definedName name="_xlnm._FilterDatabase" localSheetId="8" hidden="1">'５-2.補助金額算出表　その２'!$M$18:$N$247</definedName>
    <definedName name="_Key1" localSheetId="5" hidden="1">#REF!</definedName>
    <definedName name="_Key1" localSheetId="10" hidden="1">#REF!</definedName>
    <definedName name="_Key1" localSheetId="17" hidden="1">#REF!</definedName>
    <definedName name="_Key1" localSheetId="0" hidden="1">#REF!</definedName>
    <definedName name="_Key1" hidden="1">#REF!</definedName>
    <definedName name="_Key2" localSheetId="5" hidden="1">#REF!</definedName>
    <definedName name="_Key2" localSheetId="17" hidden="1">#REF!</definedName>
    <definedName name="_Key2" localSheetId="0" hidden="1">#REF!</definedName>
    <definedName name="_Key2" hidden="1">#REF!</definedName>
    <definedName name="_Order1" hidden="1">255</definedName>
    <definedName name="_Order2" hidden="1">255</definedName>
    <definedName name="_Sort" localSheetId="15" hidden="1">#REF!</definedName>
    <definedName name="_Sort" localSheetId="16" hidden="1">#REF!</definedName>
    <definedName name="_Sort" localSheetId="5" hidden="1">#REF!</definedName>
    <definedName name="_Sort" localSheetId="17" hidden="1">#REF!</definedName>
    <definedName name="_Sort" localSheetId="0" hidden="1">#REF!</definedName>
    <definedName name="_Sort" hidden="1">#REF!</definedName>
    <definedName name="○×">[1]選択肢!$G$59:$G$60</definedName>
    <definedName name="⑩BEMS_制御実施内容">#REF!</definedName>
    <definedName name="a" hidden="1">#REF!</definedName>
    <definedName name="Ａ．居室シーリングライト" localSheetId="15">#REF!</definedName>
    <definedName name="Ａ．居室シーリングライト" localSheetId="16">#REF!</definedName>
    <definedName name="Ａ．居室シーリングライト" localSheetId="5">#REF!</definedName>
    <definedName name="Ａ．居室シーリングライト" localSheetId="17">#REF!</definedName>
    <definedName name="Ａ．居室シーリングライト" localSheetId="0">#REF!</definedName>
    <definedName name="Ａ．居室シーリングライト">#REF!</definedName>
    <definedName name="Ｂ．ダウンライト" localSheetId="5">#REF!</definedName>
    <definedName name="Ｂ．ダウンライト" localSheetId="17">#REF!</definedName>
    <definedName name="Ｂ．ダウンライト" localSheetId="0">#REF!</definedName>
    <definedName name="Ｂ．ダウンライト">#REF!</definedName>
    <definedName name="Ｃ．ペンダント">#REF!</definedName>
    <definedName name="CLT使用部位">[2]d!$U$3:$U$8</definedName>
    <definedName name="Ｄ．室内用スポットライト">#REF!</definedName>
    <definedName name="Ｅ．ブラケット">#REF!</definedName>
    <definedName name="Esub一覧" hidden="1">#REF!</definedName>
    <definedName name="Ｆ．非居室のシーリングライト">#REF!</definedName>
    <definedName name="ｆだあｓｄ">#REF!</definedName>
    <definedName name="Ｇ．足元灯">#REF!</definedName>
    <definedName name="ＨＵＵ" hidden="1">#REF!</definedName>
    <definedName name="_xlnm.Print_Area" localSheetId="3">'１.全体概要'!$B$4:$AZ$67</definedName>
    <definedName name="_xlnm.Print_Area" localSheetId="13">'１０.ＰＶＴシステム明細 '!$B$3:$W$32</definedName>
    <definedName name="_xlnm.Print_Area" localSheetId="14">'１１.液体集熱式太陽熱利用システム明細'!$B$3:$W$32</definedName>
    <definedName name="_xlnm.Print_Area" localSheetId="15">'12.V2H充電設備（充放電設備）補助金算出シート'!$B$4:$Z$46</definedName>
    <definedName name="_xlnm.Print_Area" localSheetId="16">'13.EV充電設備補助金算出シート'!$B$4:$Z$43</definedName>
    <definedName name="_xlnm.Print_Area" localSheetId="4">'２.住戸一覧'!$B$3:$AS$242</definedName>
    <definedName name="_xlnm.Print_Area" localSheetId="5">'３.その他事業情報'!$B$3:$AH$24</definedName>
    <definedName name="_xlnm.Print_Area" localSheetId="6">'４.工程表'!$B$3:$BW$37</definedName>
    <definedName name="_xlnm.Print_Area" localSheetId="7">'５-1.補助金額算出表　その１'!$B$3:$W$244</definedName>
    <definedName name="_xlnm.Print_Area" localSheetId="8">'５-2.補助金額算出表　その２'!$B$5:$S$247</definedName>
    <definedName name="_xlnm.Print_Area" localSheetId="9">'６.蓄電システム明細'!$B$3:$X$44</definedName>
    <definedName name="_xlnm.Print_Area" localSheetId="10">'７.水害等の災害時の電源確保に配慮した蓄電システム導入計画'!$B$5:$AE$55</definedName>
    <definedName name="_xlnm.Print_Area" localSheetId="11">'８.直交集成板（ＣＬＴ）明細'!$B$3:$Y$27</definedName>
    <definedName name="_xlnm.Print_Area" localSheetId="12">'９.地中熱ヒートポンプ・システム明細'!$B$3:$W$35</definedName>
    <definedName name="_xlnm.Print_Area" localSheetId="17">個人情報の取得と利用について!$B$3:$AV$119</definedName>
    <definedName name="_xlnm.Print_Area" localSheetId="0">申請書類リスト!$B$5:$F$40</definedName>
    <definedName name="_xlnm.Print_Area" localSheetId="2">誓約書!$B$3:$AR$78</definedName>
    <definedName name="_xlnm.Print_Area" localSheetId="1">様式第1_交付申請書!$A$3:$AR$255</definedName>
    <definedName name="_xlnm.Print_Titles" localSheetId="4">'２.住戸一覧'!$9:$12</definedName>
    <definedName name="_xlnm.Print_Titles" localSheetId="7">'５-1.補助金額算出表　その１'!$13:$14</definedName>
    <definedName name="_xlnm.Print_Titles" localSheetId="8">'５-2.補助金額算出表　その２'!$16:$17</definedName>
    <definedName name="PV">[2]d!$V$3:$V$6</definedName>
    <definedName name="WEBプログラム" localSheetId="15">#REF!</definedName>
    <definedName name="WEBプログラム" localSheetId="16">#REF!</definedName>
    <definedName name="WEBプログラム" localSheetId="5">#REF!</definedName>
    <definedName name="WEBプログラム" localSheetId="17">#REF!</definedName>
    <definedName name="WEBプログラム" localSheetId="0">#REF!</definedName>
    <definedName name="WEBプログラム">#REF!</definedName>
    <definedName name="あ" localSheetId="15" hidden="1">#REF!</definedName>
    <definedName name="あ" localSheetId="16" hidden="1">#REF!</definedName>
    <definedName name="あ" localSheetId="5" hidden="1">#REF!</definedName>
    <definedName name="あ" localSheetId="17" hidden="1">#REF!</definedName>
    <definedName name="あ" localSheetId="0" hidden="1">#REF!</definedName>
    <definedName name="あ" hidden="1">#REF!</definedName>
    <definedName name="あｆｇｄｆｇ" hidden="1">#REF!</definedName>
    <definedName name="い" hidden="1">#REF!</definedName>
    <definedName name="おｋ" hidden="1">#REF!</definedName>
    <definedName name="シーリングライト">#REF!</definedName>
    <definedName name="スポットライト" localSheetId="15">#REF!</definedName>
    <definedName name="スポットライト" localSheetId="16">#REF!</definedName>
    <definedName name="スポットライト" localSheetId="5">#REF!</definedName>
    <definedName name="スポットライト" localSheetId="17">#REF!</definedName>
    <definedName name="スポットライト" localSheetId="0">#REF!</definedName>
    <definedName name="スポットライト">#REF!</definedName>
    <definedName name="せつび" hidden="1">#REF!</definedName>
    <definedName name="ダウンライト">#REF!</definedName>
    <definedName name="なし">[2]d!$L$3:$L$3</definedName>
    <definedName name="フットライト">#REF!</definedName>
    <definedName name="ブラケット">#REF!</definedName>
    <definedName name="ペンダント">#REF!</definedName>
    <definedName name="画像" localSheetId="17">_xludf.XLOOKUP('[3]様式第1_ZEH+_交付申請書'!#REF!,'[3]様式第1_ZEH+_交付申請書'!#REF!,2,0)</definedName>
    <definedName name="画像">_xludf.XLOOKUP('[3]様式第1_ZEH+_交付申請書'!#REF!,'[3]様式第1_ZEH+_交付申請書'!#REF!,2,0)</definedName>
    <definedName name="開始月" localSheetId="17">#REF!</definedName>
    <definedName name="開始月">#REF!</definedName>
    <definedName name="開始日" localSheetId="17">#REF!</definedName>
    <definedName name="開始日">#REF!</definedName>
    <definedName name="開始年" localSheetId="17">#REF!</definedName>
    <definedName name="開始年">#REF!</definedName>
    <definedName name="該否">[1]選択肢!$G$30:$G$31</definedName>
    <definedName name="居室シーリングライト">#REF!</definedName>
    <definedName name="経産省ZEH画像" localSheetId="17">_xludf.XLOOKUP('[3]様式第1_ZEH+_交付申請書'!#REF!,'[3]様式第1_ZEH+_交付申請書'!#REF!,2,0)</definedName>
    <definedName name="経産省ZEH画像">_xludf.XLOOKUP('[3]様式第1_ZEH+_交付申請書'!#REF!,'[3]様式第1_ZEH+_交付申請書'!#REF!,2,0)</definedName>
    <definedName name="建物情報" localSheetId="17">#REF!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17">#REF!</definedName>
    <definedName name="照明器具">#REF!</definedName>
    <definedName name="照明設備">[1]選択肢!$G$27:$G$28</definedName>
    <definedName name="新既">[2]d!$B$100:$B$101</definedName>
    <definedName name="設備タイプ別設備仕様書" hidden="1">#REF!</definedName>
    <definedName name="設備タイプ別設備仕様書ｃ" hidden="1">#REF!</definedName>
    <definedName name="大分類">[2]d!$AE$3:$AE$8</definedName>
    <definedName name="断熱被膜">[1]選択肢!$G$12:$G$13</definedName>
    <definedName name="地域区分">[2]d!$J$3:$J$10</definedName>
    <definedName name="締切月">#REF!</definedName>
    <definedName name="締切日">#REF!</definedName>
    <definedName name="締切年">#REF!</definedName>
    <definedName name="都道府県">[2]d!$G$3:$G$49</definedName>
    <definedName name="都道府県名">[4]選択肢!$D$2:$D$49</definedName>
    <definedName name="文書名">[4]選択肢!$B$2:$B$5</definedName>
    <definedName name="補助対象経費1" localSheetId="17">#REF!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 i="90" l="1"/>
  <c r="J42" i="91" l="1"/>
  <c r="J23" i="80" l="1"/>
  <c r="J14" i="80" s="1"/>
  <c r="J14" i="81"/>
  <c r="J23" i="81"/>
  <c r="J42" i="90" l="1"/>
  <c r="J44" i="90"/>
  <c r="J29" i="91" l="1"/>
  <c r="J19" i="91"/>
  <c r="J20" i="90"/>
  <c r="J40" i="90" l="1"/>
  <c r="J36" i="91"/>
  <c r="J46" i="90"/>
  <c r="AG21" i="3"/>
  <c r="J38" i="91" l="1"/>
  <c r="J40" i="91"/>
  <c r="J31" i="79"/>
  <c r="J27" i="68"/>
  <c r="J29" i="68" s="1"/>
  <c r="H25" i="68"/>
  <c r="J16" i="68" l="1"/>
  <c r="J21" i="68" l="1"/>
  <c r="J23" i="68" s="1"/>
  <c r="N22" i="3"/>
  <c r="T21" i="3"/>
  <c r="P14" i="82"/>
  <c r="H6" i="82"/>
  <c r="I4" i="54"/>
  <c r="I7" i="3"/>
  <c r="K25" i="68" l="1"/>
  <c r="J31" i="68" s="1"/>
  <c r="N13" i="82"/>
  <c r="N12" i="82"/>
  <c r="N11" i="82"/>
  <c r="H11" i="82"/>
  <c r="H12" i="82"/>
  <c r="H13" i="82"/>
  <c r="H14" i="82" l="1"/>
  <c r="N14" i="82"/>
  <c r="AB7" i="51"/>
  <c r="R8" i="54" l="1"/>
  <c r="R10" i="54" l="1"/>
  <c r="R9" i="54"/>
  <c r="R11" i="54" l="1"/>
  <c r="J36" i="68" l="1"/>
  <c r="J43" i="68" s="1"/>
  <c r="O20" i="80"/>
  <c r="J11" i="82" s="1"/>
  <c r="O20" i="81"/>
  <c r="L11" i="82" s="1"/>
  <c r="H247" i="82" l="1"/>
  <c r="D247" i="82"/>
  <c r="H246" i="82"/>
  <c r="D246" i="82"/>
  <c r="H245" i="82"/>
  <c r="D245" i="82"/>
  <c r="H244" i="82"/>
  <c r="D244" i="82"/>
  <c r="H243" i="82"/>
  <c r="D243" i="82"/>
  <c r="H242" i="82"/>
  <c r="D242" i="82"/>
  <c r="H241" i="82"/>
  <c r="D241" i="82"/>
  <c r="H240" i="82"/>
  <c r="D240" i="82"/>
  <c r="H239" i="82"/>
  <c r="D239" i="82"/>
  <c r="H238" i="82"/>
  <c r="D238" i="82"/>
  <c r="H237" i="82"/>
  <c r="D237" i="82"/>
  <c r="H236" i="82"/>
  <c r="D236" i="82"/>
  <c r="H235" i="82"/>
  <c r="D235" i="82"/>
  <c r="H234" i="82"/>
  <c r="D234" i="82"/>
  <c r="H233" i="82"/>
  <c r="D233" i="82"/>
  <c r="H232" i="82"/>
  <c r="D232" i="82"/>
  <c r="H231" i="82"/>
  <c r="D231" i="82"/>
  <c r="H230" i="82"/>
  <c r="D230" i="82"/>
  <c r="H229" i="82"/>
  <c r="D229" i="82"/>
  <c r="H228" i="82"/>
  <c r="D228" i="82"/>
  <c r="H227" i="82"/>
  <c r="D227" i="82"/>
  <c r="H226" i="82"/>
  <c r="D226" i="82"/>
  <c r="H225" i="82"/>
  <c r="D225" i="82"/>
  <c r="H224" i="82"/>
  <c r="D224" i="82"/>
  <c r="H223" i="82"/>
  <c r="D223" i="82"/>
  <c r="H222" i="82"/>
  <c r="D222" i="82"/>
  <c r="H221" i="82"/>
  <c r="D221" i="82"/>
  <c r="H220" i="82"/>
  <c r="D220" i="82"/>
  <c r="H219" i="82"/>
  <c r="D219" i="82"/>
  <c r="H218" i="82"/>
  <c r="D218" i="82"/>
  <c r="H217" i="82"/>
  <c r="D217" i="82"/>
  <c r="H216" i="82"/>
  <c r="D216" i="82"/>
  <c r="H215" i="82"/>
  <c r="D215" i="82"/>
  <c r="H214" i="82"/>
  <c r="D214" i="82"/>
  <c r="H213" i="82"/>
  <c r="D213" i="82"/>
  <c r="H212" i="82"/>
  <c r="D212" i="82"/>
  <c r="H211" i="82"/>
  <c r="D211" i="82"/>
  <c r="H210" i="82"/>
  <c r="D210" i="82"/>
  <c r="H209" i="82"/>
  <c r="D209" i="82"/>
  <c r="H208" i="82"/>
  <c r="D208" i="82"/>
  <c r="H207" i="82"/>
  <c r="D207" i="82"/>
  <c r="H206" i="82"/>
  <c r="D206" i="82"/>
  <c r="H205" i="82"/>
  <c r="D205" i="82"/>
  <c r="H204" i="82"/>
  <c r="D204" i="82"/>
  <c r="H203" i="82"/>
  <c r="D203" i="82"/>
  <c r="H202" i="82"/>
  <c r="D202" i="82"/>
  <c r="H201" i="82"/>
  <c r="D201" i="82"/>
  <c r="H200" i="82"/>
  <c r="D200" i="82"/>
  <c r="H199" i="82"/>
  <c r="D199" i="82"/>
  <c r="H198" i="82"/>
  <c r="D198" i="82"/>
  <c r="H197" i="82"/>
  <c r="D197" i="82"/>
  <c r="H196" i="82"/>
  <c r="D196" i="82"/>
  <c r="H195" i="82"/>
  <c r="D195" i="82"/>
  <c r="H194" i="82"/>
  <c r="D194" i="82"/>
  <c r="H193" i="82"/>
  <c r="D193" i="82"/>
  <c r="H192" i="82"/>
  <c r="D192" i="82"/>
  <c r="H191" i="82"/>
  <c r="D191" i="82"/>
  <c r="H190" i="82"/>
  <c r="D190" i="82"/>
  <c r="H189" i="82"/>
  <c r="D189" i="82"/>
  <c r="H188" i="82"/>
  <c r="D188" i="82"/>
  <c r="H187" i="82"/>
  <c r="D187" i="82"/>
  <c r="H186" i="82"/>
  <c r="D186" i="82"/>
  <c r="H185" i="82"/>
  <c r="D185" i="82"/>
  <c r="H184" i="82"/>
  <c r="D184" i="82"/>
  <c r="H183" i="82"/>
  <c r="D183" i="82"/>
  <c r="H182" i="82"/>
  <c r="D182" i="82"/>
  <c r="H181" i="82"/>
  <c r="D181" i="82"/>
  <c r="H180" i="82"/>
  <c r="D180" i="82"/>
  <c r="H179" i="82"/>
  <c r="D179" i="82"/>
  <c r="H178" i="82"/>
  <c r="D178" i="82"/>
  <c r="H177" i="82"/>
  <c r="D177" i="82"/>
  <c r="H176" i="82"/>
  <c r="D176" i="82"/>
  <c r="H175" i="82"/>
  <c r="D175" i="82"/>
  <c r="H174" i="82"/>
  <c r="D174" i="82"/>
  <c r="H173" i="82"/>
  <c r="D173" i="82"/>
  <c r="H172" i="82"/>
  <c r="D172" i="82"/>
  <c r="H171" i="82"/>
  <c r="D171" i="82"/>
  <c r="H170" i="82"/>
  <c r="D170" i="82"/>
  <c r="H169" i="82"/>
  <c r="D169" i="82"/>
  <c r="H168" i="82"/>
  <c r="D168" i="82"/>
  <c r="H167" i="82"/>
  <c r="D167" i="82"/>
  <c r="H166" i="82"/>
  <c r="D166" i="82"/>
  <c r="H165" i="82"/>
  <c r="D165" i="82"/>
  <c r="H164" i="82"/>
  <c r="D164" i="82"/>
  <c r="H163" i="82"/>
  <c r="D163" i="82"/>
  <c r="H162" i="82"/>
  <c r="D162" i="82"/>
  <c r="H161" i="82"/>
  <c r="D161" i="82"/>
  <c r="H160" i="82"/>
  <c r="D160" i="82"/>
  <c r="H159" i="82"/>
  <c r="D159" i="82"/>
  <c r="H158" i="82"/>
  <c r="D158" i="82"/>
  <c r="H157" i="82"/>
  <c r="D157" i="82"/>
  <c r="H156" i="82"/>
  <c r="D156" i="82"/>
  <c r="H155" i="82"/>
  <c r="D155" i="82"/>
  <c r="H154" i="82"/>
  <c r="D154" i="82"/>
  <c r="H153" i="82"/>
  <c r="D153" i="82"/>
  <c r="H152" i="82"/>
  <c r="D152" i="82"/>
  <c r="H151" i="82"/>
  <c r="D151" i="82"/>
  <c r="H150" i="82"/>
  <c r="D150" i="82"/>
  <c r="H149" i="82"/>
  <c r="D149" i="82"/>
  <c r="H148" i="82"/>
  <c r="D148" i="82"/>
  <c r="H147" i="82"/>
  <c r="D147" i="82"/>
  <c r="H146" i="82"/>
  <c r="D146" i="82"/>
  <c r="H145" i="82"/>
  <c r="D145" i="82"/>
  <c r="H144" i="82"/>
  <c r="D144" i="82"/>
  <c r="H143" i="82"/>
  <c r="D143" i="82"/>
  <c r="H142" i="82"/>
  <c r="D142" i="82"/>
  <c r="H141" i="82"/>
  <c r="D141" i="82"/>
  <c r="H140" i="82"/>
  <c r="D140" i="82"/>
  <c r="H139" i="82"/>
  <c r="D139" i="82"/>
  <c r="H138" i="82"/>
  <c r="D138" i="82"/>
  <c r="H137" i="82"/>
  <c r="D137" i="82"/>
  <c r="H136" i="82"/>
  <c r="D136" i="82"/>
  <c r="H135" i="82"/>
  <c r="D135" i="82"/>
  <c r="H134" i="82"/>
  <c r="D134" i="82"/>
  <c r="H133" i="82"/>
  <c r="D133" i="82"/>
  <c r="H132" i="82"/>
  <c r="D132" i="82"/>
  <c r="H131" i="82"/>
  <c r="D131" i="82"/>
  <c r="H130" i="82"/>
  <c r="D130" i="82"/>
  <c r="H129" i="82"/>
  <c r="D129" i="82"/>
  <c r="H128" i="82"/>
  <c r="D128" i="82"/>
  <c r="H127" i="82"/>
  <c r="D127" i="82"/>
  <c r="H126" i="82"/>
  <c r="D126" i="82"/>
  <c r="H125" i="82"/>
  <c r="D125" i="82"/>
  <c r="H124" i="82"/>
  <c r="D124" i="82"/>
  <c r="H123" i="82"/>
  <c r="D123" i="82"/>
  <c r="H122" i="82"/>
  <c r="D122" i="82"/>
  <c r="H121" i="82"/>
  <c r="D121" i="82"/>
  <c r="H120" i="82"/>
  <c r="D120" i="82"/>
  <c r="H119" i="82"/>
  <c r="D119" i="82"/>
  <c r="H118" i="82"/>
  <c r="D118" i="82"/>
  <c r="H117" i="82"/>
  <c r="D117" i="82"/>
  <c r="H116" i="82"/>
  <c r="D116" i="82"/>
  <c r="H115" i="82"/>
  <c r="D115" i="82"/>
  <c r="H114" i="82"/>
  <c r="D114" i="82"/>
  <c r="H113" i="82"/>
  <c r="D113" i="82"/>
  <c r="H112" i="82"/>
  <c r="D112" i="82"/>
  <c r="H111" i="82"/>
  <c r="D111" i="82"/>
  <c r="H110" i="82"/>
  <c r="D110" i="82"/>
  <c r="H109" i="82"/>
  <c r="D109" i="82"/>
  <c r="H108" i="82"/>
  <c r="D108" i="82"/>
  <c r="H107" i="82"/>
  <c r="D107" i="82"/>
  <c r="H106" i="82"/>
  <c r="D106" i="82"/>
  <c r="H105" i="82"/>
  <c r="D105" i="82"/>
  <c r="H104" i="82"/>
  <c r="D104" i="82"/>
  <c r="H103" i="82"/>
  <c r="D103" i="82"/>
  <c r="H102" i="82"/>
  <c r="D102" i="82"/>
  <c r="H101" i="82"/>
  <c r="D101" i="82"/>
  <c r="H100" i="82"/>
  <c r="D100" i="82"/>
  <c r="H99" i="82"/>
  <c r="D99" i="82"/>
  <c r="H98" i="82"/>
  <c r="D98" i="82"/>
  <c r="H97" i="82"/>
  <c r="D97" i="82"/>
  <c r="H96" i="82"/>
  <c r="D96" i="82"/>
  <c r="H95" i="82"/>
  <c r="D95" i="82"/>
  <c r="H94" i="82"/>
  <c r="D94" i="82"/>
  <c r="H93" i="82"/>
  <c r="D93" i="82"/>
  <c r="H92" i="82"/>
  <c r="D92" i="82"/>
  <c r="H91" i="82"/>
  <c r="D91" i="82"/>
  <c r="H90" i="82"/>
  <c r="D90" i="82"/>
  <c r="H89" i="82"/>
  <c r="D89" i="82"/>
  <c r="H88" i="82"/>
  <c r="D88" i="82"/>
  <c r="H87" i="82"/>
  <c r="D87" i="82"/>
  <c r="H86" i="82"/>
  <c r="D86" i="82"/>
  <c r="H85" i="82"/>
  <c r="D85" i="82"/>
  <c r="H84" i="82"/>
  <c r="D84" i="82"/>
  <c r="H83" i="82"/>
  <c r="D83" i="82"/>
  <c r="H82" i="82"/>
  <c r="D82" i="82"/>
  <c r="H81" i="82"/>
  <c r="D81" i="82"/>
  <c r="H80" i="82"/>
  <c r="D80" i="82"/>
  <c r="H79" i="82"/>
  <c r="D79" i="82"/>
  <c r="H78" i="82"/>
  <c r="D78" i="82"/>
  <c r="H77" i="82"/>
  <c r="D77" i="82"/>
  <c r="H76" i="82"/>
  <c r="D76" i="82"/>
  <c r="H75" i="82"/>
  <c r="D75" i="82"/>
  <c r="H74" i="82"/>
  <c r="D74" i="82"/>
  <c r="H73" i="82"/>
  <c r="D73" i="82"/>
  <c r="H72" i="82"/>
  <c r="D72" i="82"/>
  <c r="H71" i="82"/>
  <c r="D71" i="82"/>
  <c r="H70" i="82"/>
  <c r="D70" i="82"/>
  <c r="H69" i="82"/>
  <c r="D69" i="82"/>
  <c r="H68" i="82"/>
  <c r="D68" i="82"/>
  <c r="H67" i="82"/>
  <c r="D67" i="82"/>
  <c r="H66" i="82"/>
  <c r="D66" i="82"/>
  <c r="H65" i="82"/>
  <c r="D65" i="82"/>
  <c r="H64" i="82"/>
  <c r="D64" i="82"/>
  <c r="H63" i="82"/>
  <c r="D63" i="82"/>
  <c r="H62" i="82"/>
  <c r="D62" i="82"/>
  <c r="H61" i="82"/>
  <c r="D61" i="82"/>
  <c r="H60" i="82"/>
  <c r="D60" i="82"/>
  <c r="H59" i="82"/>
  <c r="D59" i="82"/>
  <c r="H58" i="82"/>
  <c r="D58" i="82"/>
  <c r="H57" i="82"/>
  <c r="D57" i="82"/>
  <c r="H56" i="82"/>
  <c r="D56" i="82"/>
  <c r="H55" i="82"/>
  <c r="D55" i="82"/>
  <c r="H54" i="82"/>
  <c r="D54" i="82"/>
  <c r="H53" i="82"/>
  <c r="D53" i="82"/>
  <c r="H52" i="82"/>
  <c r="D52" i="82"/>
  <c r="H51" i="82"/>
  <c r="D51" i="82"/>
  <c r="H50" i="82"/>
  <c r="D50" i="82"/>
  <c r="H49" i="82"/>
  <c r="D49" i="82"/>
  <c r="H48" i="82"/>
  <c r="D48" i="82"/>
  <c r="H47" i="82"/>
  <c r="D47" i="82"/>
  <c r="H46" i="82"/>
  <c r="D46" i="82"/>
  <c r="H45" i="82"/>
  <c r="D45" i="82"/>
  <c r="H44" i="82"/>
  <c r="D44" i="82"/>
  <c r="H43" i="82"/>
  <c r="D43" i="82"/>
  <c r="H42" i="82"/>
  <c r="D42" i="82"/>
  <c r="H41" i="82"/>
  <c r="D41" i="82"/>
  <c r="H40" i="82"/>
  <c r="D40" i="82"/>
  <c r="H39" i="82"/>
  <c r="D39" i="82"/>
  <c r="H38" i="82"/>
  <c r="D38" i="82"/>
  <c r="H37" i="82"/>
  <c r="D37" i="82"/>
  <c r="H36" i="82"/>
  <c r="D36" i="82"/>
  <c r="H35" i="82"/>
  <c r="D35" i="82"/>
  <c r="H34" i="82"/>
  <c r="D34" i="82"/>
  <c r="H33" i="82"/>
  <c r="D33" i="82"/>
  <c r="H32" i="82"/>
  <c r="D32" i="82"/>
  <c r="H31" i="82"/>
  <c r="D31" i="82"/>
  <c r="H30" i="82"/>
  <c r="D30" i="82"/>
  <c r="H29" i="82"/>
  <c r="D29" i="82"/>
  <c r="H28" i="82"/>
  <c r="D28" i="82"/>
  <c r="H27" i="82"/>
  <c r="D27" i="82"/>
  <c r="H26" i="82"/>
  <c r="D26" i="82"/>
  <c r="H25" i="82"/>
  <c r="D25" i="82"/>
  <c r="H24" i="82"/>
  <c r="D24" i="82"/>
  <c r="H23" i="82"/>
  <c r="D23" i="82"/>
  <c r="H22" i="82"/>
  <c r="D22" i="82"/>
  <c r="H21" i="82"/>
  <c r="D21" i="82"/>
  <c r="H20" i="82"/>
  <c r="D20" i="82"/>
  <c r="H19" i="82"/>
  <c r="D19" i="82"/>
  <c r="H18" i="82"/>
  <c r="D18" i="82"/>
  <c r="J16" i="78"/>
  <c r="J9" i="78" s="1"/>
  <c r="O22" i="81"/>
  <c r="L13" i="82" s="1"/>
  <c r="O21" i="81"/>
  <c r="L12" i="82" s="1"/>
  <c r="L14" i="82" s="1"/>
  <c r="Z4" i="81"/>
  <c r="O23" i="81" l="1"/>
  <c r="O22" i="80"/>
  <c r="J13" i="82" s="1"/>
  <c r="O21" i="80"/>
  <c r="J12" i="82" s="1"/>
  <c r="J14" i="82" s="1"/>
  <c r="Z4" i="80"/>
  <c r="O23" i="80" l="1"/>
  <c r="Z4" i="79"/>
  <c r="O13" i="78"/>
  <c r="T13" i="78" l="1"/>
  <c r="E11" i="82" s="1"/>
  <c r="O14" i="78"/>
  <c r="O15" i="78"/>
  <c r="O16" i="78" l="1"/>
  <c r="T15" i="78"/>
  <c r="T14" i="78"/>
  <c r="Z4" i="78"/>
  <c r="E12" i="82" l="1"/>
  <c r="E13" i="82"/>
  <c r="R13" i="82" s="1"/>
  <c r="T16" i="78"/>
  <c r="R11" i="82"/>
  <c r="E14" i="82" l="1"/>
  <c r="R12" i="82"/>
  <c r="R14" i="82" s="1"/>
  <c r="AU13" i="51" l="1"/>
  <c r="AV13" i="51" s="1"/>
  <c r="K5" i="51"/>
  <c r="AB5" i="51"/>
  <c r="K7" i="51"/>
  <c r="AU238" i="51"/>
  <c r="L8" i="54" l="1"/>
  <c r="I8" i="54"/>
  <c r="E8" i="54"/>
  <c r="O8" i="54" l="1"/>
  <c r="U8" i="54" s="1"/>
  <c r="L10" i="54"/>
  <c r="L9" i="54"/>
  <c r="I10" i="54"/>
  <c r="I9" i="54"/>
  <c r="E9" i="54"/>
  <c r="O9" i="54" l="1"/>
  <c r="U9" i="54" s="1"/>
  <c r="O10" i="54"/>
  <c r="E10" i="54"/>
  <c r="O11" i="54" l="1"/>
  <c r="E11" i="54"/>
  <c r="U10" i="54"/>
  <c r="U11" i="54" s="1"/>
  <c r="L11" i="54"/>
  <c r="H15" i="54" l="1"/>
  <c r="T17" i="3" l="1"/>
  <c r="AL25" i="3"/>
  <c r="AL26" i="3" l="1"/>
  <c r="I9" i="3"/>
  <c r="AU21" i="3"/>
  <c r="AO17" i="3"/>
  <c r="AO18" i="3" s="1"/>
  <c r="AV17" i="3" l="1"/>
  <c r="AU25" i="3" l="1"/>
  <c r="T25" i="3" s="1"/>
  <c r="AU231" i="51" l="1"/>
  <c r="AV231" i="51" s="1"/>
  <c r="AU232" i="51"/>
  <c r="AV232" i="51" s="1"/>
  <c r="AU233" i="51"/>
  <c r="AV233" i="51" s="1"/>
  <c r="AU234" i="51"/>
  <c r="AV234" i="51" s="1"/>
  <c r="AU235" i="51"/>
  <c r="AV235" i="51" s="1"/>
  <c r="AU236" i="51"/>
  <c r="AV236" i="51" s="1"/>
  <c r="AU237" i="51"/>
  <c r="AV237" i="51" s="1"/>
  <c r="AV238" i="51"/>
  <c r="AU239" i="51"/>
  <c r="AV239" i="51" s="1"/>
  <c r="AU240" i="51"/>
  <c r="AV240" i="51" s="1"/>
  <c r="AU241" i="51"/>
  <c r="AV241" i="51" s="1"/>
  <c r="AU242" i="51"/>
  <c r="AV242" i="51" s="1"/>
  <c r="H16" i="54" l="1"/>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16" i="54"/>
  <c r="D15" i="54"/>
  <c r="AE12" i="3" l="1"/>
  <c r="I12" i="3"/>
  <c r="AU14" i="51"/>
  <c r="AV14" i="51" s="1"/>
  <c r="AU15" i="51"/>
  <c r="AV15" i="51" s="1"/>
  <c r="AU16" i="51"/>
  <c r="AV16" i="51" s="1"/>
  <c r="AU17" i="51"/>
  <c r="AV17" i="51" s="1"/>
  <c r="AU18" i="51"/>
  <c r="AV18" i="51" s="1"/>
  <c r="AU19" i="51"/>
  <c r="AV19" i="51" s="1"/>
  <c r="AU20" i="51"/>
  <c r="AV20" i="51" s="1"/>
  <c r="AU21" i="51"/>
  <c r="AV21" i="51" s="1"/>
  <c r="AU22" i="51"/>
  <c r="AV22" i="51" s="1"/>
  <c r="AU23" i="51"/>
  <c r="AV23" i="51" s="1"/>
  <c r="AU24" i="51"/>
  <c r="AV24" i="51" s="1"/>
  <c r="AU25" i="51"/>
  <c r="AV25" i="51" s="1"/>
  <c r="AU26" i="51"/>
  <c r="AV26" i="51" s="1"/>
  <c r="AU27" i="51"/>
  <c r="AV27" i="51" s="1"/>
  <c r="AU28" i="51"/>
  <c r="AV28" i="51" s="1"/>
  <c r="AU29" i="51"/>
  <c r="AV29" i="51" s="1"/>
  <c r="AU30" i="51"/>
  <c r="AV30" i="51" s="1"/>
  <c r="AU31" i="51"/>
  <c r="AV31" i="51" s="1"/>
  <c r="AU32" i="51"/>
  <c r="AV32" i="51" s="1"/>
  <c r="AU33" i="51"/>
  <c r="AV33" i="51" s="1"/>
  <c r="AU34" i="51"/>
  <c r="AV34" i="51" s="1"/>
  <c r="AU35" i="51"/>
  <c r="AV35" i="51" s="1"/>
  <c r="AU36" i="51"/>
  <c r="AV36" i="51" s="1"/>
  <c r="AU37" i="51"/>
  <c r="AV37" i="51" s="1"/>
  <c r="AU38" i="51"/>
  <c r="AV38" i="51" s="1"/>
  <c r="AU39" i="51"/>
  <c r="AV39" i="51" s="1"/>
  <c r="AU40" i="51"/>
  <c r="AV40" i="51" s="1"/>
  <c r="AU41" i="51"/>
  <c r="AV41" i="51" s="1"/>
  <c r="AU42" i="51"/>
  <c r="AV42" i="51" s="1"/>
  <c r="AU43" i="51"/>
  <c r="AV43" i="51" s="1"/>
  <c r="AU44" i="51"/>
  <c r="AV44" i="51" s="1"/>
  <c r="AU45" i="51"/>
  <c r="AV45" i="51" s="1"/>
  <c r="AU46" i="51"/>
  <c r="AV46" i="51" s="1"/>
  <c r="AU47" i="51"/>
  <c r="AV47" i="51" s="1"/>
  <c r="AU48" i="51"/>
  <c r="AV48" i="51" s="1"/>
  <c r="AU49" i="51"/>
  <c r="AV49" i="51" s="1"/>
  <c r="AU50" i="51"/>
  <c r="AV50" i="51" s="1"/>
  <c r="AU51" i="51"/>
  <c r="AV51" i="51" s="1"/>
  <c r="AU52" i="51"/>
  <c r="AV52" i="51" s="1"/>
  <c r="AU53" i="51"/>
  <c r="AV53" i="51" s="1"/>
  <c r="AU54" i="51"/>
  <c r="AV54" i="51" s="1"/>
  <c r="AU55" i="51"/>
  <c r="AV55" i="51" s="1"/>
  <c r="AU56" i="51"/>
  <c r="AV56" i="51" s="1"/>
  <c r="AU57" i="51"/>
  <c r="AV57" i="51" s="1"/>
  <c r="AU58" i="51"/>
  <c r="AV58" i="51" s="1"/>
  <c r="AU59" i="51"/>
  <c r="AV59" i="51" s="1"/>
  <c r="AU60" i="51"/>
  <c r="AV60" i="51" s="1"/>
  <c r="AU61" i="51"/>
  <c r="AV61" i="51" s="1"/>
  <c r="AU62" i="51"/>
  <c r="AV62" i="51" s="1"/>
  <c r="AU63" i="51"/>
  <c r="AV63" i="51" s="1"/>
  <c r="AU64" i="51"/>
  <c r="AV64" i="51" s="1"/>
  <c r="AU65" i="51"/>
  <c r="AV65" i="51" s="1"/>
  <c r="AU66" i="51"/>
  <c r="AV66" i="51" s="1"/>
  <c r="AU67" i="51"/>
  <c r="AV67" i="51" s="1"/>
  <c r="AU68" i="51"/>
  <c r="AV68" i="51" s="1"/>
  <c r="AU69" i="51"/>
  <c r="AV69" i="51" s="1"/>
  <c r="AU70" i="51"/>
  <c r="AV70" i="51" s="1"/>
  <c r="AU71" i="51"/>
  <c r="AV71" i="51" s="1"/>
  <c r="AU72" i="51"/>
  <c r="AV72" i="51" s="1"/>
  <c r="AU73" i="51"/>
  <c r="AV73" i="51" s="1"/>
  <c r="AU74" i="51"/>
  <c r="AV74" i="51" s="1"/>
  <c r="AU75" i="51"/>
  <c r="AV75" i="51" s="1"/>
  <c r="AU76" i="51"/>
  <c r="AV76" i="51" s="1"/>
  <c r="AU77" i="51"/>
  <c r="AV77" i="51" s="1"/>
  <c r="AU78" i="51"/>
  <c r="AV78" i="51" s="1"/>
  <c r="AU79" i="51"/>
  <c r="AV79" i="51" s="1"/>
  <c r="AU80" i="51"/>
  <c r="AV80" i="51" s="1"/>
  <c r="AU81" i="51"/>
  <c r="AV81" i="51" s="1"/>
  <c r="AU82" i="51"/>
  <c r="AV82" i="51" s="1"/>
  <c r="AU83" i="51"/>
  <c r="AV83" i="51" s="1"/>
  <c r="AU84" i="51"/>
  <c r="AV84" i="51" s="1"/>
  <c r="AU85" i="51"/>
  <c r="AV85" i="51" s="1"/>
  <c r="AU86" i="51"/>
  <c r="AV86" i="51" s="1"/>
  <c r="AU87" i="51"/>
  <c r="AV87" i="51" s="1"/>
  <c r="AU88" i="51"/>
  <c r="AV88" i="51" s="1"/>
  <c r="AU89" i="51"/>
  <c r="AV89" i="51" s="1"/>
  <c r="AU90" i="51"/>
  <c r="AV90" i="51" s="1"/>
  <c r="AU91" i="51"/>
  <c r="AV91" i="51" s="1"/>
  <c r="AU92" i="51"/>
  <c r="AV92" i="51" s="1"/>
  <c r="AU93" i="51"/>
  <c r="AV93" i="51" s="1"/>
  <c r="AU94" i="51"/>
  <c r="AV94" i="51" s="1"/>
  <c r="AU95" i="51"/>
  <c r="AV95" i="51" s="1"/>
  <c r="AU96" i="51"/>
  <c r="AV96" i="51" s="1"/>
  <c r="AU97" i="51"/>
  <c r="AV97" i="51" s="1"/>
  <c r="AU98" i="51"/>
  <c r="AV98" i="51" s="1"/>
  <c r="AU99" i="51"/>
  <c r="AV99" i="51" s="1"/>
  <c r="AU100" i="51"/>
  <c r="AV100" i="51" s="1"/>
  <c r="AU101" i="51"/>
  <c r="AV101" i="51" s="1"/>
  <c r="AU102" i="51"/>
  <c r="AV102" i="51" s="1"/>
  <c r="AU103" i="51"/>
  <c r="AV103" i="51" s="1"/>
  <c r="AU104" i="51"/>
  <c r="AV104" i="51" s="1"/>
  <c r="AU105" i="51"/>
  <c r="AV105" i="51" s="1"/>
  <c r="AU106" i="51"/>
  <c r="AV106" i="51" s="1"/>
  <c r="AU107" i="51"/>
  <c r="AV107" i="51" s="1"/>
  <c r="AU108" i="51"/>
  <c r="AV108" i="51" s="1"/>
  <c r="AU109" i="51"/>
  <c r="AV109" i="51" s="1"/>
  <c r="AU110" i="51"/>
  <c r="AV110" i="51" s="1"/>
  <c r="AU111" i="51"/>
  <c r="AV111" i="51" s="1"/>
  <c r="AU112" i="51"/>
  <c r="AV112" i="51" s="1"/>
  <c r="AU113" i="51"/>
  <c r="AV113" i="51" s="1"/>
  <c r="AU114" i="51"/>
  <c r="AV114" i="51" s="1"/>
  <c r="AU115" i="51"/>
  <c r="AV115" i="51" s="1"/>
  <c r="AU116" i="51"/>
  <c r="AV116" i="51" s="1"/>
  <c r="AU117" i="51"/>
  <c r="AV117" i="51" s="1"/>
  <c r="AU118" i="51"/>
  <c r="AV118" i="51" s="1"/>
  <c r="AU119" i="51"/>
  <c r="AV119" i="51" s="1"/>
  <c r="AU120" i="51"/>
  <c r="AV120" i="51" s="1"/>
  <c r="AU121" i="51"/>
  <c r="AV121" i="51" s="1"/>
  <c r="AU122" i="51"/>
  <c r="AV122" i="51" s="1"/>
  <c r="AU123" i="51"/>
  <c r="AV123" i="51" s="1"/>
  <c r="AU124" i="51"/>
  <c r="AV124" i="51" s="1"/>
  <c r="AU125" i="51"/>
  <c r="AV125" i="51" s="1"/>
  <c r="AU126" i="51"/>
  <c r="AV126" i="51" s="1"/>
  <c r="AU127" i="51"/>
  <c r="AV127" i="51" s="1"/>
  <c r="AU128" i="51"/>
  <c r="AV128" i="51" s="1"/>
  <c r="AU129" i="51"/>
  <c r="AV129" i="51" s="1"/>
  <c r="AU130" i="51"/>
  <c r="AV130" i="51" s="1"/>
  <c r="AU131" i="51"/>
  <c r="AV131" i="51" s="1"/>
  <c r="AU132" i="51"/>
  <c r="AV132" i="51" s="1"/>
  <c r="AU133" i="51"/>
  <c r="AV133" i="51" s="1"/>
  <c r="AU134" i="51"/>
  <c r="AV134" i="51" s="1"/>
  <c r="AU135" i="51"/>
  <c r="AV135" i="51" s="1"/>
  <c r="AU136" i="51"/>
  <c r="AV136" i="51" s="1"/>
  <c r="AU137" i="51"/>
  <c r="AV137" i="51" s="1"/>
  <c r="AU138" i="51"/>
  <c r="AV138" i="51" s="1"/>
  <c r="AU139" i="51"/>
  <c r="AV139" i="51" s="1"/>
  <c r="AU140" i="51"/>
  <c r="AV140" i="51" s="1"/>
  <c r="AU141" i="51"/>
  <c r="AV141" i="51" s="1"/>
  <c r="AU142" i="51"/>
  <c r="AV142" i="51" s="1"/>
  <c r="AU143" i="51"/>
  <c r="AV143" i="51" s="1"/>
  <c r="AU144" i="51"/>
  <c r="AV144" i="51" s="1"/>
  <c r="AU145" i="51"/>
  <c r="AV145" i="51" s="1"/>
  <c r="AU146" i="51"/>
  <c r="AV146" i="51" s="1"/>
  <c r="AU147" i="51"/>
  <c r="AV147" i="51" s="1"/>
  <c r="AU148" i="51"/>
  <c r="AV148" i="51" s="1"/>
  <c r="AU149" i="51"/>
  <c r="AV149" i="51" s="1"/>
  <c r="AU150" i="51"/>
  <c r="AV150" i="51" s="1"/>
  <c r="AU151" i="51"/>
  <c r="AV151" i="51" s="1"/>
  <c r="AU152" i="51"/>
  <c r="AV152" i="51" s="1"/>
  <c r="AU153" i="51"/>
  <c r="AV153" i="51" s="1"/>
  <c r="AU154" i="51"/>
  <c r="AV154" i="51" s="1"/>
  <c r="AU155" i="51"/>
  <c r="AV155" i="51" s="1"/>
  <c r="AU156" i="51"/>
  <c r="AV156" i="51" s="1"/>
  <c r="AU157" i="51"/>
  <c r="AV157" i="51" s="1"/>
  <c r="AU158" i="51"/>
  <c r="AV158" i="51" s="1"/>
  <c r="AU159" i="51"/>
  <c r="AV159" i="51" s="1"/>
  <c r="AU160" i="51"/>
  <c r="AV160" i="51" s="1"/>
  <c r="AU161" i="51"/>
  <c r="AV161" i="51" s="1"/>
  <c r="AU162" i="51"/>
  <c r="AV162" i="51" s="1"/>
  <c r="AU163" i="51"/>
  <c r="AV163" i="51" s="1"/>
  <c r="AU164" i="51"/>
  <c r="AV164" i="51" s="1"/>
  <c r="AU165" i="51"/>
  <c r="AV165" i="51" s="1"/>
  <c r="AU166" i="51"/>
  <c r="AV166" i="51" s="1"/>
  <c r="AU167" i="51"/>
  <c r="AV167" i="51" s="1"/>
  <c r="AU168" i="51"/>
  <c r="AV168" i="51" s="1"/>
  <c r="AU169" i="51"/>
  <c r="AV169" i="51" s="1"/>
  <c r="AU170" i="51"/>
  <c r="AV170" i="51" s="1"/>
  <c r="AU171" i="51"/>
  <c r="AV171" i="51" s="1"/>
  <c r="AU172" i="51"/>
  <c r="AV172" i="51" s="1"/>
  <c r="AU173" i="51"/>
  <c r="AV173" i="51" s="1"/>
  <c r="AU174" i="51"/>
  <c r="AV174" i="51" s="1"/>
  <c r="AU175" i="51"/>
  <c r="AV175" i="51" s="1"/>
  <c r="AU176" i="51"/>
  <c r="AV176" i="51" s="1"/>
  <c r="AU177" i="51"/>
  <c r="AV177" i="51" s="1"/>
  <c r="AU178" i="51"/>
  <c r="AV178" i="51" s="1"/>
  <c r="AU179" i="51"/>
  <c r="AV179" i="51" s="1"/>
  <c r="AU180" i="51"/>
  <c r="AV180" i="51" s="1"/>
  <c r="AU181" i="51"/>
  <c r="AV181" i="51" s="1"/>
  <c r="AU182" i="51"/>
  <c r="AV182" i="51" s="1"/>
  <c r="AU183" i="51"/>
  <c r="AV183" i="51" s="1"/>
  <c r="AU184" i="51"/>
  <c r="AV184" i="51" s="1"/>
  <c r="AU185" i="51"/>
  <c r="AV185" i="51" s="1"/>
  <c r="AU186" i="51"/>
  <c r="AV186" i="51" s="1"/>
  <c r="AU187" i="51"/>
  <c r="AV187" i="51" s="1"/>
  <c r="AU188" i="51"/>
  <c r="AV188" i="51" s="1"/>
  <c r="AU189" i="51"/>
  <c r="AV189" i="51" s="1"/>
  <c r="AU190" i="51"/>
  <c r="AV190" i="51" s="1"/>
  <c r="AU191" i="51"/>
  <c r="AV191" i="51" s="1"/>
  <c r="AU192" i="51"/>
  <c r="AV192" i="51" s="1"/>
  <c r="AU193" i="51"/>
  <c r="AV193" i="51" s="1"/>
  <c r="AU194" i="51"/>
  <c r="AV194" i="51" s="1"/>
  <c r="AU195" i="51"/>
  <c r="AV195" i="51" s="1"/>
  <c r="AU196" i="51"/>
  <c r="AV196" i="51" s="1"/>
  <c r="AU197" i="51"/>
  <c r="AV197" i="51" s="1"/>
  <c r="AU198" i="51"/>
  <c r="AV198" i="51" s="1"/>
  <c r="AU199" i="51"/>
  <c r="AV199" i="51" s="1"/>
  <c r="AU200" i="51"/>
  <c r="AV200" i="51" s="1"/>
  <c r="AU201" i="51"/>
  <c r="AV201" i="51" s="1"/>
  <c r="AU202" i="51"/>
  <c r="AV202" i="51" s="1"/>
  <c r="AU203" i="51"/>
  <c r="AV203" i="51" s="1"/>
  <c r="AU204" i="51"/>
  <c r="AV204" i="51" s="1"/>
  <c r="AU205" i="51"/>
  <c r="AV205" i="51" s="1"/>
  <c r="AU206" i="51"/>
  <c r="AV206" i="51" s="1"/>
  <c r="AU207" i="51"/>
  <c r="AV207" i="51" s="1"/>
  <c r="AU208" i="51"/>
  <c r="AV208" i="51" s="1"/>
  <c r="AU209" i="51"/>
  <c r="AV209" i="51" s="1"/>
  <c r="AU210" i="51"/>
  <c r="AV210" i="51" s="1"/>
  <c r="AU211" i="51"/>
  <c r="AV211" i="51" s="1"/>
  <c r="AU212" i="51"/>
  <c r="AV212" i="51" s="1"/>
  <c r="AU213" i="51"/>
  <c r="AV213" i="51" s="1"/>
  <c r="AU214" i="51"/>
  <c r="AV214" i="51" s="1"/>
  <c r="AU215" i="51"/>
  <c r="AV215" i="51" s="1"/>
  <c r="AU216" i="51"/>
  <c r="AV216" i="51" s="1"/>
  <c r="AU217" i="51"/>
  <c r="AV217" i="51" s="1"/>
  <c r="AU218" i="51"/>
  <c r="AV218" i="51" s="1"/>
  <c r="AU219" i="51"/>
  <c r="AV219" i="51" s="1"/>
  <c r="AU220" i="51"/>
  <c r="AV220" i="51" s="1"/>
  <c r="AU221" i="51"/>
  <c r="AV221" i="51" s="1"/>
  <c r="AU222" i="51"/>
  <c r="AV222" i="51" s="1"/>
  <c r="AU223" i="51"/>
  <c r="AV223" i="51" s="1"/>
  <c r="AU224" i="51"/>
  <c r="AV224" i="51" s="1"/>
  <c r="AU225" i="51"/>
  <c r="AV225" i="51" s="1"/>
  <c r="AU226" i="51"/>
  <c r="AV226" i="51" s="1"/>
  <c r="AU227" i="51"/>
  <c r="AV227" i="51" s="1"/>
  <c r="AU228" i="51"/>
  <c r="AV228" i="51" s="1"/>
  <c r="AU229" i="51"/>
  <c r="AV229" i="51" s="1"/>
  <c r="AU230" i="51"/>
  <c r="AV230" i="51" s="1"/>
  <c r="I11" i="54" l="1"/>
  <c r="I6" i="3" l="1"/>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5" authorId="0" shapeId="0" xr:uid="{B48D5B61-8560-4E4E-A3C9-FC30E169FD54}">
      <text>
        <r>
          <rPr>
            <b/>
            <sz val="9"/>
            <color indexed="81"/>
            <rFont val="MS P ゴシック"/>
            <family val="3"/>
            <charset val="128"/>
          </rPr>
          <t>蓄電システムを導入する住戸にのみ入力を行う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1" authorId="0" shapeId="0" xr:uid="{0D3900FB-807F-464D-86A2-7838E42E47DD}">
      <text>
        <r>
          <rPr>
            <b/>
            <sz val="9"/>
            <color indexed="81"/>
            <rFont val="MS P ゴシック"/>
            <family val="3"/>
            <charset val="128"/>
          </rPr>
          <t>V2H充電設備（充放電設備）・
EV充電設備を共用部に導入する場合は入力を行う</t>
        </r>
      </text>
    </comment>
    <comment ref="J18" authorId="0" shapeId="0" xr:uid="{8EF0FEFD-3DF7-4E53-8C55-2B8C1B917BA2}">
      <text>
        <r>
          <rPr>
            <b/>
            <sz val="9"/>
            <color indexed="81"/>
            <rFont val="MS P ゴシック"/>
            <family val="3"/>
            <charset val="128"/>
          </rPr>
          <t>地中熱ヒートポンプ・システムを導入する住戸にのみ
入力を行う</t>
        </r>
      </text>
    </comment>
    <comment ref="O18" authorId="0" shapeId="0" xr:uid="{01085E73-7BAD-4C90-ACFB-782294BC8C2D}">
      <text>
        <r>
          <rPr>
            <b/>
            <sz val="9"/>
            <color indexed="81"/>
            <rFont val="MS P ゴシック"/>
            <family val="3"/>
            <charset val="128"/>
          </rPr>
          <t>V2H充電設備（充放電設備）・
EV充電設備を
導入する住戸にのみ入力を行う</t>
        </r>
      </text>
    </comment>
  </commentList>
</comments>
</file>

<file path=xl/sharedStrings.xml><?xml version="1.0" encoding="utf-8"?>
<sst xmlns="http://schemas.openxmlformats.org/spreadsheetml/2006/main" count="1072" uniqueCount="655">
  <si>
    <t>〒</t>
    <phoneticPr fontId="5"/>
  </si>
  <si>
    <t>他の補助金の有無</t>
    <rPh sb="0" eb="8">
      <t>タホジョキンウム</t>
    </rPh>
    <phoneticPr fontId="5"/>
  </si>
  <si>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</si>
  <si>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</si>
  <si>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</si>
  <si>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</si>
  <si>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</si>
  <si>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</si>
  <si>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</si>
  <si>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</si>
  <si>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</si>
  <si>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</si>
  <si>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</si>
  <si>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</si>
  <si>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</si>
  <si>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</si>
  <si>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</si>
  <si>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</si>
  <si>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</si>
  <si>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</si>
  <si>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</si>
  <si>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</si>
  <si>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</si>
  <si>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</si>
  <si>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</si>
  <si>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</si>
  <si>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</si>
  <si>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</si>
  <si>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</si>
  <si>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</si>
  <si>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</si>
  <si>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</si>
  <si>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</si>
  <si>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</si>
  <si>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</si>
  <si>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</si>
  <si>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</si>
  <si>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</si>
  <si>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</si>
  <si>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</si>
  <si>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</si>
  <si>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</si>
  <si>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</si>
  <si>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</si>
  <si>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</si>
  <si>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</si>
  <si>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</si>
  <si>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</si>
  <si>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</si>
  <si>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</si>
  <si>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</si>
  <si>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</si>
  <si>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</si>
  <si>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</si>
  <si>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</si>
  <si>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</si>
  <si>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</si>
  <si>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</si>
  <si>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</si>
  <si>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</si>
  <si>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</si>
  <si>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</si>
  <si>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</si>
  <si>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</si>
  <si>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</si>
  <si>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</si>
  <si>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</si>
  <si>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</si>
  <si>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</si>
  <si>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住所</t>
    <rPh sb="0" eb="2">
      <t>ジュウショ</t>
    </rPh>
    <phoneticPr fontId="5"/>
  </si>
  <si>
    <t>建築工事
施工者</t>
    <rPh sb="0" eb="1">
      <t>ケン</t>
    </rPh>
    <rPh sb="1" eb="2">
      <t>チク</t>
    </rPh>
    <rPh sb="2" eb="4">
      <t>コウジ</t>
    </rPh>
    <rPh sb="5" eb="8">
      <t>セコウシャ</t>
    </rPh>
    <phoneticPr fontId="5"/>
  </si>
  <si>
    <t>円</t>
    <rPh sb="0" eb="1">
      <t>エン</t>
    </rPh>
    <phoneticPr fontId="5"/>
  </si>
  <si>
    <t>月</t>
    <rPh sb="0" eb="1">
      <t>ツキ</t>
    </rPh>
    <phoneticPr fontId="5"/>
  </si>
  <si>
    <t>一般社団法人　環境共創イニシアチブ</t>
    <phoneticPr fontId="5"/>
  </si>
  <si>
    <t>代表者等名</t>
    <phoneticPr fontId="33"/>
  </si>
  <si>
    <t>日</t>
    <rPh sb="0" eb="1">
      <t>ヒ</t>
    </rPh>
    <phoneticPr fontId="5"/>
  </si>
  <si>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</si>
  <si>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</si>
  <si>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</si>
  <si>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</si>
  <si>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</si>
  <si>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</si>
  <si>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</si>
  <si>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</si>
  <si>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</si>
  <si>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</si>
  <si>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</si>
  <si>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</si>
  <si>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</si>
  <si>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</si>
  <si>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</si>
  <si>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</si>
  <si>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</si>
  <si>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</si>
  <si>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</si>
  <si>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</si>
  <si>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</si>
  <si>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</si>
  <si>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</si>
  <si>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</si>
  <si>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</si>
  <si>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</si>
  <si>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</si>
  <si>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</si>
  <si>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</si>
  <si>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</si>
  <si>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ための調査・分析、SIIが作成するパンフレット・事例集、国が行うその他調査業務等に利用されることがあり、</t>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</si>
  <si>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</si>
  <si>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</si>
  <si>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</si>
  <si>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</si>
  <si>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</si>
  <si>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</si>
  <si>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</si>
  <si>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</si>
  <si>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</si>
  <si>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</si>
  <si>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</si>
  <si>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</si>
  <si>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</si>
  <si>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</si>
  <si>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</si>
  <si>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</si>
  <si>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SIIは、国との協議に基づき、本事業を終了、又はその制度内容の変更を行うことができることを承知している。</t>
    <rPh sb="31" eb="33">
      <t>ヘンコウ</t>
    </rPh>
    <rPh sb="34" eb="35">
      <t>オコナ</t>
    </rPh>
    <rPh sb="45" eb="47">
      <t>ショウチ</t>
    </rPh>
    <phoneticPr fontId="5"/>
  </si>
  <si>
    <t>名称</t>
    <rPh sb="0" eb="2">
      <t>メイショウ</t>
    </rPh>
    <phoneticPr fontId="33"/>
  </si>
  <si>
    <t>本事業の交付規程及び公募要領の内容を全て承知の上で、申請者の役割及び要件等について確認し、了承している。</t>
    <rPh sb="26" eb="28">
      <t>シンセイ</t>
    </rPh>
    <rPh sb="28" eb="29">
      <t>シャ</t>
    </rPh>
    <phoneticPr fontId="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</si>
  <si>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5"/>
  </si>
  <si>
    <t>層</t>
    <rPh sb="0" eb="1">
      <t>ソウ</t>
    </rPh>
    <phoneticPr fontId="5"/>
  </si>
  <si>
    <t>　</t>
    <phoneticPr fontId="5"/>
  </si>
  <si>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</si>
  <si>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</si>
  <si>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</si>
  <si>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</si>
  <si>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　※2行目以降も直接入力　</t>
    <rPh sb="3" eb="5">
      <t>ギョウメ</t>
    </rPh>
    <rPh sb="5" eb="7">
      <t>イコウ</t>
    </rPh>
    <rPh sb="8" eb="10">
      <t>チョクセツ</t>
    </rPh>
    <rPh sb="10" eb="12">
      <t>ニュウリョク</t>
    </rPh>
    <phoneticPr fontId="3"/>
  </si>
  <si>
    <t>供給住戸割合</t>
    <rPh sb="0" eb="2">
      <t>キョウキュウ</t>
    </rPh>
    <rPh sb="2" eb="4">
      <t>ジュウコ</t>
    </rPh>
    <rPh sb="4" eb="6">
      <t>ワリアイ</t>
    </rPh>
    <phoneticPr fontId="3"/>
  </si>
  <si>
    <t>他の補助金名</t>
    <rPh sb="0" eb="1">
      <t>ホカ</t>
    </rPh>
    <rPh sb="2" eb="5">
      <t>ホジョキン</t>
    </rPh>
    <rPh sb="5" eb="6">
      <t>メイ</t>
    </rPh>
    <phoneticPr fontId="5"/>
  </si>
  <si>
    <t>申請者名</t>
    <rPh sb="0" eb="3">
      <t>シンセイシャ</t>
    </rPh>
    <rPh sb="2" eb="3">
      <t>シャ</t>
    </rPh>
    <rPh sb="3" eb="4">
      <t>メイ</t>
    </rPh>
    <phoneticPr fontId="5"/>
  </si>
  <si>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</si>
  <si>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</si>
  <si>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</si>
  <si>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</si>
  <si>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</si>
  <si>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</si>
  <si>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メーカー名</t>
    <rPh sb="4" eb="5">
      <t>メイ</t>
    </rPh>
    <phoneticPr fontId="5"/>
  </si>
  <si>
    <t>←個人の場合、提出不要</t>
    <rPh sb="1" eb="3">
      <t>コジン</t>
    </rPh>
    <rPh sb="4" eb="6">
      <t>バアイ</t>
    </rPh>
    <rPh sb="7" eb="9">
      <t>テイシュツ</t>
    </rPh>
    <rPh sb="9" eb="11">
      <t>フヨウ</t>
    </rPh>
    <phoneticPr fontId="3"/>
  </si>
  <si>
    <t>床面積の合計（㎡）</t>
    <rPh sb="0" eb="3">
      <t>ユカメンセキ</t>
    </rPh>
    <rPh sb="4" eb="6">
      <t>ゴウケイ</t>
    </rPh>
    <phoneticPr fontId="3"/>
  </si>
  <si>
    <t>間に生じるトラブルや損害について、一切の関与・責任を負わないことを理解し、了承している。</t>
    <rPh sb="26" eb="27">
      <t>オ</t>
    </rPh>
    <rPh sb="33" eb="35">
      <t>リカイ</t>
    </rPh>
    <rPh sb="37" eb="39">
      <t>リョウショウ</t>
    </rPh>
    <phoneticPr fontId="5"/>
  </si>
  <si>
    <t>ＣＬＴ導入の有無</t>
    <rPh sb="3" eb="5">
      <t>ドウニュウ</t>
    </rPh>
    <rPh sb="6" eb="8">
      <t>ウム</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</si>
  <si>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</si>
  <si>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</si>
  <si>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</si>
  <si>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</si>
  <si>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</si>
  <si>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</si>
  <si>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</si>
  <si>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１）　住棟情報</t>
    <rPh sb="3" eb="4">
      <t>ジュウ</t>
    </rPh>
    <rPh sb="4" eb="5">
      <t>トウ</t>
    </rPh>
    <rPh sb="5" eb="7">
      <t>ジョウホウ</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</si>
  <si>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</si>
  <si>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</si>
  <si>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</si>
  <si>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</si>
  <si>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</si>
  <si>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</si>
  <si>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</si>
  <si>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</si>
  <si>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</si>
  <si>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</si>
  <si>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</si>
  <si>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</si>
  <si>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蓄電システム導入補助金申請額</t>
    <rPh sb="0" eb="2">
      <t>チクデン</t>
    </rPh>
    <rPh sb="6" eb="8">
      <t>ドウニュウ</t>
    </rPh>
    <rPh sb="8" eb="10">
      <t>ホジョ</t>
    </rPh>
    <rPh sb="10" eb="11">
      <t>キン</t>
    </rPh>
    <rPh sb="11" eb="13">
      <t>シンセイ</t>
    </rPh>
    <rPh sb="13" eb="14">
      <t>ガク</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</si>
  <si>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</si>
  <si>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</si>
  <si>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</si>
  <si>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</si>
  <si>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</si>
  <si>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⑦</t>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</si>
  <si>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</si>
  <si>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</si>
  <si>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</si>
  <si>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　商業登記簿に記載されているすべての役員を入力すること</t>
    <phoneticPr fontId="3"/>
  </si>
  <si>
    <t>分譲・
  賃貸の
区分</t>
    <rPh sb="0" eb="2">
      <t>ブンジョウ</t>
    </rPh>
    <rPh sb="6" eb="8">
      <t>チンタイ</t>
    </rPh>
    <rPh sb="9" eb="11">
      <t>クブン</t>
    </rPh>
    <phoneticPr fontId="3"/>
  </si>
  <si>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</si>
  <si>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</si>
  <si>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</si>
  <si>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</si>
  <si>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</si>
  <si>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</si>
  <si>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←押印不要</t>
    <rPh sb="1" eb="3">
      <t>オウイン</t>
    </rPh>
    <rPh sb="3" eb="5">
      <t>フヨウ</t>
    </rPh>
    <phoneticPr fontId="3"/>
  </si>
  <si>
    <t>上記を誓約し、申請内容に間違いがないことを確認した上で署名します。</t>
    <rPh sb="3" eb="5">
      <t>セイヤク</t>
    </rPh>
    <phoneticPr fontId="5"/>
  </si>
  <si>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</si>
  <si>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</si>
  <si>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</si>
  <si>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</si>
  <si>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</si>
  <si>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</si>
  <si>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蓄電システム工事費※2</t>
    <rPh sb="0" eb="2">
      <t>チクデン</t>
    </rPh>
    <rPh sb="6" eb="9">
      <t>コウジヒ</t>
    </rPh>
    <phoneticPr fontId="5"/>
  </si>
  <si>
    <t>蓄電システム
設備費＋工事費</t>
    <rPh sb="0" eb="2">
      <t>チクデン</t>
    </rPh>
    <rPh sb="7" eb="10">
      <t>セツビヒ</t>
    </rPh>
    <rPh sb="11" eb="14">
      <t>コウジヒ</t>
    </rPh>
    <phoneticPr fontId="5"/>
  </si>
  <si>
    <t>初期実効容量(合計)</t>
    <rPh sb="0" eb="2">
      <t>ショキ</t>
    </rPh>
    <rPh sb="2" eb="4">
      <t>ジッコウ</t>
    </rPh>
    <rPh sb="4" eb="6">
      <t>ヨウリョウ</t>
    </rPh>
    <rPh sb="7" eb="9">
      <t>ゴウケイ</t>
    </rPh>
    <phoneticPr fontId="5"/>
  </si>
  <si>
    <t>①＝(Ⅰ)×(Ⅲ)×(Ⅳ)</t>
    <phoneticPr fontId="3"/>
  </si>
  <si>
    <t>補助対象費用の１/３</t>
    <rPh sb="0" eb="2">
      <t>ホジョ</t>
    </rPh>
    <rPh sb="2" eb="4">
      <t>タイショウ</t>
    </rPh>
    <rPh sb="4" eb="6">
      <t>ヒヨウ</t>
    </rPh>
    <phoneticPr fontId="5"/>
  </si>
  <si>
    <t>蓄電システム導入補助金申請額</t>
  </si>
  <si>
    <t>④＝①,③のいずれか低い金額</t>
    <phoneticPr fontId="3"/>
  </si>
  <si>
    <t>⑤
千円未満切捨</t>
    <rPh sb="2" eb="4">
      <t>センエン</t>
    </rPh>
    <rPh sb="4" eb="6">
      <t>ミマン</t>
    </rPh>
    <rPh sb="6" eb="7">
      <t>キ</t>
    </rPh>
    <rPh sb="7" eb="8">
      <t>ス</t>
    </rPh>
    <phoneticPr fontId="3"/>
  </si>
  <si>
    <t>補助金合計申請額</t>
    <rPh sb="0" eb="2">
      <t>ホジョ</t>
    </rPh>
    <rPh sb="2" eb="3">
      <t>キン</t>
    </rPh>
    <rPh sb="3" eb="5">
      <t>ゴウケイ</t>
    </rPh>
    <rPh sb="5" eb="7">
      <t>シンセイ</t>
    </rPh>
    <rPh sb="7" eb="8">
      <t>ガク</t>
    </rPh>
    <phoneticPr fontId="5"/>
  </si>
  <si>
    <t>⑥＝④＋⑤</t>
    <phoneticPr fontId="5"/>
  </si>
  <si>
    <t>２）設備情報</t>
    <rPh sb="2" eb="4">
      <t>セツビ</t>
    </rPh>
    <rPh sb="4" eb="6">
      <t>ジョウホウ</t>
    </rPh>
    <phoneticPr fontId="5"/>
  </si>
  <si>
    <t>３）補助金の算出</t>
    <rPh sb="4" eb="5">
      <t>キン</t>
    </rPh>
    <rPh sb="6" eb="8">
      <t>サンシュツ</t>
    </rPh>
    <phoneticPr fontId="5"/>
  </si>
  <si>
    <t>４）蓄電システムの設備費</t>
    <rPh sb="2" eb="4">
      <t>チクデン</t>
    </rPh>
    <rPh sb="9" eb="12">
      <t>セツビヒ</t>
    </rPh>
    <phoneticPr fontId="5"/>
  </si>
  <si>
    <t>５）①、③のいずれか低い金額</t>
    <phoneticPr fontId="5"/>
  </si>
  <si>
    <t>蓄電システム設備費※1
（補助対象費用）</t>
    <rPh sb="0" eb="2">
      <t>チクデン</t>
    </rPh>
    <rPh sb="6" eb="9">
      <t>セツビヒ</t>
    </rPh>
    <rPh sb="13" eb="15">
      <t>ホジョ</t>
    </rPh>
    <rPh sb="15" eb="17">
      <t>タイショウ</t>
    </rPh>
    <rPh sb="17" eb="19">
      <t>ヒヨウ</t>
    </rPh>
    <phoneticPr fontId="5"/>
  </si>
  <si>
    <t>補助金の算出額(1kWhあたり）</t>
    <rPh sb="0" eb="3">
      <t>ホジョキン</t>
    </rPh>
    <rPh sb="4" eb="6">
      <t>サンシュツ</t>
    </rPh>
    <rPh sb="6" eb="7">
      <t>ガク</t>
    </rPh>
    <phoneticPr fontId="5"/>
  </si>
  <si>
    <t>蓄電システムの合計金額
（補助対象費用）</t>
    <rPh sb="0" eb="2">
      <t>チクデン</t>
    </rPh>
    <rPh sb="7" eb="9">
      <t>ゴウケイ</t>
    </rPh>
    <rPh sb="9" eb="11">
      <t>キンガク</t>
    </rPh>
    <rPh sb="13" eb="15">
      <t>ホジョ</t>
    </rPh>
    <rPh sb="15" eb="17">
      <t>タイショウ</t>
    </rPh>
    <rPh sb="17" eb="19">
      <t>ヒヨウ</t>
    </rPh>
    <phoneticPr fontId="5"/>
  </si>
  <si>
    <t>蓄電システム導入補助金申請額※3</t>
    <phoneticPr fontId="3"/>
  </si>
  <si>
    <t>←共同申請の場合、左端の「＋」を出現させたうえで出力を行うこと</t>
    <rPh sb="1" eb="3">
      <t>キョウドウ</t>
    </rPh>
    <rPh sb="3" eb="5">
      <t>シンセイ</t>
    </rPh>
    <rPh sb="6" eb="8">
      <t>バアイ</t>
    </rPh>
    <phoneticPr fontId="3"/>
  </si>
  <si>
    <t>申請者1</t>
    <rPh sb="0" eb="3">
      <t>シンセイシャ</t>
    </rPh>
    <phoneticPr fontId="5"/>
  </si>
  <si>
    <t>申請者2</t>
    <rPh sb="0" eb="3">
      <t>シンセイシャ</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</si>
  <si>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</si>
  <si>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</si>
  <si>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</si>
  <si>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</si>
  <si>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</si>
  <si>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住棟全体のエネルギー使用状況を一元管理し、SＩＩに報告できる体制を有している。（住棟全体のエネルギー管理をサービサー等に一括委託する体制も可）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</si>
  <si>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事業全体の完了予定時期</t>
    <rPh sb="0" eb="2">
      <t>ジギョウ</t>
    </rPh>
    <rPh sb="2" eb="4">
      <t>ゼンタイ</t>
    </rPh>
    <rPh sb="5" eb="7">
      <t>カンリョウ</t>
    </rPh>
    <rPh sb="7" eb="9">
      <t>ヨテイ</t>
    </rPh>
    <rPh sb="9" eb="11">
      <t>ジキ</t>
    </rPh>
    <phoneticPr fontId="5"/>
  </si>
  <si>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</si>
  <si>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</si>
  <si>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</si>
  <si>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＝⑥,⑦のいずれか低い金額+⑧</t>
    <phoneticPr fontId="3"/>
  </si>
  <si>
    <t/>
  </si>
  <si>
    <t>住宅共用部等</t>
    <rPh sb="0" eb="2">
      <t>ジュウタク</t>
    </rPh>
    <rPh sb="2" eb="4">
      <t>キョウヨウ</t>
    </rPh>
    <rPh sb="5" eb="6">
      <t>トウ</t>
    </rPh>
    <phoneticPr fontId="5"/>
  </si>
  <si>
    <t>有り</t>
  </si>
  <si>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</si>
  <si>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</si>
  <si>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Ⅳ．合計</t>
    <rPh sb="2" eb="4">
      <t>ゴウケイ</t>
    </rPh>
    <phoneticPr fontId="5"/>
  </si>
  <si>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</si>
  <si>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</si>
  <si>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←住宅外用途部分がある場合は該当セルへの入力を忘れないこと</t>
    <rPh sb="1" eb="3">
      <t>ジュウタク</t>
    </rPh>
    <rPh sb="3" eb="4">
      <t>ガイ</t>
    </rPh>
    <rPh sb="4" eb="6">
      <t>ヨウト</t>
    </rPh>
    <rPh sb="6" eb="8">
      <t>ブブン</t>
    </rPh>
    <rPh sb="11" eb="13">
      <t>バアイ</t>
    </rPh>
    <rPh sb="14" eb="16">
      <t>ガイトウ</t>
    </rPh>
    <rPh sb="20" eb="22">
      <t>ニュウリョク</t>
    </rPh>
    <rPh sb="23" eb="24">
      <t>ワス</t>
    </rPh>
    <phoneticPr fontId="3"/>
  </si>
  <si>
    <t>←全体床面積には確認申請と同一の面積を記載すること</t>
    <rPh sb="1" eb="3">
      <t>ゼンタイ</t>
    </rPh>
    <rPh sb="3" eb="6">
      <t>ユカメンセキ</t>
    </rPh>
    <rPh sb="8" eb="10">
      <t>カクニン</t>
    </rPh>
    <rPh sb="10" eb="12">
      <t>シンセイ</t>
    </rPh>
    <rPh sb="13" eb="15">
      <t>ドウイツ</t>
    </rPh>
    <rPh sb="16" eb="18">
      <t>メンセキ</t>
    </rPh>
    <rPh sb="19" eb="21">
      <t>キサイ</t>
    </rPh>
    <phoneticPr fontId="3"/>
  </si>
  <si>
    <t>PV敷設面積</t>
    <rPh sb="2" eb="4">
      <t>フセツ</t>
    </rPh>
    <rPh sb="4" eb="6">
      <t>メンセキ</t>
    </rPh>
    <phoneticPr fontId="5"/>
  </si>
  <si>
    <t>←(注1)、(注2)の内容をよく確認の上、</t>
    <rPh sb="2" eb="3">
      <t>チュウ</t>
    </rPh>
    <rPh sb="7" eb="8">
      <t>チュウ</t>
    </rPh>
    <rPh sb="11" eb="13">
      <t>ナイヨウ</t>
    </rPh>
    <rPh sb="16" eb="18">
      <t>カクニン</t>
    </rPh>
    <rPh sb="19" eb="20">
      <t>ウエ</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</si>
  <si>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</si>
  <si>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</si>
  <si>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</si>
  <si>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</si>
  <si>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</si>
  <si>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3"/>
  </si>
  <si>
    <t>補助金申請額</t>
    <rPh sb="0" eb="3">
      <t>ホジョキン</t>
    </rPh>
    <rPh sb="3" eb="6">
      <t>シンセイガク</t>
    </rPh>
    <phoneticPr fontId="33"/>
  </si>
  <si>
    <t>１年目</t>
    <rPh sb="1" eb="3">
      <t>ネンメ</t>
    </rPh>
    <phoneticPr fontId="33"/>
  </si>
  <si>
    <t>円</t>
    <rPh sb="0" eb="1">
      <t>エン</t>
    </rPh>
    <phoneticPr fontId="33"/>
  </si>
  <si>
    <t>２年目</t>
    <rPh sb="1" eb="3">
      <t>ネンメ</t>
    </rPh>
    <phoneticPr fontId="5"/>
  </si>
  <si>
    <t>３年目</t>
    <rPh sb="1" eb="3">
      <t>ネンメ</t>
    </rPh>
    <phoneticPr fontId="33"/>
  </si>
  <si>
    <t>合計</t>
    <rPh sb="0" eb="2">
      <t>ゴウケイ</t>
    </rPh>
    <phoneticPr fontId="33"/>
  </si>
  <si>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</si>
  <si>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</si>
  <si>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3"/>
  </si>
  <si>
    <t>代表理事　　村上　孝　　殿</t>
    <rPh sb="0" eb="1">
      <t>ダイ</t>
    </rPh>
    <rPh sb="1" eb="2">
      <t>ヒョウ</t>
    </rPh>
    <rPh sb="2" eb="3">
      <t>リ</t>
    </rPh>
    <rPh sb="3" eb="4">
      <t>コト</t>
    </rPh>
    <rPh sb="6" eb="8">
      <t>ムラカミ</t>
    </rPh>
    <rPh sb="9" eb="10">
      <t>タカシ</t>
    </rPh>
    <rPh sb="12" eb="13">
      <t>ドノ</t>
    </rPh>
    <phoneticPr fontId="5"/>
  </si>
  <si>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</si>
  <si>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</si>
  <si>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</si>
  <si>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住戸番号</t>
    <rPh sb="0" eb="4">
      <t>ジュウコバンゴウ</t>
    </rPh>
    <phoneticPr fontId="5"/>
  </si>
  <si>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</si>
  <si>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補助金申請額（上限金額）</t>
    <rPh sb="0" eb="3">
      <t>ホジョキン</t>
    </rPh>
    <rPh sb="3" eb="6">
      <t>シンセイガク</t>
    </rPh>
    <rPh sb="7" eb="11">
      <t>ジョウゲンキンガク</t>
    </rPh>
    <phoneticPr fontId="33"/>
  </si>
  <si>
    <t>※CLTの補助額上限額は１棟あたり１，５００万円</t>
    <rPh sb="10" eb="11">
      <t>ガク</t>
    </rPh>
    <phoneticPr fontId="3"/>
  </si>
  <si>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</si>
  <si>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</si>
  <si>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V2H充電設備（充放電設備）</t>
    <rPh sb="3" eb="5">
      <t>ジュウデン</t>
    </rPh>
    <rPh sb="5" eb="7">
      <t>セツビ</t>
    </rPh>
    <rPh sb="8" eb="11">
      <t>ジュウホウデン</t>
    </rPh>
    <rPh sb="11" eb="13">
      <t>セツビ</t>
    </rPh>
    <phoneticPr fontId="3"/>
  </si>
  <si>
    <t>台数</t>
    <rPh sb="0" eb="2">
      <t>ダイスウ</t>
    </rPh>
    <phoneticPr fontId="3"/>
  </si>
  <si>
    <t>台</t>
    <rPh sb="0" eb="1">
      <t>ダイ</t>
    </rPh>
    <phoneticPr fontId="3"/>
  </si>
  <si>
    <t>設置場所</t>
    <rPh sb="0" eb="4">
      <t>セッチバショ</t>
    </rPh>
    <phoneticPr fontId="3"/>
  </si>
  <si>
    <t>EV充電設備</t>
    <rPh sb="2" eb="6">
      <t>ジュウデンセツビ</t>
    </rPh>
    <phoneticPr fontId="3"/>
  </si>
  <si>
    <t>　チェックをすること　</t>
    <phoneticPr fontId="3"/>
  </si>
  <si>
    <t>地中熱ヒートポンプ・システム</t>
    <rPh sb="0" eb="2">
      <t>チチュウ</t>
    </rPh>
    <rPh sb="2" eb="3">
      <t>ネツ</t>
    </rPh>
    <phoneticPr fontId="3"/>
  </si>
  <si>
    <t>②</t>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</si>
  <si>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</si>
  <si>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</si>
  <si>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</si>
  <si>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</si>
  <si>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</si>
  <si>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</si>
  <si>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</si>
  <si>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</si>
  <si>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</si>
  <si>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</si>
  <si>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</si>
  <si>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</si>
  <si>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</si>
  <si>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</si>
  <si>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</si>
  <si>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</si>
  <si>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</si>
  <si>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</si>
  <si>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</si>
  <si>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</si>
  <si>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</si>
  <si>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</si>
  <si>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</si>
  <si>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</si>
  <si>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</si>
  <si>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</si>
  <si>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</si>
  <si>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</si>
  <si>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</si>
  <si>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</si>
  <si>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</si>
  <si>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</si>
  <si>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</si>
  <si>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</si>
  <si>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</si>
  <si>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</si>
  <si>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</si>
  <si>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</si>
  <si>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</si>
  <si>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</si>
  <si>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</si>
  <si>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</si>
  <si>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合計（円）
（ｇ）=（ａ）+（ｂ）+（ｃ）+（ｄ）+（e）+（ｆ）</t>
    <rPh sb="0" eb="2">
      <t>ゴウケイ</t>
    </rPh>
    <rPh sb="3" eb="4">
      <t>エン</t>
    </rPh>
    <phoneticPr fontId="3"/>
  </si>
  <si>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</si>
  <si>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</si>
  <si>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</si>
  <si>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ＰＶＴ
システム</t>
    <phoneticPr fontId="3"/>
  </si>
  <si>
    <t>液体集熱式
太陽熱利用
システム</t>
    <phoneticPr fontId="3"/>
  </si>
  <si>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</si>
  <si>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</si>
  <si>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</si>
  <si>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</si>
  <si>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</si>
  <si>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</si>
  <si>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CLT体積</t>
    <rPh sb="3" eb="5">
      <t>タイセキ</t>
    </rPh>
    <phoneticPr fontId="3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</si>
  <si>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</si>
  <si>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</si>
  <si>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</si>
  <si>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</si>
  <si>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③＝(Ⅲ)×②</t>
    <phoneticPr fontId="5"/>
  </si>
  <si>
    <t>②＝(Ⅱ)の1/3
千円未満切捨 自動表示</t>
    <phoneticPr fontId="3"/>
  </si>
  <si>
    <t>設備費・工事費合計（円）
（ｄ）=（ｂ）+（ｃ）</t>
    <rPh sb="0" eb="3">
      <t>セツビヒ</t>
    </rPh>
    <rPh sb="4" eb="6">
      <t>コウジ</t>
    </rPh>
    <rPh sb="6" eb="7">
      <t>ヒ</t>
    </rPh>
    <rPh sb="7" eb="9">
      <t>ゴウケイ</t>
    </rPh>
    <rPh sb="10" eb="11">
      <t>エン</t>
    </rPh>
    <phoneticPr fontId="3"/>
  </si>
  <si>
    <t>蓄電システムに係る
補助金額（円）　（ｅ）</t>
    <rPh sb="0" eb="2">
      <t>チクデン</t>
    </rPh>
    <rPh sb="7" eb="8">
      <t>カカワ</t>
    </rPh>
    <rPh sb="10" eb="12">
      <t>ホジョ</t>
    </rPh>
    <rPh sb="12" eb="14">
      <t>キンガク</t>
    </rPh>
    <rPh sb="15" eb="16">
      <t>エン</t>
    </rPh>
    <phoneticPr fontId="3"/>
  </si>
  <si>
    <t>合計（円）
（ｇ）=（ａ）+（ｄ）+（ｅ）</t>
    <rPh sb="0" eb="2">
      <t>ゴウケイ</t>
    </rPh>
    <rPh sb="3" eb="4">
      <t>エン</t>
    </rPh>
    <phoneticPr fontId="3"/>
  </si>
  <si>
    <t>コージェネ</t>
    <phoneticPr fontId="3"/>
  </si>
  <si>
    <t>総発電量</t>
    <phoneticPr fontId="3"/>
  </si>
  <si>
    <t>自家消費量</t>
    <phoneticPr fontId="3"/>
  </si>
  <si>
    <t>控除量</t>
    <phoneticPr fontId="3"/>
  </si>
  <si>
    <t>売電量</t>
    <phoneticPr fontId="3"/>
  </si>
  <si>
    <t>逆潮流</t>
    <phoneticPr fontId="3"/>
  </si>
  <si>
    <t>太陽光発電</t>
    <phoneticPr fontId="3"/>
  </si>
  <si>
    <t>再生可能エネルギー等(逆潮流分含む)による削減率</t>
    <rPh sb="0" eb="2">
      <t>サイセイ</t>
    </rPh>
    <rPh sb="2" eb="4">
      <t>カノウ</t>
    </rPh>
    <rPh sb="9" eb="10">
      <t>トウ</t>
    </rPh>
    <rPh sb="11" eb="12">
      <t>ギャク</t>
    </rPh>
    <rPh sb="12" eb="14">
      <t>チョウリュウ</t>
    </rPh>
    <rPh sb="14" eb="15">
      <t>ブン</t>
    </rPh>
    <rPh sb="15" eb="16">
      <t>フク</t>
    </rPh>
    <rPh sb="21" eb="23">
      <t>サクゲン</t>
    </rPh>
    <rPh sb="23" eb="24">
      <t>リツ</t>
    </rPh>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</si>
  <si>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</si>
  <si>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専有部太陽光発電容量の
合計（kW）</t>
    <phoneticPr fontId="3"/>
  </si>
  <si>
    <t>V2H充電設備（充放電設備）・
EV充電設備
に係る補助金額（円）</t>
    <rPh sb="31" eb="32">
      <t>エン</t>
    </rPh>
    <phoneticPr fontId="3"/>
  </si>
  <si>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</si>
  <si>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</si>
  <si>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</si>
  <si>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※3　蓄電システムを複数種設置した際は、このシートをコピー、Ⅰ．１）～５）まで入力し、
　　　 自動表示された④蓄電システム導入補助金申請額を当欄に入力すること。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6" eb="58">
      <t>チクデン</t>
    </rPh>
    <rPh sb="62" eb="64">
      <t>ドウニュウ</t>
    </rPh>
    <rPh sb="64" eb="67">
      <t>ホジョキン</t>
    </rPh>
    <rPh sb="67" eb="69">
      <t>シンセイ</t>
    </rPh>
    <rPh sb="69" eb="70">
      <t>ガク</t>
    </rPh>
    <rPh sb="71" eb="72">
      <t>トウ</t>
    </rPh>
    <rPh sb="72" eb="73">
      <t>ラン</t>
    </rPh>
    <rPh sb="74" eb="76">
      <t>ニュウリョク</t>
    </rPh>
    <phoneticPr fontId="3"/>
  </si>
  <si>
    <t>蓄電システム</t>
    <rPh sb="0" eb="2">
      <t>チクデン</t>
    </rPh>
    <phoneticPr fontId="3"/>
  </si>
  <si>
    <t>ＣＬＴ（直交集成板） 
に係る補助金額（円） （ａ）</t>
    <phoneticPr fontId="3"/>
  </si>
  <si>
    <t>地中熱ヒートポンプ・
システム
に係る補助金額（円） （ｂ）</t>
    <rPh sb="24" eb="25">
      <t>エン</t>
    </rPh>
    <phoneticPr fontId="3"/>
  </si>
  <si>
    <t>ＰＶＴシステム
に係る補助金額（円） （ｃ）</t>
    <rPh sb="16" eb="17">
      <t>エン</t>
    </rPh>
    <phoneticPr fontId="3"/>
  </si>
  <si>
    <t>液体集熱式太陽熱
利用システム
に係る補助金額（円） （ｄ）</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</si>
  <si>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専有部　（ｅ）</t>
    <rPh sb="0" eb="3">
      <t>センユウブ</t>
    </rPh>
    <phoneticPr fontId="3"/>
  </si>
  <si>
    <t>共用部  （ｆ）</t>
    <rPh sb="0" eb="2">
      <t>キョウヨウ</t>
    </rPh>
    <rPh sb="2" eb="3">
      <t>ブ</t>
    </rPh>
    <phoneticPr fontId="3"/>
  </si>
  <si>
    <t>V2H充電設備（充放電設備）・EV充電設備</t>
    <phoneticPr fontId="3"/>
  </si>
  <si>
    <t>６）（複数種設置した場合のみ）別機種の蓄電システム補助金申請額　※該当しない場合は「0」と入力すること</t>
    <rPh sb="3" eb="5">
      <t>フクスウ</t>
    </rPh>
    <rPh sb="5" eb="6">
      <t>シュ</t>
    </rPh>
    <rPh sb="6" eb="8">
      <t>セッチ</t>
    </rPh>
    <rPh sb="10" eb="12">
      <t>バアイ</t>
    </rPh>
    <rPh sb="15" eb="16">
      <t>ベツ</t>
    </rPh>
    <rPh sb="16" eb="18">
      <t>キシュ</t>
    </rPh>
    <rPh sb="19" eb="21">
      <t>チクデン</t>
    </rPh>
    <rPh sb="25" eb="27">
      <t>ホジョ</t>
    </rPh>
    <rPh sb="27" eb="28">
      <t>キン</t>
    </rPh>
    <rPh sb="28" eb="31">
      <t>シンセイガク</t>
    </rPh>
    <phoneticPr fontId="3"/>
  </si>
  <si>
    <t>７）蓄電システム導入補助金合計申請額</t>
    <rPh sb="2" eb="4">
      <t>チクデン</t>
    </rPh>
    <rPh sb="8" eb="10">
      <t>ドウニュウ</t>
    </rPh>
    <rPh sb="10" eb="13">
      <t>ホジョキン</t>
    </rPh>
    <rPh sb="13" eb="15">
      <t>ゴウケイ</t>
    </rPh>
    <rPh sb="15" eb="17">
      <t>シンセイ</t>
    </rPh>
    <rPh sb="17" eb="18">
      <t>ガク</t>
    </rPh>
    <phoneticPr fontId="5"/>
  </si>
  <si>
    <t>基準値　(MJ/年)</t>
    <phoneticPr fontId="5"/>
  </si>
  <si>
    <t>充電設備のセンター承認本体価格を記入してください。</t>
  </si>
  <si>
    <t>　　</t>
    <phoneticPr fontId="3"/>
  </si>
  <si>
    <t>各メーカーが定める販売価格とは異なります。</t>
    <phoneticPr fontId="3"/>
  </si>
  <si>
    <t>④</t>
    <phoneticPr fontId="3"/>
  </si>
  <si>
    <t>⑥</t>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</si>
  <si>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</si>
  <si>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</si>
  <si>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</si>
  <si>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</si>
  <si>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導入する場合は金額を直接入力すること</t>
    <phoneticPr fontId="5"/>
  </si>
  <si>
    <t>◆「 １）年度ごとの補助金額まとめ」の「V2H充電設備（充放電設備）・EV充電設備に係る補助金額｜共用部」について</t>
    <rPh sb="5" eb="7">
      <t>ネンド</t>
    </rPh>
    <rPh sb="10" eb="12">
      <t>ホジョ</t>
    </rPh>
    <rPh sb="12" eb="14">
      <t>キンガク</t>
    </rPh>
    <rPh sb="49" eb="52">
      <t>キョウヨウブ</t>
    </rPh>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</si>
  <si>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</si>
  <si>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</si>
  <si>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</si>
  <si>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◆地方公共団体等が公表する水害ハザードマップや過去の水害事例の記録など補足資料を
　 別途添付すること</t>
    <rPh sb="43" eb="45">
      <t>ベット</t>
    </rPh>
    <phoneticPr fontId="5"/>
  </si>
  <si>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</si>
  <si>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申請者4</t>
    <rPh sb="0" eb="3">
      <t>シンセイシャ</t>
    </rPh>
    <phoneticPr fontId="5"/>
  </si>
  <si>
    <t>申請者3</t>
    <rPh sb="0" eb="3">
      <t>シンセイシャ</t>
    </rPh>
    <phoneticPr fontId="5"/>
  </si>
  <si>
    <t>❶　建物概要</t>
    <rPh sb="2" eb="4">
      <t>タテモノ</t>
    </rPh>
    <rPh sb="4" eb="6">
      <t>ガイヨウ</t>
    </rPh>
    <phoneticPr fontId="5"/>
  </si>
  <si>
    <t>➋　建物性能</t>
    <rPh sb="2" eb="4">
      <t>タテモノ</t>
    </rPh>
    <rPh sb="4" eb="6">
      <t>セイノウ</t>
    </rPh>
    <phoneticPr fontId="5"/>
  </si>
  <si>
    <t>➍　エネルギー管理体制</t>
    <rPh sb="7" eb="9">
      <t>カンリ</t>
    </rPh>
    <rPh sb="9" eb="11">
      <t>タイセイ</t>
    </rPh>
    <phoneticPr fontId="5"/>
  </si>
  <si>
    <t>➌　一次エネルギー計算</t>
    <rPh sb="2" eb="4">
      <t>イチジ</t>
    </rPh>
    <rPh sb="9" eb="11">
      <t>ケイサン</t>
    </rPh>
    <phoneticPr fontId="5"/>
  </si>
  <si>
    <t>❻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3"/>
  </si>
  <si>
    <t>➎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</si>
  <si>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選択</t>
    <rPh sb="0" eb="2">
      <t>センタク</t>
    </rPh>
    <phoneticPr fontId="3"/>
  </si>
  <si>
    <t>各住戸に一対のPVとPCSと実装し、個別に系統連系する計画（B）</t>
    <phoneticPr fontId="3"/>
  </si>
  <si>
    <t>その他</t>
    <phoneticPr fontId="3"/>
  </si>
  <si>
    <t>←内容を確認し必ず選択すること</t>
    <rPh sb="9" eb="11">
      <t>センタク</t>
    </rPh>
    <phoneticPr fontId="3"/>
  </si>
  <si>
    <t>　該当する項目を選択すること</t>
    <phoneticPr fontId="3"/>
  </si>
  <si>
    <t>建築物の
屋上面積</t>
    <rPh sb="0" eb="3">
      <t>ケンチクブツ</t>
    </rPh>
    <rPh sb="5" eb="7">
      <t>オクジョウ</t>
    </rPh>
    <rPh sb="7" eb="9">
      <t>メンセキ</t>
    </rPh>
    <phoneticPr fontId="5"/>
  </si>
  <si>
    <t>PV以外の
設備や機械が
設置されている面積</t>
    <rPh sb="2" eb="4">
      <t>イガイ</t>
    </rPh>
    <rPh sb="6" eb="8">
      <t>セツビ</t>
    </rPh>
    <rPh sb="9" eb="11">
      <t>キカイ</t>
    </rPh>
    <rPh sb="13" eb="15">
      <t>セッチ</t>
    </rPh>
    <rPh sb="20" eb="22">
      <t>メンセキ</t>
    </rPh>
    <phoneticPr fontId="5"/>
  </si>
  <si>
    <t>←塔屋等を含めた水平投影面積を小数第2位まで入力すること</t>
    <phoneticPr fontId="3"/>
  </si>
  <si>
    <t>←水平投影面積を小数第2位まで入力すること</t>
    <phoneticPr fontId="3"/>
  </si>
  <si>
    <t>←水平投影面積を小数第2位まで入力（ない場合は０を入力すること）</t>
    <phoneticPr fontId="3"/>
  </si>
  <si>
    <t>←他の補助金への申請有無を必ず選択すること</t>
    <rPh sb="13" eb="14">
      <t>カナラ</t>
    </rPh>
    <phoneticPr fontId="3"/>
  </si>
  <si>
    <t>←必ず入力すること</t>
    <rPh sb="1" eb="2">
      <t>カナラ</t>
    </rPh>
    <phoneticPr fontId="3"/>
  </si>
  <si>
    <t>←他の補助金に申請する（している場合）正式名称を入力すること</t>
    <phoneticPr fontId="3"/>
  </si>
  <si>
    <t>建設予定地</t>
    <phoneticPr fontId="5"/>
  </si>
  <si>
    <t>←３０戸以上の場合、左端の「＋」を出現させたうえで出力を行うこと</t>
    <rPh sb="3" eb="4">
      <t>コ</t>
    </rPh>
    <rPh sb="4" eb="6">
      <t>イジョウ</t>
    </rPh>
    <rPh sb="7" eb="9">
      <t>バアイ</t>
    </rPh>
    <phoneticPr fontId="3"/>
  </si>
  <si>
    <t>　 に導入計画を記載すること</t>
    <rPh sb="3" eb="5">
      <t>ドウニュウ</t>
    </rPh>
    <phoneticPr fontId="3"/>
  </si>
  <si>
    <t>←共同申請の場合、左端の「＋」を出現させたうえで出力を行うこと</t>
    <phoneticPr fontId="3"/>
  </si>
  <si>
    <t>都道府県</t>
    <rPh sb="0" eb="4">
      <t>トドウフケン</t>
    </rPh>
    <phoneticPr fontId="3"/>
  </si>
  <si>
    <t>市区町村</t>
    <rPh sb="0" eb="4">
      <t>シクチョウソン</t>
    </rPh>
    <phoneticPr fontId="3"/>
  </si>
  <si>
    <t>丁目・番地</t>
    <rPh sb="0" eb="2">
      <t>チョウメ</t>
    </rPh>
    <rPh sb="3" eb="5">
      <t>バンチ</t>
    </rPh>
    <phoneticPr fontId="3"/>
  </si>
  <si>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</si>
  <si>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書類名</t>
  </si>
  <si>
    <t>書式</t>
    <rPh sb="0" eb="2">
      <t>ショシキ</t>
    </rPh>
    <phoneticPr fontId="3"/>
  </si>
  <si>
    <t>提出
区分</t>
    <phoneticPr fontId="3"/>
  </si>
  <si>
    <t>特記事項</t>
  </si>
  <si>
    <t>指定</t>
    <rPh sb="0" eb="2">
      <t>シテイ</t>
    </rPh>
    <phoneticPr fontId="3"/>
  </si>
  <si>
    <t>必須</t>
  </si>
  <si>
    <t>別紙２　暴力団排除に関する誓約事項</t>
    <phoneticPr fontId="3"/>
  </si>
  <si>
    <t>別紙３　役員名簿</t>
    <phoneticPr fontId="3"/>
  </si>
  <si>
    <t>該当</t>
    <phoneticPr fontId="3"/>
  </si>
  <si>
    <t>②誓約書</t>
    <rPh sb="1" eb="4">
      <t>セイヤクショ</t>
    </rPh>
    <phoneticPr fontId="3"/>
  </si>
  <si>
    <t>誓約書</t>
    <phoneticPr fontId="3"/>
  </si>
  <si>
    <t>④財務資料</t>
    <phoneticPr fontId="3"/>
  </si>
  <si>
    <t>写し</t>
    <rPh sb="0" eb="1">
      <t>ウツ</t>
    </rPh>
    <phoneticPr fontId="3"/>
  </si>
  <si>
    <t>⑤土地登記簿等</t>
    <phoneticPr fontId="3"/>
  </si>
  <si>
    <r>
      <t>土地登</t>
    </r>
    <r>
      <rPr>
        <sz val="10"/>
        <color theme="1"/>
        <rFont val="Meiryo UI"/>
        <family val="3"/>
        <charset val="128"/>
      </rPr>
      <t>記簿謄本（登記情報提供サービスの出力可）</t>
    </r>
    <rPh sb="8" eb="10">
      <t>トウキ</t>
    </rPh>
    <phoneticPr fontId="3"/>
  </si>
  <si>
    <t>必須</t>
    <phoneticPr fontId="3"/>
  </si>
  <si>
    <t>・発行日から3か月以内のもの
・交付申請時に未登記の場合は、土地所有者の確認ができる書類
（購入契約書の写し等）を提出すること</t>
    <rPh sb="1" eb="3">
      <t>ハッコウ</t>
    </rPh>
    <rPh sb="3" eb="4">
      <t>ビ</t>
    </rPh>
    <rPh sb="8" eb="9">
      <t>ゲツ</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</si>
  <si>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⑥建物図面</t>
    <phoneticPr fontId="3"/>
  </si>
  <si>
    <t>建物案内図</t>
  </si>
  <si>
    <t>自由</t>
    <rPh sb="0" eb="2">
      <t>ジユウ</t>
    </rPh>
    <phoneticPr fontId="3"/>
  </si>
  <si>
    <t>建物配置図</t>
  </si>
  <si>
    <t>建物平面図・各階平面図</t>
  </si>
  <si>
    <t>建物立面図</t>
  </si>
  <si>
    <t>断面図または矩計図</t>
    <phoneticPr fontId="3"/>
  </si>
  <si>
    <t>⑦追加補助設備に係る書類</t>
    <rPh sb="1" eb="7">
      <t>ツイカホジョセツビ</t>
    </rPh>
    <rPh sb="8" eb="9">
      <t>カカワ</t>
    </rPh>
    <rPh sb="10" eb="12">
      <t>ショルイ</t>
    </rPh>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</si>
  <si>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</si>
  <si>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</si>
  <si>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</si>
  <si>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Ｖ２Ｈ充電設備（充放電設備）・ＥＶ充電設備カタログ</t>
    <phoneticPr fontId="3"/>
  </si>
  <si>
    <t>Ｖ２Ｈ充電設備（充放電設備）・ＥＶ充電設備見積明細</t>
    <phoneticPr fontId="3"/>
  </si>
  <si>
    <t>リース契約書（案）</t>
    <rPh sb="3" eb="5">
      <t>ケイヤク</t>
    </rPh>
    <rPh sb="5" eb="6">
      <t>ショ</t>
    </rPh>
    <rPh sb="7" eb="8">
      <t>アン</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</si>
  <si>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</si>
  <si>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該当</t>
  </si>
  <si>
    <t>その他申請に必要な書類がある場合</t>
  </si>
  <si>
    <t>①交付申請書</t>
    <rPh sb="1" eb="6">
      <t>コウフシンセイショ</t>
    </rPh>
    <phoneticPr fontId="3"/>
  </si>
  <si>
    <t>１．全体概要</t>
    <phoneticPr fontId="3"/>
  </si>
  <si>
    <t>２．住戸一覧</t>
    <phoneticPr fontId="3"/>
  </si>
  <si>
    <t>（別添）設備タイプ別設備仕様書</t>
    <phoneticPr fontId="3"/>
  </si>
  <si>
    <t>４．工程表</t>
    <rPh sb="2" eb="5">
      <t>コウテイヒョウ</t>
    </rPh>
    <phoneticPr fontId="3"/>
  </si>
  <si>
    <t>５-１．補助金額算出表　その１</t>
    <phoneticPr fontId="3"/>
  </si>
  <si>
    <t>５-２．補助金額算出表　その２</t>
    <phoneticPr fontId="3"/>
  </si>
  <si>
    <t>③実施計画書</t>
    <rPh sb="1" eb="3">
      <t>ジッシ</t>
    </rPh>
    <rPh sb="3" eb="6">
      <t>ケイカクショ</t>
    </rPh>
    <phoneticPr fontId="3"/>
  </si>
  <si>
    <t>３．その他事業情報</t>
    <rPh sb="4" eb="5">
      <t>タ</t>
    </rPh>
    <rPh sb="5" eb="9">
      <t>ジギョウジョウホウ</t>
    </rPh>
    <phoneticPr fontId="3"/>
  </si>
  <si>
    <t>・設備タイプごとに作成すること
・指定された別ファイルで作成すること</t>
    <phoneticPr fontId="3"/>
  </si>
  <si>
    <t>代表者名</t>
    <rPh sb="0" eb="3">
      <t>ダイヒョウシャ</t>
    </rPh>
    <rPh sb="3" eb="4">
      <t>メイ</t>
    </rPh>
    <phoneticPr fontId="5"/>
  </si>
  <si>
    <t>-</t>
    <phoneticPr fontId="5"/>
  </si>
  <si>
    <t>１）事業に係る設計者等情報</t>
    <rPh sb="2" eb="4">
      <t>ジギョウ</t>
    </rPh>
    <rPh sb="5" eb="6">
      <t>カカワ</t>
    </rPh>
    <rPh sb="7" eb="10">
      <t>セッケイシャ</t>
    </rPh>
    <rPh sb="10" eb="11">
      <t>トウ</t>
    </rPh>
    <rPh sb="11" eb="13">
      <t>ジョウホウ</t>
    </rPh>
    <phoneticPr fontId="3"/>
  </si>
  <si>
    <t>２）他の補助金に関する事項</t>
    <phoneticPr fontId="3"/>
  </si>
  <si>
    <t>事業内容</t>
    <rPh sb="0" eb="2">
      <t>ジギョウ</t>
    </rPh>
    <rPh sb="2" eb="4">
      <t>ナイヨウ</t>
    </rPh>
    <phoneticPr fontId="5"/>
  </si>
  <si>
    <t>６．蓄電システム明細</t>
    <phoneticPr fontId="3"/>
  </si>
  <si>
    <t>７．水害等の災害時の電源確保に配慮した蓄電システム導入計画の詳細</t>
    <rPh sb="30" eb="32">
      <t>ショウサイ</t>
    </rPh>
    <phoneticPr fontId="3"/>
  </si>
  <si>
    <t>３．その他事業情報</t>
    <rPh sb="4" eb="5">
      <t>タ</t>
    </rPh>
    <rPh sb="5" eb="9">
      <t>ジギョウジョウホウ</t>
    </rPh>
    <phoneticPr fontId="5"/>
  </si>
  <si>
    <t>３）参考情報</t>
    <rPh sb="2" eb="4">
      <t>サンコウ</t>
    </rPh>
    <phoneticPr fontId="3"/>
  </si>
  <si>
    <t>設置場所</t>
    <rPh sb="0" eb="4">
      <t>セッチバショ</t>
    </rPh>
    <phoneticPr fontId="141"/>
  </si>
  <si>
    <t>専有部</t>
    <rPh sb="0" eb="3">
      <t>センユウブ</t>
    </rPh>
    <phoneticPr fontId="3"/>
  </si>
  <si>
    <t>共用部</t>
    <phoneticPr fontId="3"/>
  </si>
  <si>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41"/>
  </si>
  <si>
    <t>設置台数</t>
    <rPh sb="0" eb="2">
      <t>セッチ</t>
    </rPh>
    <rPh sb="2" eb="4">
      <t>ダイスウ</t>
    </rPh>
    <phoneticPr fontId="5"/>
  </si>
  <si>
    <t>（１）　見積明細により算出</t>
    <rPh sb="4" eb="6">
      <t>ミツモリ</t>
    </rPh>
    <rPh sb="6" eb="8">
      <t>メイサイ</t>
    </rPh>
    <rPh sb="11" eb="13">
      <t>サンシュツ</t>
    </rPh>
    <phoneticPr fontId="141"/>
  </si>
  <si>
    <t>１台あたりの見積金額（設備費）</t>
    <rPh sb="11" eb="15">
      <t>セツビヒオ</t>
    </rPh>
    <phoneticPr fontId="5"/>
  </si>
  <si>
    <t>消費税を除いた金額を入力</t>
    <rPh sb="0" eb="3">
      <t>ショウヒゼイ</t>
    </rPh>
    <rPh sb="4" eb="5">
      <t>ノゾ</t>
    </rPh>
    <rPh sb="7" eb="9">
      <t>キンガク</t>
    </rPh>
    <rPh sb="10" eb="12">
      <t>ニュウリョク</t>
    </rPh>
    <phoneticPr fontId="3"/>
  </si>
  <si>
    <t>上記金額の1/3</t>
    <rPh sb="0" eb="2">
      <t>ジョウキ</t>
    </rPh>
    <rPh sb="2" eb="4">
      <t>キンガク</t>
    </rPh>
    <phoneticPr fontId="5"/>
  </si>
  <si>
    <t>③</t>
    <phoneticPr fontId="141"/>
  </si>
  <si>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141"/>
  </si>
  <si>
    <t>センター承認本体価格 ※１</t>
    <phoneticPr fontId="5"/>
  </si>
  <si>
    <t>※１</t>
    <phoneticPr fontId="3"/>
  </si>
  <si>
    <t>一般社団法人次世代自動車振興センターが執行する「令和４年度 クリーンエネルギー自動車導入促進補助金」で今後登録を予定している機器又は「令和５年度クリーンエネルギー自動車導入促進補助金」に登録（予定含む）されている機器　（「基礎」金額を参照）のうち、ＥＣＨＯＮＥＴ　Ｌｉｔｅ規格の認証登録番号を取得しているもの。</t>
    <rPh sb="81" eb="91">
      <t>ジドウシャドウニュウソクシンホジョキン</t>
    </rPh>
    <phoneticPr fontId="141"/>
  </si>
  <si>
    <t>⑤</t>
    <phoneticPr fontId="141"/>
  </si>
  <si>
    <t>（３）　補助額上限</t>
    <rPh sb="4" eb="6">
      <t>ホジョ</t>
    </rPh>
    <rPh sb="6" eb="7">
      <t>ガク</t>
    </rPh>
    <rPh sb="7" eb="9">
      <t>ジョウゲン</t>
    </rPh>
    <phoneticPr fontId="141"/>
  </si>
  <si>
    <t>１台あたりの補助額上限</t>
    <rPh sb="6" eb="8">
      <t>ホジョ</t>
    </rPh>
    <rPh sb="8" eb="9">
      <t>ガク</t>
    </rPh>
    <rPh sb="9" eb="11">
      <t>ジョウゲン</t>
    </rPh>
    <phoneticPr fontId="5"/>
  </si>
  <si>
    <t>８０万円／台</t>
    <rPh sb="2" eb="4">
      <t>マンエン</t>
    </rPh>
    <rPh sb="5" eb="6">
      <t>ダイ</t>
    </rPh>
    <phoneticPr fontId="141"/>
  </si>
  <si>
    <t>１台あたりの補助金申請額</t>
    <rPh sb="6" eb="9">
      <t>ホジョキン</t>
    </rPh>
    <rPh sb="9" eb="11">
      <t>シンセイ</t>
    </rPh>
    <rPh sb="11" eb="12">
      <t>ガク</t>
    </rPh>
    <phoneticPr fontId="5"/>
  </si>
  <si>
    <t>１２．Ｖ２Ｈ充電設備（充放電設備）補助金算出シート</t>
    <phoneticPr fontId="3"/>
  </si>
  <si>
    <t>１．設置場所及び設置台数</t>
    <rPh sb="2" eb="4">
      <t>セッチ</t>
    </rPh>
    <rPh sb="4" eb="6">
      <t>バショ</t>
    </rPh>
    <rPh sb="6" eb="7">
      <t>オヨ</t>
    </rPh>
    <rPh sb="8" eb="10">
      <t>セッチ</t>
    </rPh>
    <rPh sb="10" eb="12">
      <t>ダイスウ</t>
    </rPh>
    <phoneticPr fontId="5"/>
  </si>
  <si>
    <t>３．補助金の算出</t>
    <rPh sb="2" eb="5">
      <t>ホジョキン</t>
    </rPh>
    <rPh sb="6" eb="8">
      <t>サンシュツ</t>
    </rPh>
    <phoneticPr fontId="5"/>
  </si>
  <si>
    <t>４．補助金申請額</t>
    <rPh sb="2" eb="4">
      <t>ホジョ</t>
    </rPh>
    <rPh sb="5" eb="7">
      <t>シンセイ</t>
    </rPh>
    <rPh sb="7" eb="8">
      <t>ガク</t>
    </rPh>
    <phoneticPr fontId="5"/>
  </si>
  <si>
    <t>専有部</t>
    <rPh sb="0" eb="3">
      <t>センユウブ</t>
    </rPh>
    <phoneticPr fontId="141"/>
  </si>
  <si>
    <t>台</t>
    <rPh sb="0" eb="1">
      <t>ダイ</t>
    </rPh>
    <phoneticPr fontId="141"/>
  </si>
  <si>
    <t>共用部</t>
    <rPh sb="0" eb="3">
      <t>キョウヨウブ</t>
    </rPh>
    <phoneticPr fontId="141"/>
  </si>
  <si>
    <t>補助金申請額（専有部）　総合計</t>
    <rPh sb="0" eb="3">
      <t>ホジョキン</t>
    </rPh>
    <rPh sb="3" eb="5">
      <t>シンセイ</t>
    </rPh>
    <rPh sb="5" eb="6">
      <t>ガク</t>
    </rPh>
    <rPh sb="7" eb="10">
      <t>センユウブ</t>
    </rPh>
    <rPh sb="12" eb="13">
      <t>ソウ</t>
    </rPh>
    <rPh sb="13" eb="15">
      <t>ゴウケイ</t>
    </rPh>
    <phoneticPr fontId="5"/>
  </si>
  <si>
    <t>補助金申請額（共用部）　総合計</t>
    <rPh sb="0" eb="3">
      <t>ホジョキン</t>
    </rPh>
    <rPh sb="3" eb="5">
      <t>シンセイ</t>
    </rPh>
    <rPh sb="5" eb="6">
      <t>ガク</t>
    </rPh>
    <rPh sb="7" eb="10">
      <t>キョウヨウブ</t>
    </rPh>
    <rPh sb="12" eb="13">
      <t>ソウ</t>
    </rPh>
    <rPh sb="13" eb="15">
      <t>ゴウケイ</t>
    </rPh>
    <phoneticPr fontId="5"/>
  </si>
  <si>
    <t>⑧</t>
    <phoneticPr fontId="141"/>
  </si>
  <si>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</si>
  <si>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⑨</t>
    <phoneticPr fontId="5"/>
  </si>
  <si>
    <t>１台あたりの見積金額（設備費）</t>
    <phoneticPr fontId="5"/>
  </si>
  <si>
    <t>一般社団法人次世代自動車振興センターが執行する「令和３年度補正クリーンエネルギー自動車・インフラ導入促進補助金」で今後登録を予定している機器又は「令和４年度補正クリーンエネルギー自動車の普及促進に向けた充電・充てんインフラ等導入促進補助」に登録されている機器又は「令和５年度クリーンエネルギー自動車の普及促進に向けた充電・充てんインフラ等導入促進補助」に登録（予定含む）されている機器であること。　</t>
    <rPh sb="78" eb="80">
      <t>ホセイ</t>
    </rPh>
    <rPh sb="93" eb="95">
      <t>フキュウ</t>
    </rPh>
    <rPh sb="95" eb="97">
      <t>ソクシン</t>
    </rPh>
    <rPh sb="98" eb="99">
      <t>ム</t>
    </rPh>
    <rPh sb="101" eb="103">
      <t>ジュウデン</t>
    </rPh>
    <rPh sb="104" eb="105">
      <t>ジュウ</t>
    </rPh>
    <rPh sb="111" eb="112">
      <t>トウ</t>
    </rPh>
    <rPh sb="112" eb="114">
      <t>ドウニュウ</t>
    </rPh>
    <rPh sb="114" eb="118">
      <t>ソクシンホジョ</t>
    </rPh>
    <rPh sb="129" eb="130">
      <t>マタ</t>
    </rPh>
    <rPh sb="132" eb="134">
      <t>レイワ</t>
    </rPh>
    <rPh sb="135" eb="137">
      <t>ネンド</t>
    </rPh>
    <rPh sb="146" eb="149">
      <t>ジドウシャ</t>
    </rPh>
    <phoneticPr fontId="141"/>
  </si>
  <si>
    <t>「補助金交付上限額（基礎） ※２」</t>
    <phoneticPr fontId="5"/>
  </si>
  <si>
    <t>④’</t>
    <phoneticPr fontId="3"/>
  </si>
  <si>
    <t>※２</t>
    <phoneticPr fontId="3"/>
  </si>
  <si>
    <t>④の1/3または④’</t>
    <phoneticPr fontId="5"/>
  </si>
  <si>
    <t>千円未満切捨 自動表示</t>
    <phoneticPr fontId="3"/>
  </si>
  <si>
    <t>８０万／台</t>
    <rPh sb="2" eb="3">
      <t>マン</t>
    </rPh>
    <rPh sb="4" eb="5">
      <t>ダイ</t>
    </rPh>
    <phoneticPr fontId="141"/>
  </si>
  <si>
    <t>←公募要領P22を確認すること</t>
    <phoneticPr fontId="3"/>
  </si>
  <si>
    <t>１１．液体集熱式太陽熱利用システム明細</t>
    <rPh sb="17" eb="19">
      <t>メイサイ</t>
    </rPh>
    <phoneticPr fontId="3"/>
  </si>
  <si>
    <t>１．設備情報</t>
    <rPh sb="2" eb="4">
      <t>セツビ</t>
    </rPh>
    <rPh sb="4" eb="6">
      <t>ジョウホウ</t>
    </rPh>
    <phoneticPr fontId="5"/>
  </si>
  <si>
    <t>２．補助金額の算出</t>
    <rPh sb="2" eb="4">
      <t>ホジョ</t>
    </rPh>
    <rPh sb="4" eb="6">
      <t>キンガク</t>
    </rPh>
    <rPh sb="7" eb="9">
      <t>サンシュツ</t>
    </rPh>
    <phoneticPr fontId="5"/>
  </si>
  <si>
    <t>１０．ＰＶＴシステム（太陽光発電パネルと太陽熱集熱器が一体となったもの）明細</t>
    <rPh sb="36" eb="38">
      <t>メイサイ</t>
    </rPh>
    <phoneticPr fontId="3"/>
  </si>
  <si>
    <t>９．地中熱ヒートポンプ・システム明細</t>
    <rPh sb="16" eb="18">
      <t>メイサイ</t>
    </rPh>
    <phoneticPr fontId="3"/>
  </si>
  <si>
    <t>１．住戸番号</t>
    <rPh sb="2" eb="6">
      <t>ジュウコバンゴウ</t>
    </rPh>
    <phoneticPr fontId="5"/>
  </si>
  <si>
    <t>８．直交集成板（ＣＬＴ）明細</t>
    <phoneticPr fontId="3"/>
  </si>
  <si>
    <t>１．建材情報</t>
    <rPh sb="2" eb="4">
      <t>ケンザイ</t>
    </rPh>
    <rPh sb="4" eb="6">
      <t>ジョウホウ</t>
    </rPh>
    <phoneticPr fontId="5"/>
  </si>
  <si>
    <t>◆公募要領Ｐ23を参照すること</t>
    <rPh sb="1" eb="3">
      <t>コウボ</t>
    </rPh>
    <rPh sb="3" eb="5">
      <t>ヨウリョウ</t>
    </rPh>
    <rPh sb="9" eb="11">
      <t>サンショウ</t>
    </rPh>
    <phoneticPr fontId="5"/>
  </si>
  <si>
    <t>７．水害等の災害時の電源確保に配慮した蓄電システム導入計画の詳細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
  </si>
  <si>
    <t>１）住戸番号</t>
    <rPh sb="2" eb="6">
      <t>ジュウコバンゴウ</t>
    </rPh>
    <phoneticPr fontId="5"/>
  </si>
  <si>
    <t>←加算する場合は「７．水害等の災害時の電源確保に配慮した蓄電システム導入計画の詳細」</t>
    <rPh sb="1" eb="3">
      <t>カサン</t>
    </rPh>
    <rPh sb="5" eb="7">
      <t>バアイ</t>
    </rPh>
    <phoneticPr fontId="3"/>
  </si>
  <si>
    <t>５-２．補助金額算出表　その２</t>
    <rPh sb="4" eb="6">
      <t>ホジョ</t>
    </rPh>
    <rPh sb="6" eb="8">
      <t>キンガク</t>
    </rPh>
    <rPh sb="8" eb="10">
      <t>サンシュツ</t>
    </rPh>
    <rPh sb="10" eb="11">
      <t>ヒョウ</t>
    </rPh>
    <phoneticPr fontId="5"/>
  </si>
  <si>
    <t>５-１．補助金額算出表　その１</t>
    <rPh sb="4" eb="6">
      <t>ホジョ</t>
    </rPh>
    <rPh sb="6" eb="8">
      <t>キンガク</t>
    </rPh>
    <rPh sb="8" eb="10">
      <t>サンシュツ</t>
    </rPh>
    <rPh sb="10" eb="11">
      <t>ヒョウ</t>
    </rPh>
    <phoneticPr fontId="5"/>
  </si>
  <si>
    <t>※作成時には記入例を削除すること</t>
    <rPh sb="1" eb="3">
      <t>サクセイ</t>
    </rPh>
    <rPh sb="3" eb="4">
      <t>ジ</t>
    </rPh>
    <rPh sb="6" eb="8">
      <t>キニュウ</t>
    </rPh>
    <rPh sb="8" eb="9">
      <t>レイ</t>
    </rPh>
    <rPh sb="10" eb="12">
      <t>サクジョ</t>
    </rPh>
    <phoneticPr fontId="5"/>
  </si>
  <si>
    <t>４．工程表</t>
    <rPh sb="2" eb="5">
      <t>コウテイヒョウ</t>
    </rPh>
    <phoneticPr fontId="5"/>
  </si>
  <si>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3"/>
  </si>
  <si>
    <t>２．住戸一覧</t>
    <rPh sb="2" eb="4">
      <t>ジュウコ</t>
    </rPh>
    <rPh sb="4" eb="6">
      <t>イチラン</t>
    </rPh>
    <phoneticPr fontId="5"/>
  </si>
  <si>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</si>
  <si>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項目名</t>
    <rPh sb="0" eb="2">
      <t>コウモク</t>
    </rPh>
    <phoneticPr fontId="3"/>
  </si>
  <si>
    <t>１．全体概要</t>
    <rPh sb="2" eb="4">
      <t>ゼンタイ</t>
    </rPh>
    <rPh sb="4" eb="6">
      <t>ガイヨウ</t>
    </rPh>
    <phoneticPr fontId="3"/>
  </si>
  <si>
    <t>②の1/3　千円未満切捨 自動表示</t>
    <phoneticPr fontId="3"/>
  </si>
  <si>
    <t>③、⑤、⑥のいずれか低い金額</t>
    <phoneticPr fontId="141"/>
  </si>
  <si>
    <t>②の1/3千円未満切捨 自動表示</t>
    <phoneticPr fontId="3"/>
  </si>
  <si>
    <t>役職</t>
    <rPh sb="0" eb="2">
      <t>ヤクショク</t>
    </rPh>
    <phoneticPr fontId="3"/>
  </si>
  <si>
    <t>氏名</t>
    <rPh sb="0" eb="2">
      <t>シメイ</t>
    </rPh>
    <phoneticPr fontId="3"/>
  </si>
  <si>
    <t>◆オレンジ色のセルに必要事項を入力すること</t>
    <phoneticPr fontId="5"/>
  </si>
  <si>
    <t>←導入する設備は「１．全体概要」で導入「有り」を選択すること</t>
    <rPh sb="1" eb="3">
      <t>ドウニュウ</t>
    </rPh>
    <rPh sb="5" eb="7">
      <t>セツビ</t>
    </rPh>
    <rPh sb="11" eb="15">
      <t>ゼンタイガイヨウ</t>
    </rPh>
    <rPh sb="17" eb="19">
      <t>ドウニュウ</t>
    </rPh>
    <rPh sb="20" eb="21">
      <t>ア</t>
    </rPh>
    <rPh sb="24" eb="26">
      <t>センタク</t>
    </rPh>
    <phoneticPr fontId="5"/>
  </si>
  <si>
    <t>EV充電設備
（台）</t>
    <rPh sb="2" eb="4">
      <t>ジュウデン</t>
    </rPh>
    <rPh sb="4" eb="6">
      <t>セツビ</t>
    </rPh>
    <phoneticPr fontId="3"/>
  </si>
  <si>
    <t>←このシートは蓄電システムを導入する住戸ごとに作成し、本項目に住戸番号を入力する</t>
    <phoneticPr fontId="3"/>
  </si>
  <si>
    <t>(Ⅳ)　</t>
    <phoneticPr fontId="3"/>
  </si>
  <si>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3"/>
  </si>
  <si>
    <t>　超えていないか確認すること。</t>
    <phoneticPr fontId="3"/>
  </si>
  <si>
    <t>←設備費と工事費の合計が申請可能な導入価格以下でないと申請できません。</t>
    <rPh sb="1" eb="4">
      <t>セツビヒ</t>
    </rPh>
    <rPh sb="5" eb="8">
      <t>コウジヒ</t>
    </rPh>
    <rPh sb="9" eb="11">
      <t>ゴウケイ</t>
    </rPh>
    <rPh sb="12" eb="16">
      <t>シンセイカノウ</t>
    </rPh>
    <rPh sb="17" eb="19">
      <t>ドウニュウ</t>
    </rPh>
    <rPh sb="19" eb="21">
      <t>カカク</t>
    </rPh>
    <rPh sb="21" eb="23">
      <t>イカ</t>
    </rPh>
    <rPh sb="27" eb="29">
      <t>シンセイ</t>
    </rPh>
    <phoneticPr fontId="3"/>
  </si>
  <si>
    <t>←令和５年度における、蓄電システムの申請可能な導入価格を表示しています。</t>
    <rPh sb="1" eb="3">
      <t>レイワ</t>
    </rPh>
    <rPh sb="4" eb="6">
      <t>ネンド</t>
    </rPh>
    <rPh sb="11" eb="13">
      <t>チクデン</t>
    </rPh>
    <rPh sb="18" eb="22">
      <t>シンセイカノウ</t>
    </rPh>
    <rPh sb="23" eb="25">
      <t>ドウニュウ</t>
    </rPh>
    <rPh sb="25" eb="27">
      <t>カカク</t>
    </rPh>
    <rPh sb="28" eb="30">
      <t>ヒョウジ</t>
    </rPh>
    <phoneticPr fontId="3"/>
  </si>
  <si>
    <t>住棟全体で一括受電し、創電力と買電力を合わせて各戸に分配する計画（一部の住戸のみも含む）（A）</t>
    <rPh sb="33" eb="35">
      <t>イチブ</t>
    </rPh>
    <rPh sb="36" eb="38">
      <t>ジュウコ</t>
    </rPh>
    <rPh sb="41" eb="42">
      <t>フク</t>
    </rPh>
    <phoneticPr fontId="3"/>
  </si>
  <si>
    <t>指定</t>
    <rPh sb="0" eb="2">
      <t>シテイ</t>
    </rPh>
    <phoneticPr fontId="3"/>
  </si>
  <si>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</si>
  <si>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r>
      <rPr>
        <sz val="10"/>
        <color rgb="FFFF0000"/>
        <rFont val="Meiryo UI"/>
        <family val="3"/>
        <charset val="128"/>
      </rPr>
      <t>・押印不要</t>
    </r>
    <r>
      <rPr>
        <sz val="10"/>
        <color rgb="FF000000"/>
        <rFont val="Meiryo UI"/>
        <family val="3"/>
        <charset val="128"/>
      </rPr>
      <t xml:space="preserve">
・共同申請の場合は全申請者分を記載すること</t>
    </r>
    <rPh sb="1" eb="3">
      <t>オウイン</t>
    </rPh>
    <rPh sb="3" eb="5">
      <t>フヨウ</t>
    </rPh>
    <rPh sb="7" eb="9">
      <t>キョウドウ</t>
    </rPh>
    <rPh sb="9" eb="11">
      <t>シンセイ</t>
    </rPh>
    <rPh sb="12" eb="14">
      <t>バアイ</t>
    </rPh>
    <rPh sb="15" eb="16">
      <t>ゼン</t>
    </rPh>
    <rPh sb="16" eb="19">
      <t>シンセイシャ</t>
    </rPh>
    <rPh sb="19" eb="20">
      <t>ブン</t>
    </rPh>
    <rPh sb="21" eb="23">
      <t>キサイ</t>
    </rPh>
    <phoneticPr fontId="3"/>
  </si>
  <si>
    <t>発行日から3か月以内のもの
※個人等の場合は公的機関発行の本人確認ができる書類
（運転免許証の写し等）を提出すること
※共同申請の場合は全申請者分</t>
    <rPh sb="0" eb="2">
      <t>ハッコウ</t>
    </rPh>
    <rPh sb="2" eb="3">
      <t>ビ</t>
    </rPh>
    <rPh sb="7" eb="8">
      <t>ゲツ</t>
    </rPh>
    <rPh sb="8" eb="10">
      <t>イナイ</t>
    </rPh>
    <rPh sb="15" eb="17">
      <t>コジン</t>
    </rPh>
    <rPh sb="17" eb="18">
      <t>トウ</t>
    </rPh>
    <rPh sb="19" eb="21">
      <t>バアイ</t>
    </rPh>
    <rPh sb="22" eb="24">
      <t>コウテキ</t>
    </rPh>
    <rPh sb="24" eb="26">
      <t>キカン</t>
    </rPh>
    <rPh sb="26" eb="28">
      <t>ハッコウ</t>
    </rPh>
    <rPh sb="29" eb="31">
      <t>ホンニン</t>
    </rPh>
    <rPh sb="31" eb="33">
      <t>カクニン</t>
    </rPh>
    <rPh sb="37" eb="39">
      <t>ショルイ</t>
    </rPh>
    <rPh sb="41" eb="43">
      <t>ウンテン</t>
    </rPh>
    <rPh sb="43" eb="46">
      <t>メンキョショウ</t>
    </rPh>
    <rPh sb="47" eb="48">
      <t>ウツ</t>
    </rPh>
    <rPh sb="49" eb="50">
      <t>トウ</t>
    </rPh>
    <rPh sb="52" eb="54">
      <t>テイシュツ</t>
    </rPh>
    <rPh sb="60" eb="62">
      <t>キョウドウ</t>
    </rPh>
    <rPh sb="62" eb="64">
      <t>シンセイ</t>
    </rPh>
    <rPh sb="65" eb="67">
      <t>バアイ</t>
    </rPh>
    <rPh sb="68" eb="69">
      <t>ゼン</t>
    </rPh>
    <rPh sb="69" eb="72">
      <t>シンセイシャ</t>
    </rPh>
    <rPh sb="72" eb="73">
      <t>ブン</t>
    </rPh>
    <phoneticPr fontId="3"/>
  </si>
  <si>
    <t>⑧商業登記簿/本人確認書類</t>
    <rPh sb="1" eb="3">
      <t>ショウギョウ</t>
    </rPh>
    <rPh sb="3" eb="6">
      <t>トウキボ</t>
    </rPh>
    <rPh sb="7" eb="9">
      <t>ホンニン</t>
    </rPh>
    <rPh sb="9" eb="13">
      <t>カクニンショルイ</t>
    </rPh>
    <phoneticPr fontId="3"/>
  </si>
  <si>
    <t>蓄電池を導入する場合は提出すること</t>
    <rPh sb="0" eb="3">
      <t>チクデンチ</t>
    </rPh>
    <rPh sb="4" eb="6">
      <t>ドウニュウ</t>
    </rPh>
    <rPh sb="8" eb="10">
      <t>バアイ</t>
    </rPh>
    <rPh sb="11" eb="13">
      <t>テイシュツ</t>
    </rPh>
    <phoneticPr fontId="3"/>
  </si>
  <si>
    <t>追加補助対象となる設備等（蓄電システムを除く）を導入する場合は提出すること</t>
    <rPh sb="13" eb="15">
      <t>チクデン</t>
    </rPh>
    <rPh sb="20" eb="21">
      <t>ノゾ</t>
    </rPh>
    <rPh sb="24" eb="26">
      <t>ドウニュウ</t>
    </rPh>
    <rPh sb="28" eb="30">
      <t>バアイ</t>
    </rPh>
    <rPh sb="31" eb="33">
      <t>テイシュツ</t>
    </rPh>
    <phoneticPr fontId="3"/>
  </si>
  <si>
    <t>水害等の災害対策に対する補助額の加算を受ける場合は提出すること</t>
    <rPh sb="0" eb="3">
      <t>スイガイトウ</t>
    </rPh>
    <rPh sb="9" eb="10">
      <t>タイ</t>
    </rPh>
    <rPh sb="12" eb="14">
      <t>ホジョ</t>
    </rPh>
    <rPh sb="14" eb="15">
      <t>ガク</t>
    </rPh>
    <rPh sb="16" eb="18">
      <t>カサン</t>
    </rPh>
    <rPh sb="25" eb="27">
      <t>テイシュツ</t>
    </rPh>
    <phoneticPr fontId="3"/>
  </si>
  <si>
    <t>直交集成板（ＣＬＴ）を導入する場合は提出すること</t>
    <rPh sb="11" eb="13">
      <t>ドウニュウ</t>
    </rPh>
    <rPh sb="15" eb="17">
      <t>バアイ</t>
    </rPh>
    <rPh sb="18" eb="20">
      <t>テイシュツ</t>
    </rPh>
    <phoneticPr fontId="3"/>
  </si>
  <si>
    <t>地中熱ヒートポンプ・システムを導入する場合は提出すること</t>
    <rPh sb="0" eb="2">
      <t>チチュウ</t>
    </rPh>
    <rPh sb="2" eb="3">
      <t>ネツ</t>
    </rPh>
    <rPh sb="15" eb="17">
      <t>ドウニュウ</t>
    </rPh>
    <rPh sb="19" eb="21">
      <t>バアイ</t>
    </rPh>
    <rPh sb="22" eb="24">
      <t>テイシュツ</t>
    </rPh>
    <phoneticPr fontId="3"/>
  </si>
  <si>
    <t>液体集熱式太陽熱利用システムを導入する場合は提出すること</t>
    <rPh sb="15" eb="17">
      <t>ドウニュウ</t>
    </rPh>
    <rPh sb="19" eb="21">
      <t>バアイ</t>
    </rPh>
    <rPh sb="22" eb="24">
      <t>テイシュツ</t>
    </rPh>
    <phoneticPr fontId="3"/>
  </si>
  <si>
    <t>Ｖ２Ｈ充電設備（充放電設備）を導入する場合は提出すること</t>
    <rPh sb="15" eb="17">
      <t>ドウニュウ</t>
    </rPh>
    <rPh sb="19" eb="21">
      <t>バアイ</t>
    </rPh>
    <rPh sb="22" eb="24">
      <t>テイシュツ</t>
    </rPh>
    <phoneticPr fontId="3"/>
  </si>
  <si>
    <t>ＥＶ充電設備を導入する場合は提出すること</t>
    <rPh sb="2" eb="4">
      <t>ジュウデン</t>
    </rPh>
    <rPh sb="4" eb="6">
      <t>セツビ</t>
    </rPh>
    <rPh sb="7" eb="9">
      <t>ドウニュウ</t>
    </rPh>
    <rPh sb="11" eb="13">
      <t>バアイ</t>
    </rPh>
    <rPh sb="14" eb="16">
      <t>テイシュツ</t>
    </rPh>
    <phoneticPr fontId="3"/>
  </si>
  <si>
    <t>・直交集成板（ＣＬＴ）、地中熱ヒートポンプ・システム、ＰＶＴシステム、又は
　液体集熱式太陽熱利用システムを導入する場合は提出すること
・補助対象となる建材又は設備について設置場所を記入すること</t>
    <rPh sb="61" eb="63">
      <t>テイシュツ</t>
    </rPh>
    <phoneticPr fontId="3"/>
  </si>
  <si>
    <t>・直交集成板（ＣＬＴ）、地中熱ヒートポンプ・システム、ＰＶＴシステム、又は
　液体集熱式太陽熱利用システムを導入する場合は提出すること
・導入する建材又は設備の部材名、メーカー、数量、単位を記入すること</t>
    <phoneticPr fontId="3"/>
  </si>
  <si>
    <t>・直交集成板（ＣＬＴ）、地中熱ヒートポンプ・システム、ＰＶＴシステム、又は
　液体集熱式太陽熱利用システムを導入する場合は提出すること
・イラストや構成図等を用いて、システム全体を表現すること</t>
    <phoneticPr fontId="3"/>
  </si>
  <si>
    <t>・Ｖ２Ｈ充電設備（充放電設備）又はＥＶ充電設備を導入する場合は提出すること
・補助対象となる設備のカタログ又はWebカタログの表紙と該当設備が記載されているページ
・カタログには、該当設備が記載されたページに付箋を貼り、型番に蛍光ペン等でマークを
　入れること</t>
    <rPh sb="15" eb="16">
      <t>マタ</t>
    </rPh>
    <phoneticPr fontId="3"/>
  </si>
  <si>
    <t>・Ｖ２Ｈ充電設備（充放電設備）又はＥＶ充電設備を導入する場合は提出すること
・充電設備本体の価格が確認できること
・見積書は宛先、発行元、発行日が確認できること</t>
    <phoneticPr fontId="3"/>
  </si>
  <si>
    <t>・蓄電システム、太陽熱利用温水システム、Ｖ２Ｈ充電設備（充放電設備）・
　EV充電設備をリース契約する場合は提出すること
・リースの期間は原則法定耐用年数以上とすること</t>
    <rPh sb="47" eb="49">
      <t>ケイヤク</t>
    </rPh>
    <rPh sb="51" eb="53">
      <t>バアイ</t>
    </rPh>
    <rPh sb="54" eb="56">
      <t>テイシュツ</t>
    </rPh>
    <phoneticPr fontId="3"/>
  </si>
  <si>
    <t>１３．ＥＶ充電設備補助金算出シート</t>
    <phoneticPr fontId="3"/>
  </si>
  <si>
    <t>BELSの取得に係る
補助金額
（定額5万円/戸）</t>
    <rPh sb="5" eb="7">
      <t>シュトク</t>
    </rPh>
    <rPh sb="8" eb="9">
      <t>カカ</t>
    </rPh>
    <rPh sb="11" eb="13">
      <t>ホジョ</t>
    </rPh>
    <rPh sb="13" eb="15">
      <t>キンガク</t>
    </rPh>
    <rPh sb="17" eb="19">
      <t>テイガク</t>
    </rPh>
    <rPh sb="20" eb="22">
      <t>マンエン</t>
    </rPh>
    <rPh sb="23" eb="24">
      <t>コ</t>
    </rPh>
    <phoneticPr fontId="3"/>
  </si>
  <si>
    <t>BELSの取得に係る
補助金額（円）　（ａ）</t>
    <rPh sb="16" eb="17">
      <t>エン</t>
    </rPh>
    <phoneticPr fontId="3"/>
  </si>
  <si>
    <t>直近１期分を提出すること　※共同申請の場合は全申請者分
（個人事業主の場合は確定申告書類の写し）</t>
    <rPh sb="0" eb="2">
      <t>チョッキン</t>
    </rPh>
    <rPh sb="3" eb="4">
      <t>キ</t>
    </rPh>
    <rPh sb="4" eb="5">
      <t>ブン</t>
    </rPh>
    <rPh sb="6" eb="8">
      <t>テイシュツ</t>
    </rPh>
    <rPh sb="14" eb="16">
      <t>キョウドウ</t>
    </rPh>
    <rPh sb="16" eb="18">
      <t>シンセイ</t>
    </rPh>
    <rPh sb="19" eb="21">
      <t>バアイ</t>
    </rPh>
    <rPh sb="22" eb="23">
      <t>ゼン</t>
    </rPh>
    <rPh sb="23" eb="26">
      <t>シンセイシャ</t>
    </rPh>
    <rPh sb="26" eb="27">
      <t>ブン</t>
    </rPh>
    <rPh sb="29" eb="31">
      <t>コジン</t>
    </rPh>
    <rPh sb="31" eb="34">
      <t>ジギョウヌシ</t>
    </rPh>
    <rPh sb="35" eb="37">
      <t>バアイ</t>
    </rPh>
    <rPh sb="38" eb="40">
      <t>カクテイ</t>
    </rPh>
    <rPh sb="40" eb="42">
      <t>シンコク</t>
    </rPh>
    <rPh sb="42" eb="44">
      <t>ショルイ</t>
    </rPh>
    <rPh sb="45" eb="46">
      <t>ウツ</t>
    </rPh>
    <phoneticPr fontId="3"/>
  </si>
  <si>
    <t>・設備工事ごとに編集しカラー印刷すること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7" eb="59">
      <t>ホジョ</t>
    </rPh>
    <rPh sb="59" eb="61">
      <t>タイショウ</t>
    </rPh>
    <rPh sb="61" eb="63">
      <t>セツビ</t>
    </rPh>
    <rPh sb="64" eb="67">
      <t>ヘイメンズ</t>
    </rPh>
    <rPh sb="68" eb="70">
      <t>メイジ</t>
    </rPh>
    <rPh sb="77" eb="79">
      <t>タテモノ</t>
    </rPh>
    <rPh sb="79" eb="82">
      <t>リツメンズ</t>
    </rPh>
    <phoneticPr fontId="3"/>
  </si>
  <si>
    <t>⑨個人情報の取得と利用について</t>
    <rPh sb="1" eb="5">
      <t>コジンジョウホウ</t>
    </rPh>
    <rPh sb="6" eb="8">
      <t>シュトク</t>
    </rPh>
    <rPh sb="9" eb="11">
      <t>リヨウ</t>
    </rPh>
    <phoneticPr fontId="3"/>
  </si>
  <si>
    <t>⑩委任状</t>
    <rPh sb="1" eb="4">
      <t>イニンジョウ</t>
    </rPh>
    <phoneticPr fontId="3"/>
  </si>
  <si>
    <t>⑪その他</t>
    <phoneticPr fontId="3"/>
  </si>
  <si>
    <t>直近１期分の財務諸表・決算短信表（単独決算）等の写し</t>
    <rPh sb="0" eb="2">
      <t>チョッキン</t>
    </rPh>
    <rPh sb="3" eb="4">
      <t>キ</t>
    </rPh>
    <rPh sb="4" eb="5">
      <t>ブン</t>
    </rPh>
    <rPh sb="17" eb="19">
      <t>タンドク</t>
    </rPh>
    <rPh sb="19" eb="21">
      <t>ケッサン</t>
    </rPh>
    <phoneticPr fontId="146"/>
  </si>
  <si>
    <t>⑦×①（専有部の台数）</t>
    <rPh sb="4" eb="7">
      <t>センユウブ</t>
    </rPh>
    <rPh sb="8" eb="10">
      <t>ダイスウ</t>
    </rPh>
    <phoneticPr fontId="141"/>
  </si>
  <si>
    <t>⑦×①（共用部の台数）</t>
    <rPh sb="4" eb="7">
      <t>キョウヨウブ</t>
    </rPh>
    <rPh sb="8" eb="10">
      <t>ダイスウ</t>
    </rPh>
    <phoneticPr fontId="141"/>
  </si>
  <si>
    <t>⑨</t>
    <phoneticPr fontId="141"/>
  </si>
  <si>
    <t>専有部に導入する場合、「5-2.補助金算出表　その２」の導入する住戸に⑦の金額×住戸毎の設置台数の合計金額を入力すること。</t>
    <rPh sb="0" eb="3">
      <t>センユウブ</t>
    </rPh>
    <rPh sb="4" eb="6">
      <t>ドウニュウ</t>
    </rPh>
    <rPh sb="8" eb="10">
      <t>バアイ</t>
    </rPh>
    <rPh sb="37" eb="39">
      <t>キンガク</t>
    </rPh>
    <rPh sb="40" eb="43">
      <t>ジュウコゴト</t>
    </rPh>
    <rPh sb="44" eb="48">
      <t>セッチダイスウ</t>
    </rPh>
    <rPh sb="49" eb="53">
      <t>ゴウケイキンガク</t>
    </rPh>
    <rPh sb="54" eb="56">
      <t>ニュウリョク</t>
    </rPh>
    <phoneticPr fontId="141"/>
  </si>
  <si>
    <t>共用部に導入する場合、⑨の金額を「5-2.補助金算出表　その２」に入力すること。</t>
    <rPh sb="0" eb="3">
      <t>キョウヨウブ</t>
    </rPh>
    <rPh sb="4" eb="6">
      <t>ドウニュウ</t>
    </rPh>
    <rPh sb="8" eb="10">
      <t>バアイ</t>
    </rPh>
    <rPh sb="13" eb="15">
      <t>キンガク</t>
    </rPh>
    <rPh sb="21" eb="27">
      <t>ホジョキンサンシュツヒョウ</t>
    </rPh>
    <rPh sb="33" eb="35">
      <t>ニュウリョク</t>
    </rPh>
    <phoneticPr fontId="141"/>
  </si>
  <si>
    <t>⑩</t>
    <phoneticPr fontId="5"/>
  </si>
  <si>
    <t>⑧＋⑨</t>
    <phoneticPr fontId="141"/>
  </si>
  <si>
    <r>
      <t>V2H充電設備</t>
    </r>
    <r>
      <rPr>
        <sz val="7"/>
        <color theme="1"/>
        <rFont val="ＭＳ Ｐ明朝"/>
        <family val="1"/>
        <charset val="128"/>
      </rPr>
      <t>（充放電設備）
（台）</t>
    </r>
    <rPh sb="3" eb="5">
      <t>ジュウデン</t>
    </rPh>
    <rPh sb="5" eb="7">
      <t>セツビ</t>
    </rPh>
    <rPh sb="8" eb="11">
      <t>ジュウホウデン</t>
    </rPh>
    <rPh sb="11" eb="13">
      <t>セツビ</t>
    </rPh>
    <rPh sb="16" eb="17">
      <t>ダイ</t>
    </rPh>
    <phoneticPr fontId="3"/>
  </si>
  <si>
    <t>個人情報の取得と利用について</t>
    <rPh sb="0" eb="4">
      <t>コジンジョウホウ</t>
    </rPh>
    <rPh sb="5" eb="7">
      <t>シュトク</t>
    </rPh>
    <rPh sb="8" eb="10">
      <t>リヨウ</t>
    </rPh>
    <phoneticPr fontId="5"/>
  </si>
  <si>
    <t>　私は、補助金の交付の申請を一般社団法人環境共創イニシアチブ（以下「SII」という。）に提出するに当たって、また、
  補助事業の実施期間内及び完了後においては、下記の事項について同意します。</t>
    <phoneticPr fontId="5"/>
  </si>
  <si>
    <t>個人情報の取得について</t>
    <phoneticPr fontId="5"/>
  </si>
  <si>
    <t>補助金（集合住宅の省CO2化促進事業）のうち低層ZEH-M（ゼッチ・マンション）促進事業、以下「本事業」といいます。）</t>
    <rPh sb="0" eb="3">
      <t>ホジョキン</t>
    </rPh>
    <rPh sb="4" eb="6">
      <t>シュウゴウ</t>
    </rPh>
    <rPh sb="5" eb="6">
      <t>ゴウ</t>
    </rPh>
    <rPh sb="6" eb="8">
      <t>ジュウタク</t>
    </rPh>
    <rPh sb="9" eb="10">
      <t>ショウ</t>
    </rPh>
    <rPh sb="13" eb="14">
      <t>カ</t>
    </rPh>
    <rPh sb="14" eb="18">
      <t>ソクシンジギョウ</t>
    </rPh>
    <rPh sb="22" eb="24">
      <t>テイソウ</t>
    </rPh>
    <rPh sb="40" eb="42">
      <t>ソクシン</t>
    </rPh>
    <rPh sb="42" eb="44">
      <t>ジギョウ</t>
    </rPh>
    <rPh sb="45" eb="47">
      <t>イカ</t>
    </rPh>
    <rPh sb="48" eb="51">
      <t>ホンジギョウ</t>
    </rPh>
    <phoneticPr fontId="5"/>
  </si>
  <si>
    <t>の実施のため、以下「２．」に記載する情報を本事業の実施期間にわたり取得します。</t>
    <rPh sb="33" eb="35">
      <t>シュトク</t>
    </rPh>
    <phoneticPr fontId="3"/>
  </si>
  <si>
    <t>これらの取得した情報を、「３．」に記載する範囲・目的で提供することに、申請者は同意するものとします。</t>
    <phoneticPr fontId="5"/>
  </si>
  <si>
    <t>SIIの個人情報保護方針は以下をご確認ください。</t>
    <phoneticPr fontId="5"/>
  </si>
  <si>
    <t>https://sii.or.jp/privacy/</t>
    <phoneticPr fontId="5"/>
  </si>
  <si>
    <t>取得する情報</t>
    <rPh sb="0" eb="2">
      <t>シュトク</t>
    </rPh>
    <rPh sb="4" eb="6">
      <t>ジョウホウ</t>
    </rPh>
    <phoneticPr fontId="5"/>
  </si>
  <si>
    <t>SIIは、本事業の実施期間に以下の情報を取得します。</t>
    <phoneticPr fontId="3"/>
  </si>
  <si>
    <t>(ア)	氏名、生年月日、住所、電話番号、メールアドレス、財務資料、口座情報等の補助事業者情報</t>
    <rPh sb="28" eb="32">
      <t>ザイムシリョウ</t>
    </rPh>
    <phoneticPr fontId="3"/>
  </si>
  <si>
    <t>(イ)	建設所在地、地域区分、建築区分、工法種別、延床面積等の建築地情報</t>
    <rPh sb="33" eb="34">
      <t>チ</t>
    </rPh>
    <phoneticPr fontId="3"/>
  </si>
  <si>
    <t>(ウ)	ZEH-M種別、外皮平均熱貫流率、導入設備種別等の性能情報</t>
    <rPh sb="29" eb="31">
      <t>セイノウ</t>
    </rPh>
    <phoneticPr fontId="3"/>
  </si>
  <si>
    <t>(エ)	一次エネルギー消費量（基準値、設計値、実績値）、発電量、売電量、買電量等のエネルギー使用情報</t>
    <rPh sb="39" eb="40">
      <t>トウ</t>
    </rPh>
    <phoneticPr fontId="3"/>
  </si>
  <si>
    <t>(オ)	その他、本事業に必要な情報</t>
    <phoneticPr fontId="3"/>
  </si>
  <si>
    <t>利用目的</t>
    <rPh sb="0" eb="4">
      <t>リヨウモクテキ</t>
    </rPh>
    <phoneticPr fontId="5"/>
  </si>
  <si>
    <t>SIIは、「２．」で取得した情報を以下の目的で利用する。</t>
    <rPh sb="10" eb="12">
      <t>シュトク</t>
    </rPh>
    <rPh sb="14" eb="16">
      <t>ジョウホウ</t>
    </rPh>
    <rPh sb="17" eb="19">
      <t>イカ</t>
    </rPh>
    <rPh sb="20" eb="22">
      <t>モクテキ</t>
    </rPh>
    <rPh sb="23" eb="25">
      <t>リヨウ</t>
    </rPh>
    <phoneticPr fontId="3"/>
  </si>
  <si>
    <t>(ア)	本事業の審査、管理、事業進捗状況の把握等</t>
    <phoneticPr fontId="3"/>
  </si>
  <si>
    <t>(イ)	ＳＩＩの各種情報案内、アンケート・調査等の実施</t>
    <phoneticPr fontId="3"/>
  </si>
  <si>
    <t>(ウ)	その他、本事業の運営に必要な業務</t>
    <phoneticPr fontId="3"/>
  </si>
  <si>
    <t>４.</t>
    <phoneticPr fontId="5"/>
  </si>
  <si>
    <t>第三者への提供について</t>
    <rPh sb="0" eb="3">
      <t>ダイサンシャ</t>
    </rPh>
    <rPh sb="5" eb="7">
      <t>テイキョウ</t>
    </rPh>
    <phoneticPr fontId="5"/>
  </si>
  <si>
    <t>取得した個人情報は、以下の場合及び「５．」へ記載する提供先を除き、第三者への提供を行いません。提供が必要となる場合</t>
    <rPh sb="15" eb="16">
      <t>オヨ</t>
    </rPh>
    <phoneticPr fontId="5"/>
  </si>
  <si>
    <t>は、事前に提供先と提供目的、提供する項目等を明示し、ご本人に同意いただいたものに限ります。</t>
    <rPh sb="20" eb="21">
      <t>トウ</t>
    </rPh>
    <phoneticPr fontId="5"/>
  </si>
  <si>
    <t>(ア)	法令により提供を求められた場合</t>
    <phoneticPr fontId="3"/>
  </si>
  <si>
    <t>(イ)	人の生命・身体又は財産の保護のために必要がある場合であって、同意を得ることが困難である場合</t>
    <phoneticPr fontId="3"/>
  </si>
  <si>
    <t>(ウ)	国の機関又は地方公共団体又はその委託先を受けたものが法令の定める事務を遂行することに対して協力する必要がある場合</t>
    <phoneticPr fontId="3"/>
  </si>
  <si>
    <t>５.</t>
    <phoneticPr fontId="141"/>
  </si>
  <si>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</si>
  <si>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</si>
  <si>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</si>
  <si>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６.</t>
    <phoneticPr fontId="141"/>
  </si>
  <si>
    <t>匿名加工情報の提供について</t>
    <rPh sb="0" eb="2">
      <t>トクメイ</t>
    </rPh>
    <rPh sb="2" eb="4">
      <t>カコウ</t>
    </rPh>
    <rPh sb="4" eb="6">
      <t>ジョウホウ</t>
    </rPh>
    <rPh sb="7" eb="9">
      <t>テイキョウ</t>
    </rPh>
    <phoneticPr fontId="5"/>
  </si>
  <si>
    <t>本事業では、SIIから直接、又はSIIのホームページ等で外部の研究機関等に対して、内外の経済的社会的環境に応じた安定的かつ適</t>
    <rPh sb="61" eb="62">
      <t>テキ</t>
    </rPh>
    <phoneticPr fontId="5"/>
  </si>
  <si>
    <t>切なエネルギー需給構造の構築を図ること、及び住宅・建築物における脱炭素化を支援し、もって２０５０年までのカーボンニュートラル達</t>
    <rPh sb="25" eb="28">
      <t>ケンチクブツ</t>
    </rPh>
    <rPh sb="62" eb="63">
      <t>タチ</t>
    </rPh>
    <phoneticPr fontId="5"/>
  </si>
  <si>
    <t>成に向けて脱炭素社会の構築を推進することを目的として、「２．」に記載する情報を、個人が特定できないよう匿名加工を行った</t>
    <phoneticPr fontId="5"/>
  </si>
  <si>
    <t>上で、提供する場合があります。</t>
    <rPh sb="0" eb="1">
      <t>ウエ</t>
    </rPh>
    <phoneticPr fontId="3"/>
  </si>
  <si>
    <t>提供時には、利用目的を確認し、個人を特定するような行為を行わないことに対して同意を取得します。</t>
    <phoneticPr fontId="3"/>
  </si>
  <si>
    <t>SIIの匿名加工情報に関するポリシーに関しては、以下をご確認下さい。</t>
    <phoneticPr fontId="3"/>
  </si>
  <si>
    <t>https://sii.or.jp/anonymous_processing/index.html</t>
    <phoneticPr fontId="3"/>
  </si>
  <si>
    <t>７.</t>
    <phoneticPr fontId="141"/>
  </si>
  <si>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</si>
  <si>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</si>
  <si>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８.</t>
    <phoneticPr fontId="141"/>
  </si>
  <si>
    <t>外部委託</t>
    <rPh sb="0" eb="2">
      <t>ガイブ</t>
    </rPh>
    <rPh sb="2" eb="4">
      <t>イタク</t>
    </rPh>
    <phoneticPr fontId="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</si>
  <si>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5"/>
  </si>
  <si>
    <t>することがございます。委託会社に対しては、適切な取扱い及び保護を行います。</t>
    <rPh sb="27" eb="28">
      <t>オヨ</t>
    </rPh>
    <phoneticPr fontId="3"/>
  </si>
  <si>
    <t>９.</t>
    <phoneticPr fontId="141"/>
  </si>
  <si>
    <t>開示請求等について</t>
    <rPh sb="0" eb="2">
      <t>カイジ</t>
    </rPh>
    <rPh sb="2" eb="4">
      <t>セイキュウ</t>
    </rPh>
    <rPh sb="4" eb="5">
      <t>ナド</t>
    </rPh>
    <phoneticPr fontId="5"/>
  </si>
  <si>
    <t>SIIに保有している個人データ、個人情報の利用目的の通知、個人情報の開示、内容の訂正、追加又は削除、利用の停止、消去及び</t>
    <phoneticPr fontId="5"/>
  </si>
  <si>
    <t>第三者への提供の停止等に誠実に対応いたします。手続きは下記の相談窓口までご連絡ください。請求内容を確認のうえ、対応い</t>
    <phoneticPr fontId="5"/>
  </si>
  <si>
    <t>たします。</t>
    <phoneticPr fontId="5"/>
  </si>
  <si>
    <t>＜相談窓口＞</t>
    <phoneticPr fontId="3"/>
  </si>
  <si>
    <t>一般社団法人環境共創イニシアチブ</t>
    <phoneticPr fontId="3"/>
  </si>
  <si>
    <t>個人情報取扱管理担当</t>
    <phoneticPr fontId="3"/>
  </si>
  <si>
    <t>p-support@sii.or.jp</t>
    <phoneticPr fontId="3"/>
  </si>
  <si>
    <t>上記を同意したうえで署名します。</t>
    <rPh sb="3" eb="5">
      <t>ドウイ</t>
    </rPh>
    <phoneticPr fontId="5"/>
  </si>
  <si>
    <t>月</t>
    <rPh sb="0" eb="1">
      <t>ガツ</t>
    </rPh>
    <phoneticPr fontId="3"/>
  </si>
  <si>
    <t>申請者１</t>
    <rPh sb="0" eb="3">
      <t>シンセイシャ</t>
    </rPh>
    <phoneticPr fontId="149"/>
  </si>
  <si>
    <t>名称</t>
    <rPh sb="0" eb="2">
      <t>メイショウ</t>
    </rPh>
    <phoneticPr fontId="141"/>
  </si>
  <si>
    <t>代表者名等</t>
    <rPh sb="0" eb="5">
      <t>ダイヒョウシャメイトウ</t>
    </rPh>
    <phoneticPr fontId="141"/>
  </si>
  <si>
    <t>申請者２</t>
    <rPh sb="0" eb="3">
      <t>シンセイシャ</t>
    </rPh>
    <phoneticPr fontId="149"/>
  </si>
  <si>
    <t>申請者３</t>
    <rPh sb="0" eb="3">
      <t>シンセイシャ</t>
    </rPh>
    <phoneticPr fontId="149"/>
  </si>
  <si>
    <t>申請者４</t>
    <rPh sb="0" eb="3">
      <t>シンセイシャ</t>
    </rPh>
    <phoneticPr fontId="149"/>
  </si>
  <si>
    <t>（別表）本事業における提供先※1、利用目的、提供情報</t>
    <rPh sb="1" eb="3">
      <t>ベッピョウ</t>
    </rPh>
    <phoneticPr fontId="5"/>
  </si>
  <si>
    <t>※1　８．に示すSIIの外部委託先は除きます。</t>
    <phoneticPr fontId="3"/>
  </si>
  <si>
    <t>日</t>
    <rPh sb="0" eb="1">
      <t>ニチ</t>
    </rPh>
    <phoneticPr fontId="3"/>
  </si>
  <si>
    <t>※「個人情報の取得と利用について」のシートは一番後ろにあります。忘れずに入力してください。</t>
    <rPh sb="2" eb="6">
      <t>コジンジョウホウ</t>
    </rPh>
    <rPh sb="7" eb="9">
      <t>シュトク</t>
    </rPh>
    <rPh sb="10" eb="12">
      <t>リヨウ</t>
    </rPh>
    <rPh sb="22" eb="25">
      <t>イチバンウシ</t>
    </rPh>
    <rPh sb="32" eb="33">
      <t>ワス</t>
    </rPh>
    <rPh sb="36" eb="38">
      <t>ニュウリョク</t>
    </rPh>
    <phoneticPr fontId="5"/>
  </si>
  <si>
    <t>ＰＶＴ（太陽光発電パネルと太陽熱集熱器が一体となったもの）システムを導入する場合は提出すること</t>
    <rPh sb="34" eb="36">
      <t>ドウニュウ</t>
    </rPh>
    <rPh sb="38" eb="40">
      <t>バアイ</t>
    </rPh>
    <rPh sb="41" eb="43">
      <t>テイシュツ</t>
    </rPh>
    <phoneticPr fontId="3"/>
  </si>
  <si>
    <t>指定された別ファイルで作成すること</t>
    <rPh sb="0" eb="2">
      <t>シテイ</t>
    </rPh>
    <rPh sb="5" eb="6">
      <t>ベツ</t>
    </rPh>
    <rPh sb="11" eb="13">
      <t>サクセイ</t>
    </rPh>
    <phoneticPr fontId="3"/>
  </si>
  <si>
    <t>個人情報の取得と利用について</t>
    <rPh sb="0" eb="4">
      <t>コジンジョウホウ</t>
    </rPh>
    <rPh sb="5" eb="7">
      <t>シュトク</t>
    </rPh>
    <rPh sb="8" eb="10">
      <t>リヨウ</t>
    </rPh>
    <phoneticPr fontId="3"/>
  </si>
  <si>
    <t>◆青字の下線があるシート名をクリックすると、該当ページに遷移</t>
    <rPh sb="1" eb="3">
      <t>アオジ</t>
    </rPh>
    <rPh sb="4" eb="6">
      <t>カセン</t>
    </rPh>
    <rPh sb="12" eb="13">
      <t>メイ</t>
    </rPh>
    <rPh sb="22" eb="24">
      <t>ガイトウ</t>
    </rPh>
    <rPh sb="28" eb="30">
      <t>センイ</t>
    </rPh>
    <phoneticPr fontId="5"/>
  </si>
  <si>
    <t>　　     １０．ＰＶＴシステム明細</t>
    <phoneticPr fontId="3"/>
  </si>
  <si>
    <t>　　   　９．地中熱ヒートポンプ・システム明細</t>
    <phoneticPr fontId="3"/>
  </si>
  <si>
    <t>　　　   ８．直交集成板（ＣＬＴ）明細</t>
    <phoneticPr fontId="3"/>
  </si>
  <si>
    <t>　　   　１１．液体集熱式太陽熱利用システム明細</t>
    <phoneticPr fontId="3"/>
  </si>
  <si>
    <t>　　   　１２．Ｖ２Ｈ充電設備（充放電設備）補助金算出シート</t>
    <rPh sb="12" eb="14">
      <t>ジュウデン</t>
    </rPh>
    <rPh sb="14" eb="16">
      <t>セツビ</t>
    </rPh>
    <rPh sb="17" eb="20">
      <t>ジュウホウデン</t>
    </rPh>
    <rPh sb="20" eb="22">
      <t>セツビ</t>
    </rPh>
    <rPh sb="23" eb="28">
      <t>ホジョキンサンシュツ</t>
    </rPh>
    <phoneticPr fontId="3"/>
  </si>
  <si>
    <t>　　   　１３．EV充電設備補助金算出シート</t>
    <rPh sb="11" eb="15">
      <t>ジュウデンセツビ</t>
    </rPh>
    <rPh sb="15" eb="20">
      <t>ホジョキンサンシュツ</t>
    </rPh>
    <phoneticPr fontId="3"/>
  </si>
  <si>
    <t>「補助金交付上限額 ※２」</t>
    <phoneticPr fontId="5"/>
  </si>
  <si>
    <t>Ｖ２Ｈ充電設備（充放電設備）のセンター承認本体価格が公表されていない場合は、補助金交付上限額を入力すること。</t>
    <rPh sb="8" eb="13">
      <t>ジュウホウデンセツビ</t>
    </rPh>
    <phoneticPr fontId="141"/>
  </si>
  <si>
    <t>EV充電設備のセンター承認本体価格が公表されていない場合は、補助金交付上限額（基礎）を入力すること。</t>
    <phoneticPr fontId="141"/>
  </si>
  <si>
    <t>令和５年度
二酸化炭素排出抑制対策事業費等補助金
（集合住宅の省ＣＯ２化促進事業）
誓約書</t>
    <rPh sb="0" eb="2">
      <t>レイワ</t>
    </rPh>
    <rPh sb="42" eb="45">
      <t>セイヤクショ</t>
    </rPh>
    <phoneticPr fontId="5"/>
  </si>
  <si>
    <t>一般社団法人環境共創イニシアチブ（以下「SII」といいます。）は執行する令和５年度二酸化炭素排出抑制対策事業費等</t>
    <rPh sb="36" eb="38">
      <t>レイワ</t>
    </rPh>
    <rPh sb="41" eb="46">
      <t>ニサンカタンソ</t>
    </rPh>
    <rPh sb="46" eb="48">
      <t>ハイシュツ</t>
    </rPh>
    <rPh sb="48" eb="52">
      <t>ヨクセイタイサク</t>
    </rPh>
    <rPh sb="52" eb="56">
      <t>ジギョウヒトウ</t>
    </rPh>
    <phoneticPr fontId="5"/>
  </si>
  <si>
    <t>補助対象建築物の入居者募集広告や不動産物件情報の掲載を行う際に、ＢＥＬＳラベル及びＺＥＨ－Ｍマークの表示を行う。
　（社宅等の場合は公募要領Ｐ３２に沿った内容を実施する）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9" eb="40">
      <t>オヨ</t>
    </rPh>
    <rPh sb="50" eb="52">
      <t>ヒョウジ</t>
    </rPh>
    <rPh sb="53" eb="54">
      <t>オコナ</t>
    </rPh>
    <rPh sb="63" eb="65">
      <t>バアイ</t>
    </rPh>
    <rPh sb="66" eb="70">
      <t>コウボヨウリョウ</t>
    </rPh>
    <rPh sb="74" eb="75">
      <t>ソ</t>
    </rPh>
    <rPh sb="77" eb="79">
      <t>ナイヨウ</t>
    </rPh>
    <rPh sb="80" eb="82">
      <t>ジッシ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</si>
</sst>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
    <numFmt numFmtId="177" formatCode="0_ "/>
    <numFmt numFmtId="178" formatCode="0_);[Red]\(0\)"/>
    <numFmt numFmtId="179" formatCode="yyyy/mm/dd"/>
    <numFmt numFmtId="180" formatCode="hh&quot;時&quot;mm&quot;分&quot;"/>
    <numFmt numFmtId="181" formatCode="[DBNum3]00"/>
    <numFmt numFmtId="182" formatCode="#,##0.0;[Red]\-#,##0.0"/>
    <numFmt numFmtId="183" formatCode="0.00_ "/>
    <numFmt numFmtId="184" formatCode="#,##0_);[Red]\(#,##0\)"/>
    <numFmt numFmtId="185" formatCode="#,##0.00_ "/>
    <numFmt numFmtId="186" formatCode="0.00_);[Red]\(0.00\)"/>
    <numFmt numFmtId="187" formatCode="000#"/>
    <numFmt numFmtId="188" formatCode="00#"/>
    <numFmt numFmtId="189" formatCode="[$-F800]dddd\,\ mmmm\ dd\,\ yyyy"/>
  </numFmts>
  <fonts count="155">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sz val="10.5"/>
      <name val="ＭＳ Ｐ明朝"/>
      <family val="1"/>
      <charset val="128"/>
    </font>
    <font>
      <sz val="10"/>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1"/>
      <name val="HGSｺﾞｼｯｸM"/>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2"/>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2"/>
      <color theme="1"/>
      <name val="ＭＳ ゴシック"/>
      <family val="3"/>
      <charset val="128"/>
    </font>
    <font>
      <sz val="17"/>
      <color theme="1"/>
      <name val="ＭＳ Ｐ明朝"/>
      <family val="1"/>
      <charset val="128"/>
    </font>
    <font>
      <b/>
      <sz val="12"/>
      <name val="ＭＳ Ｐ明朝"/>
      <family val="1"/>
      <charset val="128"/>
    </font>
    <font>
      <sz val="20"/>
      <name val="ＭＳ Ｐ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sz val="10"/>
      <color theme="1"/>
      <name val="游ゴシック"/>
      <family val="2"/>
      <charset val="128"/>
      <scheme val="minor"/>
    </font>
    <font>
      <sz val="11"/>
      <color rgb="FF000000"/>
      <name val="游ゴシック"/>
      <family val="2"/>
      <charset val="128"/>
      <scheme val="minor"/>
    </font>
    <font>
      <sz val="10"/>
      <name val="ＭＳ ゴシック"/>
      <family val="3"/>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u/>
      <sz val="18"/>
      <color theme="1"/>
      <name val="ＭＳ Ｐ明朝"/>
      <family val="1"/>
      <charset val="128"/>
    </font>
    <font>
      <u/>
      <sz val="20"/>
      <color theme="1"/>
      <name val="ＭＳ Ｐ明朝"/>
      <family val="1"/>
      <charset val="128"/>
    </font>
    <font>
      <sz val="16"/>
      <name val="ＭＳ Ｐ明朝"/>
      <family val="1"/>
      <charset val="128"/>
    </font>
    <font>
      <sz val="13"/>
      <name val="ＭＳ Ｐゴシック"/>
      <family val="3"/>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b/>
      <u/>
      <sz val="11"/>
      <name val="ＭＳ Ｐ明朝"/>
      <family val="1"/>
      <charset val="128"/>
    </font>
    <font>
      <sz val="8"/>
      <color theme="1"/>
      <name val="ＭＳ Ｐ明朝"/>
      <family val="1"/>
      <charset val="128"/>
    </font>
    <font>
      <sz val="7"/>
      <color theme="1"/>
      <name val="ＭＳ Ｐ明朝"/>
      <family val="1"/>
      <charset val="128"/>
    </font>
    <font>
      <sz val="13.5"/>
      <name val="ＭＳ Ｐ明朝"/>
      <family val="1"/>
      <charset val="128"/>
    </font>
    <font>
      <sz val="14"/>
      <color theme="1"/>
      <name val="ＭＳ Ｐゴシック"/>
      <family val="3"/>
      <charset val="128"/>
    </font>
    <font>
      <b/>
      <sz val="20"/>
      <color theme="1" tint="4.9989318521683403E-2"/>
      <name val="ＭＳ Ｐ明朝"/>
      <family val="1"/>
      <charset val="128"/>
    </font>
    <font>
      <sz val="18"/>
      <color theme="1"/>
      <name val="ＭＳ Ｐ明朝"/>
      <family val="1"/>
      <charset val="128"/>
    </font>
    <font>
      <strike/>
      <sz val="11"/>
      <color rgb="FF00B050"/>
      <name val="ＭＳ Ｐ明朝"/>
      <family val="1"/>
      <charset val="128"/>
    </font>
    <font>
      <b/>
      <strike/>
      <sz val="18"/>
      <color rgb="FF00B050"/>
      <name val="ＭＳ Ｐゴシック"/>
      <family val="3"/>
      <charset val="128"/>
    </font>
    <font>
      <b/>
      <strike/>
      <sz val="28"/>
      <color rgb="FF00B050"/>
      <name val="ＭＳ Ｐゴシック"/>
      <family val="3"/>
      <charset val="128"/>
    </font>
    <font>
      <b/>
      <strike/>
      <sz val="16"/>
      <color rgb="FF00B050"/>
      <name val="ＭＳ Ｐゴシック"/>
      <family val="3"/>
      <charset val="128"/>
    </font>
    <font>
      <b/>
      <strike/>
      <sz val="26"/>
      <color rgb="FF00B050"/>
      <name val="ＭＳ Ｐゴシック"/>
      <family val="3"/>
      <charset val="128"/>
    </font>
    <font>
      <b/>
      <strike/>
      <sz val="12"/>
      <color rgb="FF00B050"/>
      <name val="ＭＳ Ｐゴシック"/>
      <family val="3"/>
      <charset val="128"/>
    </font>
    <font>
      <b/>
      <strike/>
      <sz val="14"/>
      <color rgb="FF00B050"/>
      <name val="ＭＳ Ｐゴシック"/>
      <family val="3"/>
      <charset val="128"/>
    </font>
    <font>
      <strike/>
      <sz val="14"/>
      <color rgb="FF00B050"/>
      <name val="ＭＳ 明朝"/>
      <family val="1"/>
      <charset val="128"/>
    </font>
    <font>
      <b/>
      <sz val="12"/>
      <color rgb="FF00B050"/>
      <name val="ＭＳ Ｐ明朝"/>
      <family val="1"/>
      <charset val="128"/>
    </font>
    <font>
      <sz val="10"/>
      <color rgb="FF000000"/>
      <name val="Meiryo UI"/>
      <family val="3"/>
      <charset val="128"/>
    </font>
    <font>
      <sz val="10"/>
      <color rgb="FFFF0000"/>
      <name val="Meiryo UI"/>
      <family val="3"/>
      <charset val="128"/>
    </font>
    <font>
      <sz val="10"/>
      <name val="Meiryo UI"/>
      <family val="3"/>
      <charset val="128"/>
    </font>
    <font>
      <sz val="10"/>
      <color theme="1"/>
      <name val="Meiryo UI"/>
      <family val="3"/>
      <charset val="128"/>
    </font>
    <font>
      <strike/>
      <sz val="10"/>
      <name val="ＭＳ Ｐ明朝"/>
      <family val="1"/>
      <charset val="128"/>
    </font>
    <font>
      <strike/>
      <sz val="11"/>
      <name val="ＭＳ Ｐ明朝"/>
      <family val="1"/>
      <charset val="128"/>
    </font>
    <font>
      <b/>
      <strike/>
      <sz val="16"/>
      <color rgb="FF00B050"/>
      <name val="ＭＳ Ｐ明朝"/>
      <family val="1"/>
      <charset val="128"/>
    </font>
    <font>
      <b/>
      <sz val="14"/>
      <color rgb="FFFFFF00"/>
      <name val="HGｺﾞｼｯｸM"/>
      <family val="3"/>
      <charset val="128"/>
    </font>
    <font>
      <sz val="6"/>
      <name val="Yu Gothic UI"/>
      <family val="2"/>
      <charset val="128"/>
    </font>
    <font>
      <sz val="9"/>
      <color rgb="FFFF0000"/>
      <name val="ＭＳ Ｐ明朝"/>
      <family val="1"/>
      <charset val="128"/>
    </font>
    <font>
      <sz val="11"/>
      <color theme="1"/>
      <name val="Yu Gothic UI"/>
      <family val="2"/>
      <charset val="128"/>
    </font>
    <font>
      <b/>
      <sz val="12"/>
      <color theme="1"/>
      <name val="ＭＳ Ｐ明朝"/>
      <family val="1"/>
      <charset val="128"/>
    </font>
    <font>
      <b/>
      <sz val="27"/>
      <color theme="1"/>
      <name val="ＭＳ Ｐ明朝"/>
      <family val="1"/>
      <charset val="128"/>
    </font>
    <font>
      <b/>
      <sz val="15"/>
      <color theme="3"/>
      <name val="Yu Gothic UI"/>
      <family val="2"/>
      <charset val="128"/>
    </font>
    <font>
      <u/>
      <sz val="11"/>
      <color theme="10"/>
      <name val="游ゴシック"/>
      <family val="2"/>
      <charset val="128"/>
      <scheme val="minor"/>
    </font>
    <font>
      <u/>
      <sz val="11"/>
      <color theme="10"/>
      <name val="Yu Gothic UI"/>
      <family val="2"/>
      <charset val="128"/>
    </font>
    <font>
      <b/>
      <sz val="11"/>
      <color theme="3"/>
      <name val="Yu Gothic UI"/>
      <family val="2"/>
      <charset val="128"/>
    </font>
    <font>
      <sz val="14"/>
      <color rgb="FF808080"/>
      <name val="ＭＳ 明朝"/>
      <family val="1"/>
      <charset val="128"/>
    </font>
    <font>
      <b/>
      <sz val="22"/>
      <color rgb="FFFF0000"/>
      <name val="ＭＳ Ｐゴシック"/>
      <family val="3"/>
      <charset val="128"/>
    </font>
    <font>
      <u/>
      <sz val="10"/>
      <color theme="10"/>
      <name val="Meiryo UI"/>
      <family val="3"/>
      <charset val="128"/>
    </font>
    <font>
      <b/>
      <strike/>
      <sz val="16"/>
      <color rgb="FFFF66FF"/>
      <name val="ＭＳ Ｐゴシック"/>
      <family val="3"/>
      <charset val="128"/>
    </font>
    <font>
      <strike/>
      <sz val="12"/>
      <color rgb="FFFF66FF"/>
      <name val="游ゴシック Light"/>
      <family val="3"/>
      <charset val="128"/>
    </font>
  </fonts>
  <fills count="14">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
      <patternFill patternType="solid">
        <fgColor rgb="FFD9D9D9"/>
        <bgColor indexed="64"/>
      </patternFill>
    </fill>
    <fill>
      <patternFill patternType="solid">
        <fgColor theme="4" tint="0.79998168889431442"/>
        <bgColor indexed="64"/>
      </patternFill>
    </fill>
  </fills>
  <borders count="12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double">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double">
        <color theme="1" tint="0.34998626667073579"/>
      </right>
      <top style="thin">
        <color theme="1" tint="0.34998626667073579"/>
      </top>
      <bottom style="thin">
        <color theme="1" tint="0.34998626667073579"/>
      </bottom>
      <diagonal/>
    </border>
    <border>
      <left style="double">
        <color theme="1" tint="0.34998626667073579"/>
      </left>
      <right/>
      <top style="thin">
        <color indexed="64"/>
      </top>
      <bottom style="double">
        <color theme="1" tint="0.34998626667073579"/>
      </bottom>
      <diagonal/>
    </border>
    <border>
      <left/>
      <right style="double">
        <color theme="1" tint="0.34998626667073579"/>
      </right>
      <top style="thin">
        <color indexed="64"/>
      </top>
      <bottom style="double">
        <color theme="1" tint="0.34998626667073579"/>
      </bottom>
      <diagonal/>
    </border>
    <border>
      <left style="double">
        <color theme="1" tint="0.34998626667073579"/>
      </left>
      <right/>
      <top/>
      <bottom style="thin">
        <color indexed="64"/>
      </bottom>
      <diagonal/>
    </border>
    <border>
      <left/>
      <right style="double">
        <color theme="1" tint="0.34998626667073579"/>
      </right>
      <top/>
      <bottom style="thin">
        <color indexed="64"/>
      </bottom>
      <diagonal/>
    </border>
    <border>
      <left/>
      <right/>
      <top style="thin">
        <color theme="1" tint="0.34998626667073579"/>
      </top>
      <bottom style="thin">
        <color theme="1" tint="0.3499862666707357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right style="double">
        <color theme="1" tint="0.34998626667073579"/>
      </right>
      <top style="thin">
        <color theme="1" tint="0.34998626667073579"/>
      </top>
      <bottom style="thin">
        <color theme="1" tint="0.34998626667073579"/>
      </bottom>
      <diagonal/>
    </border>
    <border>
      <left style="thin">
        <color indexed="64"/>
      </left>
      <right/>
      <top style="double">
        <color indexed="64"/>
      </top>
      <bottom style="thin">
        <color indexed="64"/>
      </bottom>
      <diagonal/>
    </border>
    <border>
      <left style="double">
        <color theme="1" tint="0.34998626667073579"/>
      </left>
      <right/>
      <top style="thin">
        <color theme="1" tint="0.34998626667073579"/>
      </top>
      <bottom style="thin">
        <color theme="1" tint="0.34998626667073579"/>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theme="1" tint="0.34998626667073579"/>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double">
        <color indexed="64"/>
      </right>
      <top/>
      <bottom style="thin">
        <color indexed="64"/>
      </bottom>
      <diagonal/>
    </border>
    <border>
      <left style="double">
        <color theme="1" tint="0.34998626667073579"/>
      </left>
      <right/>
      <top/>
      <bottom style="double">
        <color indexed="64"/>
      </bottom>
      <diagonal/>
    </border>
    <border>
      <left/>
      <right style="double">
        <color theme="1" tint="0.34998626667073579"/>
      </right>
      <top/>
      <bottom style="double">
        <color indexed="64"/>
      </bottom>
      <diagonal/>
    </border>
    <border>
      <left/>
      <right/>
      <top style="thin">
        <color theme="1" tint="0.34998626667073579"/>
      </top>
      <bottom style="double">
        <color indexed="64"/>
      </bottom>
      <diagonal/>
    </border>
    <border>
      <left/>
      <right style="double">
        <color indexed="64"/>
      </right>
      <top style="thin">
        <color theme="1" tint="0.34998626667073579"/>
      </top>
      <bottom style="double">
        <color indexed="64"/>
      </bottom>
      <diagonal/>
    </border>
    <border>
      <left style="double">
        <color theme="1" tint="0.34998626667073579"/>
      </left>
      <right/>
      <top style="thin">
        <color theme="1" tint="0.34998626667073579"/>
      </top>
      <bottom style="double">
        <color indexed="64"/>
      </bottom>
      <diagonal/>
    </border>
    <border>
      <left/>
      <right style="thin">
        <color indexed="64"/>
      </right>
      <top style="thin">
        <color theme="1" tint="0.34998626667073579"/>
      </top>
      <bottom style="double">
        <color indexed="64"/>
      </bottom>
      <diagonal/>
    </border>
    <border>
      <left style="thin">
        <color indexed="64"/>
      </left>
      <right/>
      <top style="thin">
        <color theme="1" tint="0.34998626667073579"/>
      </top>
      <bottom style="double">
        <color indexed="64"/>
      </bottom>
      <diagonal/>
    </border>
  </borders>
  <cellStyleXfs count="1236">
    <xf numFmtId="0" fontId="0" fillId="0" borderId="0">
      <alignment vertical="center"/>
    </xf>
    <xf numFmtId="38" fontId="1" fillId="0" borderId="0" applyFont="0" applyFill="0" applyBorder="0" applyAlignment="0" applyProtection="0">
      <alignment vertical="center"/>
    </xf>
    <xf numFmtId="0" fontId="2" fillId="0" borderId="0"/>
    <xf numFmtId="0" fontId="9" fillId="0" borderId="0" applyNumberFormat="0" applyFill="0" applyBorder="0" applyAlignment="0" applyProtection="0">
      <alignment vertical="top"/>
      <protection locked="0"/>
    </xf>
    <xf numFmtId="0" fontId="10" fillId="0" borderId="0">
      <alignment vertical="center"/>
    </xf>
    <xf numFmtId="38" fontId="2" fillId="0" borderId="0" applyFont="0" applyFill="0" applyBorder="0" applyAlignment="0" applyProtection="0">
      <alignment vertical="center"/>
    </xf>
    <xf numFmtId="0" fontId="10" fillId="0" borderId="0">
      <alignment vertical="center"/>
    </xf>
    <xf numFmtId="0" fontId="1" fillId="0" borderId="0">
      <alignment vertical="center"/>
    </xf>
    <xf numFmtId="0" fontId="15"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0" fontId="1" fillId="0" borderId="0">
      <alignment vertical="center"/>
    </xf>
    <xf numFmtId="0" fontId="70" fillId="0" borderId="0"/>
    <xf numFmtId="6" fontId="15" fillId="0" borderId="0" applyFont="0" applyFill="0" applyBorder="0" applyAlignment="0" applyProtection="0">
      <alignment vertical="center"/>
    </xf>
    <xf numFmtId="38" fontId="76" fillId="0" borderId="0" applyFont="0" applyFill="0" applyBorder="0" applyAlignment="0" applyProtection="0">
      <alignment vertical="center"/>
    </xf>
    <xf numFmtId="38" fontId="76" fillId="0" borderId="0" applyFont="0" applyFill="0" applyBorder="0" applyAlignment="0" applyProtection="0">
      <alignment vertical="center"/>
    </xf>
    <xf numFmtId="0" fontId="76" fillId="0" borderId="0">
      <alignment vertical="center"/>
    </xf>
    <xf numFmtId="38" fontId="15" fillId="0" borderId="0" applyFont="0" applyFill="0" applyBorder="0" applyAlignment="0" applyProtection="0">
      <alignment vertical="center"/>
    </xf>
    <xf numFmtId="9" fontId="2"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5" fillId="0" borderId="0" applyFont="0" applyFill="0" applyBorder="0" applyAlignment="0" applyProtection="0">
      <alignment vertical="center"/>
    </xf>
    <xf numFmtId="9" fontId="2" fillId="0" borderId="0" applyFont="0" applyFill="0" applyBorder="0" applyAlignment="0" applyProtection="0">
      <alignment vertical="center"/>
    </xf>
    <xf numFmtId="3" fontId="10" fillId="0" borderId="0" applyFont="0" applyFill="0" applyBorder="0" applyAlignment="0" applyProtection="0">
      <alignment vertical="center"/>
    </xf>
    <xf numFmtId="38" fontId="15" fillId="0" borderId="0" applyFont="0" applyFill="0" applyBorder="0" applyAlignment="0" applyProtection="0">
      <alignment vertical="center"/>
    </xf>
    <xf numFmtId="3" fontId="10" fillId="0" borderId="0" applyFont="0" applyFill="0" applyBorder="0" applyAlignment="0" applyProtection="0">
      <alignment vertical="center"/>
    </xf>
    <xf numFmtId="0" fontId="2" fillId="0" borderId="0"/>
    <xf numFmtId="0" fontId="15" fillId="0" borderId="0"/>
    <xf numFmtId="0" fontId="1" fillId="0" borderId="0">
      <alignment vertical="center"/>
    </xf>
    <xf numFmtId="0" fontId="1" fillId="0" borderId="0">
      <alignment vertical="center"/>
    </xf>
    <xf numFmtId="0" fontId="77"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0" borderId="0"/>
    <xf numFmtId="9" fontId="2" fillId="0" borderId="0" applyFont="0" applyFill="0" applyBorder="0" applyAlignment="0" applyProtection="0">
      <alignment vertical="center"/>
    </xf>
    <xf numFmtId="9" fontId="15"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6"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43"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 fillId="0" borderId="0">
      <alignment vertical="center"/>
    </xf>
    <xf numFmtId="0" fontId="148" fillId="0" borderId="0" applyNumberFormat="0" applyFill="0" applyBorder="0" applyAlignment="0" applyProtection="0">
      <alignment vertical="center"/>
    </xf>
    <xf numFmtId="0" fontId="143" fillId="0" borderId="0">
      <alignment vertical="center"/>
    </xf>
    <xf numFmtId="0" fontId="147" fillId="0" borderId="0" applyNumberFormat="0" applyFill="0" applyBorder="0" applyAlignment="0" applyProtection="0">
      <alignment vertical="center"/>
    </xf>
  </cellStyleXfs>
  <cellXfs count="1376">
    <xf numFmtId="0" fontId="0" fillId="0" borderId="0" xfId="0">
      <alignment vertical="center"/>
    </xf>
    <xf numFmtId="0" fontId="4" fillId="0" borderId="0" xfId="2" applyFont="1"/>
    <xf numFmtId="0" fontId="20" fillId="0" borderId="0" xfId="2" applyFont="1" applyAlignment="1">
      <alignment vertical="center"/>
    </xf>
    <xf numFmtId="0" fontId="21" fillId="0" borderId="0" xfId="2" applyFont="1" applyAlignment="1" applyProtection="1">
      <alignment vertical="center"/>
      <protection locked="0"/>
    </xf>
    <xf numFmtId="0" fontId="22" fillId="0" borderId="0" xfId="2" applyFont="1" applyAlignment="1">
      <alignment horizontal="left" vertical="center"/>
    </xf>
    <xf numFmtId="0" fontId="4" fillId="0" borderId="0" xfId="2" applyFont="1" applyProtection="1">
      <protection hidden="1"/>
    </xf>
    <xf numFmtId="0" fontId="4" fillId="0" borderId="0" xfId="2" applyFont="1" applyAlignment="1" applyProtection="1">
      <alignment vertical="center"/>
      <protection hidden="1"/>
    </xf>
    <xf numFmtId="0" fontId="23" fillId="0" borderId="0" xfId="2" applyFont="1" applyAlignment="1">
      <alignment vertical="center"/>
    </xf>
    <xf numFmtId="0" fontId="27" fillId="0" borderId="0" xfId="12" applyFont="1" applyProtection="1">
      <alignment vertical="center"/>
      <protection hidden="1"/>
    </xf>
    <xf numFmtId="0" fontId="25" fillId="4" borderId="0" xfId="12" applyFont="1" applyFill="1" applyProtection="1">
      <alignment vertical="center"/>
      <protection hidden="1"/>
    </xf>
    <xf numFmtId="49" fontId="25" fillId="4" borderId="0" xfId="12" applyNumberFormat="1" applyFont="1" applyFill="1" applyProtection="1">
      <alignment vertical="center"/>
      <protection hidden="1"/>
    </xf>
    <xf numFmtId="178" fontId="25" fillId="4" borderId="0" xfId="12" applyNumberFormat="1" applyFont="1" applyFill="1" applyProtection="1">
      <alignment vertical="center"/>
      <protection hidden="1"/>
    </xf>
    <xf numFmtId="0" fontId="26" fillId="0" borderId="0" xfId="12" applyFont="1" applyProtection="1">
      <alignment vertical="center"/>
      <protection hidden="1"/>
    </xf>
    <xf numFmtId="0" fontId="34" fillId="0" borderId="0" xfId="12" applyFont="1" applyProtection="1">
      <alignment vertical="center"/>
      <protection hidden="1"/>
    </xf>
    <xf numFmtId="0" fontId="26" fillId="4" borderId="0" xfId="12" applyFont="1" applyFill="1" applyProtection="1">
      <alignment vertical="center"/>
      <protection hidden="1"/>
    </xf>
    <xf numFmtId="0" fontId="26" fillId="4" borderId="0" xfId="12" applyFont="1" applyFill="1" applyAlignment="1" applyProtection="1">
      <alignment horizontal="center" vertical="center"/>
      <protection hidden="1"/>
    </xf>
    <xf numFmtId="38" fontId="26" fillId="4" borderId="0" xfId="11" applyFont="1" applyFill="1" applyProtection="1">
      <alignment vertical="center"/>
      <protection hidden="1"/>
    </xf>
    <xf numFmtId="0" fontId="31" fillId="4" borderId="0" xfId="12" applyFont="1" applyFill="1" applyProtection="1">
      <alignment vertical="center"/>
      <protection hidden="1"/>
    </xf>
    <xf numFmtId="49" fontId="31" fillId="4" borderId="0" xfId="12" applyNumberFormat="1" applyFont="1" applyFill="1" applyProtection="1">
      <alignment vertical="center"/>
      <protection hidden="1"/>
    </xf>
    <xf numFmtId="0" fontId="28" fillId="0" borderId="0" xfId="12" applyFont="1" applyProtection="1">
      <alignment vertical="center"/>
      <protection hidden="1"/>
    </xf>
    <xf numFmtId="0" fontId="28" fillId="4" borderId="0" xfId="12" applyFont="1" applyFill="1" applyProtection="1">
      <alignment vertical="center"/>
      <protection hidden="1"/>
    </xf>
    <xf numFmtId="0" fontId="27" fillId="0" borderId="0" xfId="12" applyFont="1" applyAlignment="1" applyProtection="1">
      <alignment horizontal="center" vertical="center"/>
      <protection hidden="1"/>
    </xf>
    <xf numFmtId="38" fontId="27" fillId="0" borderId="0" xfId="11" applyFont="1" applyProtection="1">
      <alignment vertical="center"/>
      <protection hidden="1"/>
    </xf>
    <xf numFmtId="49" fontId="25" fillId="4" borderId="0" xfId="13" applyNumberFormat="1" applyFont="1" applyFill="1" applyAlignment="1" applyProtection="1">
      <alignment vertical="top"/>
      <protection hidden="1"/>
    </xf>
    <xf numFmtId="49" fontId="38" fillId="4" borderId="0" xfId="13" applyNumberFormat="1" applyFont="1" applyFill="1" applyAlignment="1" applyProtection="1">
      <alignment vertical="top"/>
      <protection hidden="1"/>
    </xf>
    <xf numFmtId="49" fontId="31" fillId="4" borderId="0" xfId="13" applyNumberFormat="1" applyFont="1" applyFill="1" applyAlignment="1" applyProtection="1">
      <alignment vertical="top"/>
      <protection hidden="1"/>
    </xf>
    <xf numFmtId="0" fontId="30" fillId="4" borderId="0" xfId="13" applyFont="1" applyFill="1" applyProtection="1">
      <alignment vertical="center"/>
      <protection hidden="1"/>
    </xf>
    <xf numFmtId="0" fontId="40" fillId="0" borderId="0" xfId="2" applyFont="1" applyAlignment="1" applyProtection="1">
      <alignment vertical="center"/>
      <protection hidden="1"/>
    </xf>
    <xf numFmtId="0" fontId="4" fillId="7" borderId="0" xfId="2" applyFont="1" applyFill="1" applyAlignment="1" applyProtection="1">
      <alignment vertical="center"/>
      <protection hidden="1"/>
    </xf>
    <xf numFmtId="0" fontId="43" fillId="7" borderId="0" xfId="2" applyFont="1" applyFill="1" applyAlignment="1" applyProtection="1">
      <alignment vertical="center" wrapText="1"/>
      <protection hidden="1"/>
    </xf>
    <xf numFmtId="0" fontId="44" fillId="0" borderId="0" xfId="2" applyFont="1" applyAlignment="1" applyProtection="1">
      <alignment vertical="center"/>
      <protection hidden="1"/>
    </xf>
    <xf numFmtId="0" fontId="17" fillId="7" borderId="0" xfId="2" applyFont="1" applyFill="1" applyAlignment="1" applyProtection="1">
      <alignment vertical="center"/>
      <protection hidden="1"/>
    </xf>
    <xf numFmtId="0" fontId="42" fillId="7" borderId="0" xfId="2" applyFont="1" applyFill="1" applyAlignment="1" applyProtection="1">
      <alignment vertical="center" wrapText="1"/>
      <protection hidden="1"/>
    </xf>
    <xf numFmtId="0" fontId="17" fillId="0" borderId="0" xfId="2" applyFont="1" applyAlignment="1" applyProtection="1">
      <alignment vertical="center"/>
      <protection hidden="1"/>
    </xf>
    <xf numFmtId="0" fontId="35" fillId="4" borderId="0" xfId="12" applyFont="1" applyFill="1" applyProtection="1">
      <alignment vertical="center"/>
      <protection hidden="1"/>
    </xf>
    <xf numFmtId="0" fontId="28" fillId="4" borderId="0" xfId="14" applyFont="1" applyFill="1" applyProtection="1">
      <alignment vertical="center"/>
      <protection hidden="1"/>
    </xf>
    <xf numFmtId="0" fontId="31" fillId="4" borderId="0" xfId="14" applyFont="1" applyFill="1" applyProtection="1">
      <alignment vertical="center"/>
      <protection hidden="1"/>
    </xf>
    <xf numFmtId="0" fontId="26" fillId="0" borderId="0" xfId="14" applyFont="1" applyProtection="1">
      <alignment vertical="center"/>
      <protection hidden="1"/>
    </xf>
    <xf numFmtId="0" fontId="28" fillId="4" borderId="0" xfId="12" applyFont="1" applyFill="1" applyAlignment="1" applyProtection="1">
      <alignment vertical="center" wrapText="1"/>
      <protection hidden="1"/>
    </xf>
    <xf numFmtId="0" fontId="31" fillId="4" borderId="0" xfId="12" applyFont="1" applyFill="1" applyAlignment="1" applyProtection="1">
      <alignment horizontal="center" vertical="center"/>
      <protection hidden="1"/>
    </xf>
    <xf numFmtId="0" fontId="28" fillId="4" borderId="0" xfId="12" applyFont="1" applyFill="1" applyAlignment="1" applyProtection="1">
      <alignment horizontal="center" vertical="center"/>
      <protection hidden="1"/>
    </xf>
    <xf numFmtId="38" fontId="28" fillId="4" borderId="0" xfId="11" applyFont="1" applyFill="1" applyProtection="1">
      <alignment vertical="center"/>
      <protection hidden="1"/>
    </xf>
    <xf numFmtId="0" fontId="28" fillId="4" borderId="0" xfId="14" applyFont="1" applyFill="1" applyAlignment="1" applyProtection="1">
      <alignment horizontal="center" vertical="center"/>
      <protection hidden="1"/>
    </xf>
    <xf numFmtId="0" fontId="37" fillId="4" borderId="0" xfId="12" applyFont="1" applyFill="1" applyProtection="1">
      <alignment vertical="center"/>
      <protection hidden="1"/>
    </xf>
    <xf numFmtId="0" fontId="31" fillId="0" borderId="0" xfId="12" applyFont="1" applyProtection="1">
      <alignment vertical="center"/>
      <protection hidden="1"/>
    </xf>
    <xf numFmtId="0" fontId="47" fillId="4" borderId="0" xfId="12" applyFont="1" applyFill="1" applyProtection="1">
      <alignment vertical="center"/>
      <protection hidden="1"/>
    </xf>
    <xf numFmtId="0" fontId="36" fillId="4" borderId="0" xfId="13" applyFont="1" applyFill="1" applyAlignment="1" applyProtection="1">
      <alignment vertical="center" wrapText="1"/>
      <protection hidden="1"/>
    </xf>
    <xf numFmtId="0" fontId="12" fillId="0" borderId="0" xfId="13" applyFont="1" applyAlignment="1" applyProtection="1">
      <alignment vertical="center" wrapText="1"/>
      <protection hidden="1"/>
    </xf>
    <xf numFmtId="0" fontId="48" fillId="4" borderId="0" xfId="13" applyFont="1" applyFill="1" applyProtection="1">
      <alignment vertical="center"/>
      <protection hidden="1"/>
    </xf>
    <xf numFmtId="0" fontId="48" fillId="4" borderId="0" xfId="13" applyFont="1" applyFill="1" applyAlignment="1" applyProtection="1">
      <alignment vertical="center" wrapText="1"/>
      <protection hidden="1"/>
    </xf>
    <xf numFmtId="0" fontId="16" fillId="4" borderId="0" xfId="13" applyFont="1" applyFill="1" applyAlignment="1" applyProtection="1">
      <alignment vertical="center" wrapText="1"/>
      <protection hidden="1"/>
    </xf>
    <xf numFmtId="0" fontId="12" fillId="2" borderId="0" xfId="13" applyFont="1" applyFill="1" applyAlignment="1" applyProtection="1">
      <alignment vertical="center" wrapText="1"/>
      <protection hidden="1"/>
    </xf>
    <xf numFmtId="0" fontId="12" fillId="4" borderId="0" xfId="13" applyFont="1" applyFill="1" applyAlignment="1" applyProtection="1">
      <alignment vertical="center" wrapText="1"/>
      <protection hidden="1"/>
    </xf>
    <xf numFmtId="0" fontId="48" fillId="4" borderId="0" xfId="13" applyFont="1" applyFill="1" applyAlignment="1" applyProtection="1">
      <alignment vertical="top" wrapText="1"/>
      <protection hidden="1"/>
    </xf>
    <xf numFmtId="0" fontId="49" fillId="7" borderId="0" xfId="2" applyFont="1" applyFill="1" applyAlignment="1" applyProtection="1">
      <alignment vertical="center" wrapText="1"/>
      <protection hidden="1"/>
    </xf>
    <xf numFmtId="0" fontId="50" fillId="0" borderId="0" xfId="2" applyFont="1" applyAlignment="1" applyProtection="1">
      <alignment vertical="center"/>
      <protection hidden="1"/>
    </xf>
    <xf numFmtId="0" fontId="52" fillId="7" borderId="0" xfId="2" applyFont="1" applyFill="1" applyAlignment="1" applyProtection="1">
      <alignment vertical="center"/>
      <protection hidden="1"/>
    </xf>
    <xf numFmtId="0" fontId="53" fillId="7" borderId="0" xfId="2" applyFont="1" applyFill="1" applyAlignment="1" applyProtection="1">
      <alignment vertical="center" wrapText="1"/>
      <protection hidden="1"/>
    </xf>
    <xf numFmtId="0" fontId="52" fillId="0" borderId="0" xfId="2" applyFont="1" applyAlignment="1" applyProtection="1">
      <alignment vertical="center"/>
      <protection hidden="1"/>
    </xf>
    <xf numFmtId="0" fontId="54" fillId="0" borderId="0" xfId="2" applyFont="1" applyAlignment="1" applyProtection="1">
      <alignment vertical="center"/>
      <protection hidden="1"/>
    </xf>
    <xf numFmtId="0" fontId="44" fillId="7" borderId="0" xfId="2" applyFont="1" applyFill="1" applyAlignment="1" applyProtection="1">
      <alignment vertical="center"/>
      <protection hidden="1"/>
    </xf>
    <xf numFmtId="0" fontId="45" fillId="7" borderId="0" xfId="2" applyFont="1" applyFill="1" applyAlignment="1" applyProtection="1">
      <alignment vertical="center" wrapText="1"/>
      <protection hidden="1"/>
    </xf>
    <xf numFmtId="0" fontId="12" fillId="0" borderId="0" xfId="2" applyFont="1" applyAlignment="1" applyProtection="1">
      <alignment vertical="center"/>
      <protection hidden="1"/>
    </xf>
    <xf numFmtId="0" fontId="57" fillId="0" borderId="0" xfId="2" applyFont="1" applyAlignment="1" applyProtection="1">
      <alignment vertical="center"/>
      <protection hidden="1"/>
    </xf>
    <xf numFmtId="180" fontId="58" fillId="0" borderId="0" xfId="12" applyNumberFormat="1" applyFont="1" applyAlignment="1" applyProtection="1">
      <alignment horizontal="center" vertical="center"/>
      <protection hidden="1"/>
    </xf>
    <xf numFmtId="0" fontId="58" fillId="0" borderId="0" xfId="12" applyFont="1" applyProtection="1">
      <alignment vertical="center"/>
      <protection hidden="1"/>
    </xf>
    <xf numFmtId="38" fontId="65" fillId="0" borderId="0" xfId="1" applyFont="1" applyFill="1" applyBorder="1" applyAlignment="1" applyProtection="1">
      <alignment vertical="center"/>
    </xf>
    <xf numFmtId="0" fontId="69" fillId="0" borderId="0" xfId="7" applyFont="1">
      <alignment vertical="center"/>
    </xf>
    <xf numFmtId="0" fontId="1" fillId="0" borderId="0" xfId="7">
      <alignment vertical="center"/>
    </xf>
    <xf numFmtId="0" fontId="71" fillId="0" borderId="0" xfId="17" applyFont="1" applyAlignment="1">
      <alignment horizontal="center" vertical="center"/>
    </xf>
    <xf numFmtId="0" fontId="7" fillId="0" borderId="19" xfId="7" applyFont="1" applyBorder="1" applyAlignment="1" applyProtection="1">
      <alignment horizontal="left" vertical="center"/>
      <protection locked="0"/>
    </xf>
    <xf numFmtId="0" fontId="7" fillId="0" borderId="0" xfId="7" applyFont="1" applyAlignment="1" applyProtection="1">
      <alignment horizontal="left" vertical="center"/>
      <protection locked="0"/>
    </xf>
    <xf numFmtId="0" fontId="7" fillId="0" borderId="3" xfId="7" applyFont="1" applyBorder="1" applyAlignment="1" applyProtection="1">
      <alignment horizontal="left" vertical="center"/>
      <protection locked="0"/>
    </xf>
    <xf numFmtId="0" fontId="13" fillId="0" borderId="0" xfId="17" applyFont="1" applyAlignment="1" applyProtection="1">
      <alignment horizontal="left" vertical="center"/>
      <protection locked="0"/>
    </xf>
    <xf numFmtId="0" fontId="7" fillId="0" borderId="1" xfId="7" applyFont="1" applyBorder="1" applyAlignment="1" applyProtection="1">
      <alignment horizontal="left" vertical="center"/>
      <protection locked="0"/>
    </xf>
    <xf numFmtId="0" fontId="1" fillId="0" borderId="0" xfId="7" applyProtection="1">
      <alignment vertical="center"/>
      <protection locked="0"/>
    </xf>
    <xf numFmtId="0" fontId="7" fillId="0" borderId="16" xfId="7" applyFont="1" applyBorder="1" applyAlignment="1" applyProtection="1">
      <alignment horizontal="left" vertical="center"/>
      <protection locked="0"/>
    </xf>
    <xf numFmtId="0" fontId="7" fillId="0" borderId="17" xfId="7" applyFont="1" applyBorder="1" applyAlignment="1" applyProtection="1">
      <alignment horizontal="left" vertical="center"/>
      <protection locked="0"/>
    </xf>
    <xf numFmtId="0" fontId="7" fillId="0" borderId="18" xfId="7" applyFont="1" applyBorder="1" applyAlignment="1" applyProtection="1">
      <alignment horizontal="left" vertical="center"/>
      <protection locked="0"/>
    </xf>
    <xf numFmtId="0" fontId="25" fillId="0" borderId="0" xfId="12" applyFont="1" applyProtection="1">
      <alignment vertical="center"/>
      <protection hidden="1"/>
    </xf>
    <xf numFmtId="0" fontId="25" fillId="4" borderId="0" xfId="12" applyFont="1" applyFill="1" applyAlignment="1" applyProtection="1">
      <alignment horizontal="center" vertical="center"/>
      <protection hidden="1"/>
    </xf>
    <xf numFmtId="38" fontId="25" fillId="4" borderId="0" xfId="11" applyFont="1" applyFill="1" applyProtection="1">
      <alignment vertical="center"/>
      <protection hidden="1"/>
    </xf>
    <xf numFmtId="49" fontId="25" fillId="4" borderId="0" xfId="13" applyNumberFormat="1" applyFont="1" applyFill="1" applyProtection="1">
      <alignment vertical="center"/>
      <protection hidden="1"/>
    </xf>
    <xf numFmtId="0" fontId="74" fillId="4" borderId="0" xfId="12" applyFont="1" applyFill="1" applyProtection="1">
      <alignment vertical="center"/>
      <protection hidden="1"/>
    </xf>
    <xf numFmtId="0" fontId="75" fillId="4" borderId="0" xfId="13" applyFont="1" applyFill="1" applyProtection="1">
      <alignment vertical="center"/>
      <protection hidden="1"/>
    </xf>
    <xf numFmtId="0" fontId="30" fillId="4" borderId="0" xfId="13" applyFont="1" applyFill="1" applyAlignment="1" applyProtection="1">
      <alignment vertical="center" wrapText="1"/>
      <protection hidden="1"/>
    </xf>
    <xf numFmtId="0" fontId="30" fillId="4" borderId="0" xfId="13" applyFont="1" applyFill="1" applyAlignment="1" applyProtection="1">
      <alignment vertical="center" shrinkToFit="1"/>
      <protection hidden="1"/>
    </xf>
    <xf numFmtId="0" fontId="25" fillId="0" borderId="0" xfId="12" applyFont="1" applyAlignment="1" applyProtection="1">
      <alignment horizontal="center" vertical="center"/>
      <protection hidden="1"/>
    </xf>
    <xf numFmtId="38" fontId="25" fillId="0" borderId="0" xfId="11" applyFont="1" applyProtection="1">
      <alignment vertical="center"/>
      <protection hidden="1"/>
    </xf>
    <xf numFmtId="0" fontId="55" fillId="0" borderId="0" xfId="13" applyFont="1" applyProtection="1">
      <alignment vertical="center"/>
      <protection hidden="1"/>
    </xf>
    <xf numFmtId="0" fontId="14" fillId="4" borderId="0" xfId="13" applyFont="1" applyFill="1" applyProtection="1">
      <alignment vertical="center"/>
      <protection hidden="1"/>
    </xf>
    <xf numFmtId="0" fontId="55" fillId="4" borderId="0" xfId="13" applyFont="1" applyFill="1" applyProtection="1">
      <alignment vertical="center"/>
      <protection hidden="1"/>
    </xf>
    <xf numFmtId="0" fontId="18" fillId="0" borderId="0" xfId="13" applyFont="1" applyProtection="1">
      <alignment vertical="center"/>
      <protection hidden="1"/>
    </xf>
    <xf numFmtId="0" fontId="18" fillId="4" borderId="0" xfId="13" applyFont="1" applyFill="1" applyProtection="1">
      <alignment vertical="center"/>
      <protection hidden="1"/>
    </xf>
    <xf numFmtId="0" fontId="18"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7"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7"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7" fillId="4" borderId="0" xfId="13" applyFont="1" applyFill="1" applyAlignment="1" applyProtection="1">
      <alignment horizontal="center" vertical="center"/>
      <protection hidden="1"/>
    </xf>
    <xf numFmtId="0" fontId="7" fillId="0" borderId="0" xfId="13" applyFont="1" applyAlignment="1" applyProtection="1">
      <protection hidden="1"/>
    </xf>
    <xf numFmtId="0" fontId="57" fillId="0" borderId="0" xfId="2" applyFont="1" applyProtection="1">
      <protection hidden="1"/>
    </xf>
    <xf numFmtId="49" fontId="4" fillId="0" borderId="0" xfId="2" applyNumberFormat="1" applyFont="1" applyAlignment="1" applyProtection="1">
      <alignment vertical="center"/>
      <protection hidden="1"/>
    </xf>
    <xf numFmtId="0" fontId="6" fillId="0" borderId="0" xfId="2" applyFont="1" applyAlignment="1" applyProtection="1">
      <alignment vertical="center"/>
      <protection hidden="1"/>
    </xf>
    <xf numFmtId="0" fontId="40" fillId="0" borderId="0" xfId="2" applyFont="1" applyAlignment="1" applyProtection="1">
      <alignment horizontal="left" vertical="center"/>
      <protection hidden="1"/>
    </xf>
    <xf numFmtId="0" fontId="80" fillId="0" borderId="0" xfId="2" applyFont="1" applyProtection="1">
      <protection hidden="1"/>
    </xf>
    <xf numFmtId="0" fontId="79" fillId="0" borderId="0" xfId="2" applyFont="1" applyProtection="1">
      <protection hidden="1"/>
    </xf>
    <xf numFmtId="0" fontId="81" fillId="0" borderId="0" xfId="2" applyFont="1" applyProtection="1">
      <protection hidden="1"/>
    </xf>
    <xf numFmtId="0" fontId="82" fillId="0" borderId="0" xfId="2" applyFont="1" applyProtection="1">
      <protection hidden="1"/>
    </xf>
    <xf numFmtId="0" fontId="80" fillId="0" borderId="0" xfId="2" applyFont="1" applyAlignment="1" applyProtection="1">
      <alignment vertical="center"/>
      <protection hidden="1"/>
    </xf>
    <xf numFmtId="0" fontId="83" fillId="0" borderId="0" xfId="2" applyFont="1" applyProtection="1">
      <protection hidden="1"/>
    </xf>
    <xf numFmtId="0" fontId="4" fillId="0" borderId="0" xfId="2" applyFont="1" applyAlignment="1" applyProtection="1">
      <alignment horizontal="right" indent="1"/>
      <protection hidden="1"/>
    </xf>
    <xf numFmtId="0" fontId="21" fillId="0" borderId="17" xfId="2" applyFont="1" applyBorder="1" applyAlignment="1" applyProtection="1">
      <alignment vertical="center"/>
      <protection locked="0"/>
    </xf>
    <xf numFmtId="0" fontId="29" fillId="0" borderId="0" xfId="2" applyFont="1" applyAlignment="1">
      <alignment horizontal="left" vertical="center"/>
    </xf>
    <xf numFmtId="0" fontId="1" fillId="0" borderId="19" xfId="7" applyBorder="1">
      <alignment vertical="center"/>
    </xf>
    <xf numFmtId="0" fontId="1" fillId="0" borderId="47" xfId="7" applyBorder="1">
      <alignment vertical="center"/>
    </xf>
    <xf numFmtId="0" fontId="26" fillId="4" borderId="0" xfId="12" applyFont="1" applyFill="1" applyAlignment="1" applyProtection="1">
      <alignment horizontal="center" vertical="center" wrapText="1"/>
      <protection hidden="1"/>
    </xf>
    <xf numFmtId="0" fontId="28" fillId="4" borderId="0" xfId="13" applyFont="1" applyFill="1" applyAlignment="1" applyProtection="1">
      <alignment horizontal="left" vertical="top" wrapText="1"/>
      <protection hidden="1"/>
    </xf>
    <xf numFmtId="0" fontId="28" fillId="0" borderId="0" xfId="12" applyFont="1" applyAlignment="1" applyProtection="1">
      <alignment horizontal="right" vertical="center" shrinkToFit="1"/>
      <protection hidden="1"/>
    </xf>
    <xf numFmtId="177" fontId="28" fillId="4" borderId="0" xfId="12" applyNumberFormat="1" applyFont="1" applyFill="1" applyAlignment="1" applyProtection="1">
      <alignment horizontal="right" vertical="center" shrinkToFit="1"/>
      <protection hidden="1"/>
    </xf>
    <xf numFmtId="0" fontId="2" fillId="0" borderId="0" xfId="13" applyFont="1" applyProtection="1">
      <alignment vertical="center"/>
      <protection hidden="1"/>
    </xf>
    <xf numFmtId="0" fontId="7" fillId="4" borderId="0" xfId="13" applyFont="1" applyFill="1" applyAlignment="1" applyProtection="1">
      <alignment horizontal="left" vertical="center"/>
      <protection hidden="1"/>
    </xf>
    <xf numFmtId="0" fontId="7" fillId="0" borderId="0" xfId="13" applyFont="1" applyProtection="1">
      <alignment vertical="center"/>
      <protection hidden="1"/>
    </xf>
    <xf numFmtId="0" fontId="88" fillId="0" borderId="0" xfId="13" applyFont="1" applyProtection="1">
      <alignment vertical="center"/>
      <protection hidden="1"/>
    </xf>
    <xf numFmtId="0" fontId="87" fillId="0" borderId="0" xfId="13" applyFont="1" applyProtection="1">
      <alignment vertical="center"/>
      <protection hidden="1"/>
    </xf>
    <xf numFmtId="0" fontId="7" fillId="4" borderId="0" xfId="13" applyFont="1" applyFill="1" applyAlignment="1" applyProtection="1">
      <alignment vertical="top" wrapText="1"/>
      <protection hidden="1"/>
    </xf>
    <xf numFmtId="0" fontId="89" fillId="0" borderId="0" xfId="13" applyFont="1" applyProtection="1">
      <alignment vertical="center"/>
      <protection hidden="1"/>
    </xf>
    <xf numFmtId="0" fontId="55" fillId="0" borderId="0" xfId="12" applyFont="1" applyAlignment="1" applyProtection="1">
      <alignment horizontal="right" vertical="center"/>
      <protection hidden="1"/>
    </xf>
    <xf numFmtId="0" fontId="29" fillId="4" borderId="0" xfId="13" applyFont="1" applyFill="1" applyProtection="1">
      <alignment vertical="center"/>
      <protection hidden="1"/>
    </xf>
    <xf numFmtId="0" fontId="8" fillId="4" borderId="0" xfId="13" applyFont="1" applyFill="1" applyAlignment="1" applyProtection="1">
      <alignment horizontal="left" vertical="top"/>
      <protection hidden="1"/>
    </xf>
    <xf numFmtId="0" fontId="7" fillId="4" borderId="0" xfId="13" applyFont="1" applyFill="1" applyAlignment="1" applyProtection="1">
      <alignment horizontal="right" vertical="center"/>
      <protection hidden="1"/>
    </xf>
    <xf numFmtId="0" fontId="8" fillId="0" borderId="0" xfId="13" applyFont="1" applyAlignment="1" applyProtection="1">
      <alignment vertical="center" wrapText="1"/>
      <protection hidden="1"/>
    </xf>
    <xf numFmtId="0" fontId="7" fillId="4" borderId="0" xfId="13" applyFont="1" applyFill="1" applyAlignment="1" applyProtection="1">
      <alignment vertical="center" wrapText="1"/>
      <protection hidden="1"/>
    </xf>
    <xf numFmtId="49" fontId="7" fillId="4" borderId="0" xfId="13" applyNumberFormat="1" applyFont="1" applyFill="1" applyAlignment="1" applyProtection="1">
      <alignment vertical="center" wrapText="1"/>
      <protection hidden="1"/>
    </xf>
    <xf numFmtId="0" fontId="14" fillId="4" borderId="0" xfId="13" applyFont="1" applyFill="1" applyAlignment="1" applyProtection="1">
      <alignment horizontal="center" vertical="center" wrapText="1"/>
      <protection hidden="1"/>
    </xf>
    <xf numFmtId="38" fontId="90" fillId="0" borderId="0" xfId="11" applyFont="1" applyFill="1" applyBorder="1" applyAlignment="1" applyProtection="1">
      <alignment horizontal="center" vertical="center" shrinkToFit="1"/>
      <protection hidden="1"/>
    </xf>
    <xf numFmtId="0" fontId="55" fillId="0" borderId="0" xfId="12" applyFont="1" applyAlignment="1" applyProtection="1">
      <alignment vertical="center" shrinkToFit="1"/>
      <protection hidden="1"/>
    </xf>
    <xf numFmtId="0" fontId="8" fillId="0" borderId="0" xfId="13" applyFont="1" applyAlignment="1" applyProtection="1">
      <alignment horizontal="right" vertical="center"/>
      <protection hidden="1"/>
    </xf>
    <xf numFmtId="0" fontId="8" fillId="0" borderId="19" xfId="13" applyFont="1" applyBorder="1" applyAlignment="1" applyProtection="1">
      <alignment horizontal="center" vertical="center"/>
      <protection hidden="1"/>
    </xf>
    <xf numFmtId="0" fontId="8" fillId="0" borderId="0" xfId="13" applyFont="1" applyProtection="1">
      <alignment vertical="center"/>
      <protection hidden="1"/>
    </xf>
    <xf numFmtId="0" fontId="8" fillId="4" borderId="0" xfId="13" applyFont="1" applyFill="1" applyAlignment="1" applyProtection="1">
      <alignment horizontal="left" vertical="center" indent="1"/>
      <protection hidden="1"/>
    </xf>
    <xf numFmtId="0" fontId="8" fillId="4" borderId="0" xfId="13" applyFont="1" applyFill="1" applyProtection="1">
      <alignment vertical="center"/>
      <protection hidden="1"/>
    </xf>
    <xf numFmtId="0" fontId="8" fillId="0" borderId="0" xfId="13" applyFont="1" applyAlignment="1" applyProtection="1">
      <alignment horizontal="center" vertical="center"/>
      <protection hidden="1"/>
    </xf>
    <xf numFmtId="0" fontId="8" fillId="4" borderId="0" xfId="13" applyFont="1" applyFill="1" applyAlignment="1" applyProtection="1">
      <protection hidden="1"/>
    </xf>
    <xf numFmtId="0" fontId="8" fillId="4" borderId="0" xfId="13" applyFont="1" applyFill="1" applyAlignment="1" applyProtection="1">
      <alignment horizontal="center" vertical="center"/>
      <protection hidden="1"/>
    </xf>
    <xf numFmtId="0" fontId="8" fillId="4" borderId="0" xfId="13" applyFont="1" applyFill="1" applyAlignment="1" applyProtection="1">
      <alignment vertical="center" wrapText="1"/>
      <protection hidden="1"/>
    </xf>
    <xf numFmtId="0" fontId="7" fillId="4" borderId="0" xfId="13" applyFont="1" applyFill="1">
      <alignment vertical="center"/>
    </xf>
    <xf numFmtId="0" fontId="7" fillId="4" borderId="0" xfId="13" applyFont="1" applyFill="1" applyAlignment="1"/>
    <xf numFmtId="0" fontId="7" fillId="0" borderId="0" xfId="13" applyFont="1" applyAlignment="1"/>
    <xf numFmtId="0" fontId="7" fillId="4" borderId="0" xfId="13" applyFont="1" applyFill="1" applyAlignment="1">
      <alignment vertical="center" wrapText="1"/>
    </xf>
    <xf numFmtId="0" fontId="18" fillId="4" borderId="17" xfId="13" applyFont="1" applyFill="1" applyBorder="1" applyProtection="1">
      <alignment vertical="center"/>
      <protection hidden="1"/>
    </xf>
    <xf numFmtId="0" fontId="7" fillId="4" borderId="0" xfId="13" applyFont="1" applyFill="1" applyAlignment="1" applyProtection="1">
      <protection hidden="1"/>
    </xf>
    <xf numFmtId="0" fontId="31" fillId="4" borderId="0" xfId="12" applyFont="1" applyFill="1" applyAlignment="1" applyProtection="1">
      <alignment horizontal="right" vertical="distributed" wrapText="1"/>
      <protection hidden="1"/>
    </xf>
    <xf numFmtId="0" fontId="28" fillId="4" borderId="0" xfId="14" applyFont="1" applyFill="1" applyAlignment="1" applyProtection="1">
      <alignment vertical="center" wrapText="1"/>
      <protection hidden="1"/>
    </xf>
    <xf numFmtId="0" fontId="94" fillId="7" borderId="0" xfId="2" applyFont="1" applyFill="1" applyAlignment="1">
      <alignment vertical="center"/>
    </xf>
    <xf numFmtId="179" fontId="23" fillId="0" borderId="0" xfId="12" applyNumberFormat="1" applyFont="1" applyProtection="1">
      <alignment vertical="center"/>
      <protection hidden="1"/>
    </xf>
    <xf numFmtId="0" fontId="96" fillId="0" borderId="0" xfId="12" applyFont="1" applyProtection="1">
      <alignment vertical="center"/>
      <protection hidden="1"/>
    </xf>
    <xf numFmtId="179" fontId="94" fillId="0" borderId="0" xfId="12" applyNumberFormat="1" applyFont="1" applyProtection="1">
      <alignment vertical="center"/>
      <protection hidden="1"/>
    </xf>
    <xf numFmtId="0" fontId="72" fillId="0" borderId="0" xfId="2" applyFont="1" applyAlignment="1" applyProtection="1">
      <alignment vertical="center"/>
      <protection hidden="1"/>
    </xf>
    <xf numFmtId="0" fontId="20" fillId="0" borderId="0" xfId="12" applyFont="1" applyProtection="1">
      <alignment vertical="center"/>
      <protection hidden="1"/>
    </xf>
    <xf numFmtId="0" fontId="95" fillId="0" borderId="0" xfId="2" applyFont="1" applyAlignment="1">
      <alignment vertical="center"/>
    </xf>
    <xf numFmtId="0" fontId="95" fillId="0" borderId="0" xfId="2" applyFont="1" applyAlignment="1" applyProtection="1">
      <alignment vertical="center"/>
      <protection hidden="1"/>
    </xf>
    <xf numFmtId="0" fontId="98" fillId="0" borderId="0" xfId="2" applyFont="1" applyAlignment="1" applyProtection="1">
      <alignment vertical="center"/>
      <protection hidden="1"/>
    </xf>
    <xf numFmtId="0" fontId="102" fillId="0" borderId="0" xfId="13" applyFont="1" applyProtection="1">
      <alignment vertical="center"/>
      <protection hidden="1"/>
    </xf>
    <xf numFmtId="0" fontId="95" fillId="0" borderId="0" xfId="12" applyFont="1" applyProtection="1">
      <alignment vertical="center"/>
      <protection hidden="1"/>
    </xf>
    <xf numFmtId="0" fontId="51" fillId="0" borderId="0" xfId="2" applyFont="1" applyAlignment="1" applyProtection="1">
      <alignment vertical="center" shrinkToFit="1"/>
      <protection hidden="1"/>
    </xf>
    <xf numFmtId="0" fontId="106" fillId="0" borderId="0" xfId="12" applyFont="1" applyAlignment="1" applyProtection="1">
      <alignment horizontal="right" vertical="center"/>
      <protection hidden="1"/>
    </xf>
    <xf numFmtId="0" fontId="27" fillId="0" borderId="0" xfId="12" applyFont="1" applyAlignment="1" applyProtection="1">
      <alignment horizontal="right" vertical="center"/>
      <protection hidden="1"/>
    </xf>
    <xf numFmtId="38" fontId="107" fillId="0" borderId="0" xfId="19" applyFont="1" applyProtection="1">
      <alignment vertical="center"/>
      <protection hidden="1"/>
    </xf>
    <xf numFmtId="0" fontId="27" fillId="4" borderId="0" xfId="12" applyFont="1" applyFill="1" applyProtection="1">
      <alignment vertical="center"/>
      <protection hidden="1"/>
    </xf>
    <xf numFmtId="0" fontId="108" fillId="4" borderId="0" xfId="12" applyFont="1" applyFill="1" applyAlignment="1" applyProtection="1">
      <alignment vertical="center" wrapText="1"/>
      <protection hidden="1"/>
    </xf>
    <xf numFmtId="179" fontId="27" fillId="0" borderId="0" xfId="12" applyNumberFormat="1" applyFont="1" applyProtection="1">
      <alignment vertical="center"/>
      <protection hidden="1"/>
    </xf>
    <xf numFmtId="180" fontId="27" fillId="0" borderId="0" xfId="12" applyNumberFormat="1" applyFont="1" applyAlignment="1" applyProtection="1">
      <alignment horizontal="center" vertical="center"/>
      <protection hidden="1"/>
    </xf>
    <xf numFmtId="179" fontId="30" fillId="0" borderId="0" xfId="13" applyNumberFormat="1" applyFont="1" applyAlignment="1" applyProtection="1">
      <alignment vertical="center" wrapText="1"/>
      <protection hidden="1"/>
    </xf>
    <xf numFmtId="180" fontId="30" fillId="0" borderId="0" xfId="13" applyNumberFormat="1" applyFont="1" applyAlignment="1" applyProtection="1">
      <alignment horizontal="center" vertical="center" wrapText="1"/>
      <protection hidden="1"/>
    </xf>
    <xf numFmtId="179" fontId="30" fillId="2" borderId="0" xfId="13" applyNumberFormat="1" applyFont="1" applyFill="1" applyAlignment="1" applyProtection="1">
      <alignment vertical="center" wrapText="1"/>
      <protection hidden="1"/>
    </xf>
    <xf numFmtId="180" fontId="30" fillId="2" borderId="0" xfId="13" applyNumberFormat="1" applyFont="1" applyFill="1" applyAlignment="1" applyProtection="1">
      <alignment horizontal="center" vertical="center" wrapText="1"/>
      <protection hidden="1"/>
    </xf>
    <xf numFmtId="0" fontId="88" fillId="0" borderId="0" xfId="13" applyFont="1">
      <alignment vertical="center"/>
    </xf>
    <xf numFmtId="0" fontId="87" fillId="0" borderId="0" xfId="13" applyFont="1">
      <alignment vertical="center"/>
    </xf>
    <xf numFmtId="0" fontId="70" fillId="4" borderId="0" xfId="13" applyFont="1" applyFill="1">
      <alignment vertical="center"/>
    </xf>
    <xf numFmtId="0" fontId="72" fillId="4" borderId="0" xfId="13" applyFont="1" applyFill="1" applyAlignment="1"/>
    <xf numFmtId="0" fontId="87" fillId="4" borderId="0" xfId="13" applyFont="1" applyFill="1">
      <alignment vertical="center"/>
    </xf>
    <xf numFmtId="0" fontId="87" fillId="4" borderId="0" xfId="13" applyFont="1" applyFill="1" applyAlignment="1">
      <alignment horizontal="left" vertical="center" indent="1"/>
    </xf>
    <xf numFmtId="0" fontId="7" fillId="4" borderId="0" xfId="13" applyFont="1" applyFill="1" applyAlignment="1">
      <alignment vertical="top" wrapText="1"/>
    </xf>
    <xf numFmtId="0" fontId="8" fillId="0" borderId="12" xfId="12" applyFont="1" applyBorder="1" applyAlignment="1">
      <alignment vertical="center" wrapText="1"/>
    </xf>
    <xf numFmtId="0" fontId="110" fillId="0" borderId="12" xfId="12" applyFont="1" applyBorder="1">
      <alignment vertical="center"/>
    </xf>
    <xf numFmtId="0" fontId="8" fillId="4" borderId="12" xfId="8" applyFont="1" applyFill="1" applyBorder="1">
      <alignment vertical="center"/>
    </xf>
    <xf numFmtId="0" fontId="8" fillId="0" borderId="12" xfId="12" applyFont="1" applyBorder="1">
      <alignment vertical="center"/>
    </xf>
    <xf numFmtId="0" fontId="8" fillId="8" borderId="11" xfId="8" applyFont="1" applyFill="1" applyBorder="1" applyAlignment="1" applyProtection="1">
      <alignment horizontal="center" vertical="center"/>
      <protection locked="0"/>
    </xf>
    <xf numFmtId="0" fontId="8" fillId="8" borderId="12" xfId="8" applyFont="1" applyFill="1" applyBorder="1" applyAlignment="1" applyProtection="1">
      <alignment horizontal="center" vertical="center"/>
      <protection locked="0"/>
    </xf>
    <xf numFmtId="0" fontId="15" fillId="0" borderId="0" xfId="8">
      <alignment vertical="center"/>
    </xf>
    <xf numFmtId="49" fontId="48" fillId="0" borderId="0" xfId="12" applyNumberFormat="1" applyFont="1" applyAlignment="1">
      <alignment vertical="center" shrinkToFit="1"/>
    </xf>
    <xf numFmtId="49" fontId="18" fillId="0" borderId="0" xfId="12" applyNumberFormat="1" applyFont="1" applyAlignment="1">
      <alignment horizontal="left" vertical="center" shrinkToFit="1"/>
    </xf>
    <xf numFmtId="49" fontId="18" fillId="0" borderId="0" xfId="12" applyNumberFormat="1" applyFont="1" applyAlignment="1">
      <alignment vertical="center" shrinkToFit="1"/>
    </xf>
    <xf numFmtId="0" fontId="12" fillId="0" borderId="0" xfId="0" applyFont="1">
      <alignment vertical="center"/>
    </xf>
    <xf numFmtId="49" fontId="18" fillId="0" borderId="0" xfId="12" applyNumberFormat="1" applyFont="1" applyAlignment="1">
      <alignment horizontal="center" vertical="center" shrinkToFit="1"/>
    </xf>
    <xf numFmtId="0" fontId="18" fillId="0" borderId="0" xfId="12" applyFont="1" applyAlignment="1">
      <alignment vertical="center" wrapText="1"/>
    </xf>
    <xf numFmtId="0" fontId="18" fillId="0" borderId="0" xfId="12" applyFont="1">
      <alignment vertical="center"/>
    </xf>
    <xf numFmtId="0" fontId="18" fillId="0" borderId="0" xfId="8" applyFont="1" applyAlignment="1">
      <alignment horizontal="center" vertical="center"/>
    </xf>
    <xf numFmtId="0" fontId="105" fillId="0" borderId="0" xfId="12" applyFont="1">
      <alignment vertical="center"/>
    </xf>
    <xf numFmtId="0" fontId="4" fillId="0" borderId="0" xfId="12" applyFont="1" applyAlignment="1">
      <alignment horizontal="center" vertical="center" wrapText="1" shrinkToFit="1"/>
    </xf>
    <xf numFmtId="0" fontId="104" fillId="0" borderId="0" xfId="12" applyFont="1" applyAlignment="1">
      <alignment vertical="center" textRotation="255"/>
    </xf>
    <xf numFmtId="0" fontId="48" fillId="0" borderId="0" xfId="12" applyFont="1" applyAlignment="1">
      <alignment vertical="center" shrinkToFit="1"/>
    </xf>
    <xf numFmtId="49" fontId="12" fillId="0" borderId="0" xfId="12" applyNumberFormat="1" applyFont="1" applyAlignment="1">
      <alignment horizontal="center" vertical="center" shrinkToFit="1"/>
    </xf>
    <xf numFmtId="49" fontId="48" fillId="0" borderId="0" xfId="12" applyNumberFormat="1" applyFont="1" applyAlignment="1">
      <alignment horizontal="center" vertical="center" shrinkToFit="1"/>
    </xf>
    <xf numFmtId="0" fontId="12" fillId="0" borderId="0" xfId="8" applyFont="1" applyAlignment="1">
      <alignment horizontal="center" vertical="center"/>
    </xf>
    <xf numFmtId="0" fontId="12" fillId="0" borderId="0" xfId="8" applyFont="1" applyAlignment="1">
      <alignment horizontal="center" vertical="center" wrapText="1"/>
    </xf>
    <xf numFmtId="0" fontId="18" fillId="0" borderId="0" xfId="8" applyFont="1">
      <alignment vertical="center"/>
    </xf>
    <xf numFmtId="0" fontId="12" fillId="0" borderId="0" xfId="12" applyFont="1" applyAlignment="1">
      <alignment horizontal="center" vertical="center" wrapText="1" shrinkToFit="1"/>
    </xf>
    <xf numFmtId="0" fontId="12" fillId="0" borderId="0" xfId="12" applyFont="1" applyAlignment="1">
      <alignment vertical="center" shrinkToFit="1"/>
    </xf>
    <xf numFmtId="49" fontId="8" fillId="0" borderId="13" xfId="12" applyNumberFormat="1" applyFont="1" applyBorder="1" applyAlignment="1">
      <alignment vertical="center" shrinkToFit="1"/>
    </xf>
    <xf numFmtId="49" fontId="8" fillId="0" borderId="68" xfId="12" applyNumberFormat="1" applyFont="1" applyBorder="1" applyAlignment="1">
      <alignment vertical="center" shrinkToFit="1"/>
    </xf>
    <xf numFmtId="49" fontId="8" fillId="0" borderId="70" xfId="12" applyNumberFormat="1" applyFont="1" applyBorder="1" applyAlignment="1">
      <alignment vertical="center" shrinkToFit="1"/>
    </xf>
    <xf numFmtId="0" fontId="8" fillId="0" borderId="68" xfId="12" applyFont="1" applyBorder="1" applyAlignment="1">
      <alignment vertical="center" shrinkToFit="1"/>
    </xf>
    <xf numFmtId="0" fontId="8" fillId="0" borderId="13" xfId="12" applyFont="1" applyBorder="1" applyAlignment="1">
      <alignment vertical="center" shrinkToFit="1"/>
    </xf>
    <xf numFmtId="49" fontId="8" fillId="0" borderId="0" xfId="12" applyNumberFormat="1" applyFont="1" applyAlignment="1">
      <alignment vertical="center" shrinkToFit="1"/>
    </xf>
    <xf numFmtId="38" fontId="92" fillId="0" borderId="0" xfId="1" applyFont="1" applyFill="1" applyBorder="1" applyAlignment="1" applyProtection="1">
      <alignment vertical="center" shrinkToFit="1"/>
    </xf>
    <xf numFmtId="0" fontId="8" fillId="0" borderId="0" xfId="12" applyFont="1" applyAlignment="1">
      <alignment vertical="center" shrinkToFit="1"/>
    </xf>
    <xf numFmtId="0" fontId="8" fillId="0" borderId="70" xfId="12" applyFont="1" applyBorder="1" applyAlignment="1">
      <alignment vertical="center" shrinkToFit="1"/>
    </xf>
    <xf numFmtId="0" fontId="8" fillId="0" borderId="0" xfId="0" applyFont="1">
      <alignment vertical="center"/>
    </xf>
    <xf numFmtId="49" fontId="7" fillId="4" borderId="0" xfId="8" applyNumberFormat="1" applyFont="1" applyFill="1">
      <alignment vertical="center"/>
    </xf>
    <xf numFmtId="0" fontId="22" fillId="0" borderId="0" xfId="12" applyFont="1" applyProtection="1">
      <alignment vertical="center"/>
      <protection hidden="1"/>
    </xf>
    <xf numFmtId="0" fontId="55" fillId="0" borderId="0" xfId="13" applyFont="1">
      <alignment vertical="center"/>
    </xf>
    <xf numFmtId="0" fontId="55" fillId="0" borderId="0" xfId="12" applyFont="1" applyAlignment="1">
      <alignment vertical="center" shrinkToFit="1"/>
    </xf>
    <xf numFmtId="0" fontId="8" fillId="0" borderId="0" xfId="13" applyFont="1" applyAlignment="1">
      <alignment horizontal="right" vertical="center"/>
    </xf>
    <xf numFmtId="0" fontId="14" fillId="4" borderId="0" xfId="13" applyFont="1" applyFill="1">
      <alignment vertical="center"/>
    </xf>
    <xf numFmtId="0" fontId="55" fillId="4" borderId="0" xfId="13" applyFont="1" applyFill="1">
      <alignment vertical="center"/>
    </xf>
    <xf numFmtId="0" fontId="55" fillId="0" borderId="0" xfId="13" applyFont="1" applyAlignment="1">
      <alignment horizontal="right" vertical="center"/>
    </xf>
    <xf numFmtId="0" fontId="4" fillId="4" borderId="0" xfId="13" applyFont="1" applyFill="1">
      <alignment vertical="center"/>
    </xf>
    <xf numFmtId="0" fontId="55" fillId="4" borderId="0" xfId="13" applyFont="1" applyFill="1" applyAlignment="1">
      <alignment horizontal="center" vertical="center"/>
    </xf>
    <xf numFmtId="0" fontId="18" fillId="0" borderId="0" xfId="13" applyFont="1">
      <alignment vertical="center"/>
    </xf>
    <xf numFmtId="0" fontId="12" fillId="4" borderId="0" xfId="13" applyFont="1" applyFill="1" applyAlignment="1"/>
    <xf numFmtId="0" fontId="18" fillId="4" borderId="0" xfId="13" applyFont="1" applyFill="1">
      <alignment vertical="center"/>
    </xf>
    <xf numFmtId="0" fontId="18" fillId="4" borderId="0" xfId="13" applyFont="1" applyFill="1" applyAlignment="1">
      <alignment horizontal="left" vertical="center" indent="1"/>
    </xf>
    <xf numFmtId="0" fontId="4" fillId="0" borderId="0" xfId="13" applyFont="1">
      <alignment vertical="center"/>
    </xf>
    <xf numFmtId="0" fontId="7" fillId="0" borderId="0" xfId="13" applyFont="1" applyAlignment="1">
      <alignment horizontal="left" vertical="center" shrinkToFit="1"/>
    </xf>
    <xf numFmtId="0" fontId="7" fillId="0" borderId="13" xfId="13" applyFont="1" applyBorder="1">
      <alignment vertical="center"/>
    </xf>
    <xf numFmtId="0" fontId="7" fillId="4" borderId="0" xfId="13" applyFont="1" applyFill="1" applyAlignment="1">
      <alignment horizontal="center" vertical="center" wrapText="1"/>
    </xf>
    <xf numFmtId="0" fontId="4" fillId="4" borderId="0" xfId="13" applyFont="1" applyFill="1" applyAlignment="1">
      <alignment horizontal="right" vertical="center"/>
    </xf>
    <xf numFmtId="0" fontId="8" fillId="4" borderId="0" xfId="13" applyFont="1" applyFill="1" applyAlignment="1">
      <alignment horizontal="left" vertical="top"/>
    </xf>
    <xf numFmtId="0" fontId="7" fillId="4" borderId="0" xfId="13" applyFont="1" applyFill="1" applyAlignment="1">
      <alignment horizontal="right" vertical="center"/>
    </xf>
    <xf numFmtId="0" fontId="105" fillId="0" borderId="0" xfId="12" applyFont="1" applyProtection="1">
      <alignment vertical="center"/>
      <protection hidden="1"/>
    </xf>
    <xf numFmtId="38" fontId="19" fillId="0" borderId="0" xfId="19" applyFont="1" applyProtection="1">
      <alignment vertical="center"/>
      <protection hidden="1"/>
    </xf>
    <xf numFmtId="0" fontId="7" fillId="0" borderId="0" xfId="12" applyFont="1" applyProtection="1">
      <alignment vertical="center"/>
      <protection hidden="1"/>
    </xf>
    <xf numFmtId="0" fontId="22" fillId="4" borderId="0" xfId="12" applyFont="1" applyFill="1" applyProtection="1">
      <alignment vertical="center"/>
      <protection hidden="1"/>
    </xf>
    <xf numFmtId="0" fontId="112" fillId="4" borderId="0" xfId="12" applyFont="1" applyFill="1" applyAlignment="1" applyProtection="1">
      <alignment vertical="center" wrapText="1"/>
      <protection hidden="1"/>
    </xf>
    <xf numFmtId="180" fontId="22" fillId="0" borderId="0" xfId="12" applyNumberFormat="1" applyFont="1" applyAlignment="1" applyProtection="1">
      <alignment horizontal="center" vertical="center"/>
      <protection hidden="1"/>
    </xf>
    <xf numFmtId="0" fontId="8" fillId="0" borderId="12" xfId="13" applyFont="1" applyBorder="1">
      <alignment vertical="center"/>
    </xf>
    <xf numFmtId="0" fontId="8" fillId="0" borderId="13" xfId="13" applyFont="1" applyBorder="1">
      <alignment vertical="center"/>
    </xf>
    <xf numFmtId="0" fontId="19" fillId="0" borderId="0" xfId="8" applyFont="1">
      <alignment vertical="center"/>
    </xf>
    <xf numFmtId="0" fontId="96" fillId="0" borderId="0" xfId="12" applyFont="1" applyAlignment="1" applyProtection="1">
      <alignment horizontal="right" vertical="center"/>
      <protection hidden="1"/>
    </xf>
    <xf numFmtId="0" fontId="113" fillId="0" borderId="0" xfId="12" applyFont="1" applyProtection="1">
      <alignment vertical="center"/>
      <protection hidden="1"/>
    </xf>
    <xf numFmtId="0" fontId="70" fillId="0" borderId="0" xfId="12" applyFont="1" applyProtection="1">
      <alignment vertical="center"/>
      <protection hidden="1"/>
    </xf>
    <xf numFmtId="179" fontId="96" fillId="0" borderId="0" xfId="12" applyNumberFormat="1" applyFont="1" applyProtection="1">
      <alignment vertical="center"/>
      <protection hidden="1"/>
    </xf>
    <xf numFmtId="179" fontId="75" fillId="0" borderId="0" xfId="13" applyNumberFormat="1" applyFont="1" applyAlignment="1" applyProtection="1">
      <alignment vertical="center" wrapText="1"/>
      <protection hidden="1"/>
    </xf>
    <xf numFmtId="179" fontId="75" fillId="2" borderId="0" xfId="13" applyNumberFormat="1" applyFont="1" applyFill="1" applyAlignment="1" applyProtection="1">
      <alignment vertical="center" wrapText="1"/>
      <protection hidden="1"/>
    </xf>
    <xf numFmtId="49" fontId="114" fillId="0" borderId="0" xfId="12" applyNumberFormat="1" applyFont="1" applyAlignment="1">
      <alignment horizontal="center" vertical="center" shrinkToFit="1"/>
    </xf>
    <xf numFmtId="49" fontId="24" fillId="0" borderId="0" xfId="12" applyNumberFormat="1" applyFont="1" applyAlignment="1">
      <alignment vertical="center" shrinkToFit="1"/>
    </xf>
    <xf numFmtId="38" fontId="115" fillId="0" borderId="0" xfId="1" applyFont="1" applyFill="1" applyBorder="1" applyAlignment="1" applyProtection="1">
      <alignment vertical="center" shrinkToFit="1"/>
    </xf>
    <xf numFmtId="0" fontId="24" fillId="0" borderId="0" xfId="12" applyFont="1" applyAlignment="1">
      <alignment vertical="center" shrinkToFit="1"/>
    </xf>
    <xf numFmtId="49" fontId="87" fillId="0" borderId="0" xfId="12" applyNumberFormat="1" applyFont="1" applyAlignment="1">
      <alignment horizontal="center" vertical="center" shrinkToFit="1"/>
    </xf>
    <xf numFmtId="0" fontId="7" fillId="0" borderId="0" xfId="13" applyFont="1" applyAlignment="1">
      <alignment horizontal="center" vertical="center"/>
    </xf>
    <xf numFmtId="0" fontId="7" fillId="0" borderId="0" xfId="13" applyFont="1">
      <alignment vertical="center"/>
    </xf>
    <xf numFmtId="0" fontId="8" fillId="0" borderId="0" xfId="13" applyFont="1" applyAlignment="1">
      <alignment horizontal="center" vertical="center"/>
    </xf>
    <xf numFmtId="0" fontId="8" fillId="0" borderId="13" xfId="13" applyFont="1" applyBorder="1" applyAlignment="1">
      <alignment horizontal="center" vertical="center"/>
    </xf>
    <xf numFmtId="0" fontId="7" fillId="8" borderId="11" xfId="8" applyFont="1" applyFill="1" applyBorder="1" applyAlignment="1" applyProtection="1">
      <alignment horizontal="center" vertical="center"/>
      <protection locked="0"/>
    </xf>
    <xf numFmtId="0" fontId="7" fillId="8" borderId="12" xfId="8" applyFont="1" applyFill="1" applyBorder="1" applyAlignment="1" applyProtection="1">
      <alignment horizontal="center" vertical="center"/>
      <protection locked="0"/>
    </xf>
    <xf numFmtId="0" fontId="18" fillId="4" borderId="12" xfId="13" applyFont="1" applyFill="1" applyBorder="1">
      <alignment vertical="center"/>
    </xf>
    <xf numFmtId="0" fontId="7" fillId="0" borderId="12" xfId="8" applyFont="1" applyBorder="1" applyAlignment="1" applyProtection="1">
      <alignment horizontal="center" vertical="center"/>
      <protection locked="0"/>
    </xf>
    <xf numFmtId="0" fontId="7" fillId="0" borderId="11" xfId="8" applyFont="1" applyBorder="1" applyAlignment="1" applyProtection="1">
      <alignment horizontal="center" vertical="center"/>
      <protection locked="0"/>
    </xf>
    <xf numFmtId="0" fontId="51" fillId="0" borderId="19" xfId="2" applyFont="1" applyBorder="1" applyAlignment="1" applyProtection="1">
      <alignment vertical="center" shrinkToFit="1"/>
      <protection hidden="1"/>
    </xf>
    <xf numFmtId="0" fontId="116" fillId="0" borderId="0" xfId="2" applyFont="1"/>
    <xf numFmtId="0" fontId="8" fillId="0" borderId="0" xfId="2" applyFont="1"/>
    <xf numFmtId="0" fontId="116" fillId="0" borderId="13" xfId="2" applyFont="1" applyBorder="1" applyAlignment="1">
      <alignment vertical="center"/>
    </xf>
    <xf numFmtId="0" fontId="116" fillId="0" borderId="0" xfId="2" applyFont="1" applyAlignment="1">
      <alignment vertical="center"/>
    </xf>
    <xf numFmtId="0" fontId="96" fillId="0" borderId="0" xfId="12" applyFont="1">
      <alignment vertical="center"/>
    </xf>
    <xf numFmtId="0" fontId="22" fillId="0" borderId="0" xfId="12" applyFont="1">
      <alignment vertical="center"/>
    </xf>
    <xf numFmtId="0" fontId="2" fillId="0" borderId="0" xfId="13" applyFont="1">
      <alignment vertical="center"/>
    </xf>
    <xf numFmtId="0" fontId="96" fillId="0" borderId="0" xfId="12" applyFont="1" applyAlignment="1">
      <alignment horizontal="right" vertical="center"/>
    </xf>
    <xf numFmtId="0" fontId="113" fillId="0" borderId="0" xfId="12" applyFont="1">
      <alignment vertical="center"/>
    </xf>
    <xf numFmtId="38" fontId="19" fillId="0" borderId="0" xfId="19" applyFont="1" applyProtection="1">
      <alignment vertical="center"/>
    </xf>
    <xf numFmtId="0" fontId="70" fillId="0" borderId="0" xfId="12" applyFont="1">
      <alignment vertical="center"/>
    </xf>
    <xf numFmtId="0" fontId="7" fillId="0" borderId="0" xfId="12" applyFont="1">
      <alignment vertical="center"/>
    </xf>
    <xf numFmtId="0" fontId="22" fillId="4" borderId="0" xfId="12" applyFont="1" applyFill="1">
      <alignment vertical="center"/>
    </xf>
    <xf numFmtId="0" fontId="112" fillId="4" borderId="0" xfId="12" applyFont="1" applyFill="1" applyAlignment="1">
      <alignment vertical="center" wrapText="1"/>
    </xf>
    <xf numFmtId="179" fontId="96" fillId="0" borderId="0" xfId="12" applyNumberFormat="1" applyFont="1">
      <alignment vertical="center"/>
    </xf>
    <xf numFmtId="180" fontId="22" fillId="0" borderId="0" xfId="12" applyNumberFormat="1" applyFont="1" applyAlignment="1">
      <alignment horizontal="center" vertical="center"/>
    </xf>
    <xf numFmtId="179" fontId="75" fillId="0" borderId="0" xfId="13" applyNumberFormat="1" applyFont="1" applyAlignment="1">
      <alignment vertical="center" wrapText="1"/>
    </xf>
    <xf numFmtId="180" fontId="30" fillId="0" borderId="0" xfId="13" applyNumberFormat="1" applyFont="1" applyAlignment="1">
      <alignment horizontal="center" vertical="center" wrapText="1"/>
    </xf>
    <xf numFmtId="179" fontId="75" fillId="2" borderId="0" xfId="13" applyNumberFormat="1" applyFont="1" applyFill="1" applyAlignment="1">
      <alignment vertical="center" wrapText="1"/>
    </xf>
    <xf numFmtId="180" fontId="30" fillId="2" borderId="0" xfId="13" applyNumberFormat="1" applyFont="1" applyFill="1" applyAlignment="1">
      <alignment horizontal="center" vertical="center" wrapText="1"/>
    </xf>
    <xf numFmtId="0" fontId="4" fillId="0" borderId="48" xfId="2" applyFont="1" applyBorder="1" applyAlignment="1" applyProtection="1">
      <alignment vertical="center"/>
      <protection locked="0"/>
    </xf>
    <xf numFmtId="0" fontId="4" fillId="0" borderId="49" xfId="2" applyFont="1" applyBorder="1" applyAlignment="1" applyProtection="1">
      <alignment vertical="center"/>
      <protection locked="0"/>
    </xf>
    <xf numFmtId="0" fontId="4" fillId="0" borderId="50" xfId="2" applyFont="1" applyBorder="1" applyAlignment="1" applyProtection="1">
      <alignment vertical="center"/>
      <protection locked="0"/>
    </xf>
    <xf numFmtId="0" fontId="4" fillId="0" borderId="51" xfId="2" applyFont="1" applyBorder="1" applyAlignment="1" applyProtection="1">
      <alignment vertical="center"/>
      <protection locked="0"/>
    </xf>
    <xf numFmtId="0" fontId="4" fillId="0" borderId="52" xfId="2" applyFont="1" applyBorder="1" applyAlignment="1" applyProtection="1">
      <alignment vertical="center"/>
      <protection locked="0"/>
    </xf>
    <xf numFmtId="0" fontId="4" fillId="0" borderId="0" xfId="2" applyFont="1" applyAlignment="1" applyProtection="1">
      <alignment vertical="center"/>
      <protection locked="0"/>
    </xf>
    <xf numFmtId="0" fontId="4" fillId="0" borderId="75" xfId="2" applyFont="1" applyBorder="1" applyAlignment="1" applyProtection="1">
      <alignment vertical="center"/>
      <protection locked="0"/>
    </xf>
    <xf numFmtId="0" fontId="4" fillId="0" borderId="76" xfId="2" applyFont="1" applyBorder="1" applyAlignment="1" applyProtection="1">
      <alignment vertical="center"/>
      <protection locked="0"/>
    </xf>
    <xf numFmtId="0" fontId="7" fillId="4" borderId="0" xfId="7" applyFont="1" applyFill="1" applyAlignment="1">
      <alignment horizontal="left" vertical="center"/>
    </xf>
    <xf numFmtId="0" fontId="53" fillId="11" borderId="0" xfId="2" applyFont="1" applyFill="1" applyAlignment="1" applyProtection="1">
      <alignment vertical="center" wrapText="1"/>
      <protection hidden="1"/>
    </xf>
    <xf numFmtId="38" fontId="51" fillId="0"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0" fontId="4" fillId="3" borderId="0" xfId="2" applyFont="1" applyFill="1" applyAlignment="1" applyProtection="1">
      <alignment vertical="center" wrapText="1"/>
      <protection hidden="1"/>
    </xf>
    <xf numFmtId="38" fontId="12" fillId="0" borderId="0" xfId="1" applyFont="1" applyFill="1" applyBorder="1" applyAlignment="1" applyProtection="1">
      <alignment vertical="center"/>
      <protection hidden="1"/>
    </xf>
    <xf numFmtId="38" fontId="12" fillId="0" borderId="0" xfId="1" applyFont="1" applyBorder="1" applyAlignment="1" applyProtection="1">
      <alignment vertical="center"/>
      <protection hidden="1"/>
    </xf>
    <xf numFmtId="0" fontId="12" fillId="0" borderId="0" xfId="2" applyFont="1" applyAlignment="1" applyProtection="1">
      <alignment vertical="center" shrinkToFit="1"/>
      <protection hidden="1"/>
    </xf>
    <xf numFmtId="0" fontId="20" fillId="0" borderId="0" xfId="13" applyFont="1" applyProtection="1">
      <alignment vertical="center"/>
      <protection hidden="1"/>
    </xf>
    <xf numFmtId="0" fontId="72" fillId="0" borderId="0" xfId="13" applyFont="1" applyProtection="1">
      <alignment vertical="center"/>
      <protection hidden="1"/>
    </xf>
    <xf numFmtId="180" fontId="108" fillId="0" borderId="0" xfId="12" applyNumberFormat="1" applyFont="1" applyAlignment="1" applyProtection="1">
      <alignment horizontal="center" vertical="center"/>
      <protection hidden="1"/>
    </xf>
    <xf numFmtId="0" fontId="108" fillId="0" borderId="0" xfId="12" applyFont="1" applyProtection="1">
      <alignment vertical="center"/>
      <protection hidden="1"/>
    </xf>
    <xf numFmtId="0" fontId="121" fillId="0" borderId="0" xfId="12" applyFont="1" applyProtection="1">
      <alignment vertical="center"/>
      <protection hidden="1"/>
    </xf>
    <xf numFmtId="180" fontId="121" fillId="0" borderId="0" xfId="12" applyNumberFormat="1" applyFont="1" applyAlignment="1" applyProtection="1">
      <alignment horizontal="center" vertical="center"/>
      <protection hidden="1"/>
    </xf>
    <xf numFmtId="0" fontId="125" fillId="7" borderId="0" xfId="2" applyFont="1" applyFill="1" applyAlignment="1">
      <alignment vertical="center"/>
    </xf>
    <xf numFmtId="0" fontId="127" fillId="0" borderId="0" xfId="2" applyFont="1" applyAlignment="1">
      <alignment vertical="center"/>
    </xf>
    <xf numFmtId="0" fontId="127" fillId="0" borderId="0" xfId="2" applyFont="1" applyAlignment="1" applyProtection="1">
      <alignment vertical="center"/>
      <protection hidden="1"/>
    </xf>
    <xf numFmtId="0" fontId="129" fillId="0" borderId="0" xfId="2" applyFont="1" applyAlignment="1">
      <alignment vertical="center"/>
    </xf>
    <xf numFmtId="0" fontId="130" fillId="0" borderId="0" xfId="2" applyFont="1" applyAlignment="1">
      <alignment vertical="center"/>
    </xf>
    <xf numFmtId="0" fontId="131" fillId="4" borderId="0" xfId="12" applyFont="1" applyFill="1" applyProtection="1">
      <alignment vertical="center"/>
      <protection hidden="1"/>
    </xf>
    <xf numFmtId="0" fontId="80" fillId="0" borderId="0" xfId="2" applyFont="1"/>
    <xf numFmtId="0" fontId="2" fillId="0" borderId="0" xfId="2"/>
    <xf numFmtId="0" fontId="24" fillId="0" borderId="0" xfId="2" applyFont="1"/>
    <xf numFmtId="0" fontId="23" fillId="0" borderId="0" xfId="2" applyFont="1"/>
    <xf numFmtId="0" fontId="133" fillId="12" borderId="107" xfId="0" applyFont="1" applyFill="1" applyBorder="1" applyAlignment="1">
      <alignment horizontal="center" vertical="center" wrapText="1" readingOrder="1"/>
    </xf>
    <xf numFmtId="0" fontId="133" fillId="0" borderId="107" xfId="0" applyFont="1" applyBorder="1" applyAlignment="1">
      <alignment horizontal="center" vertical="center" wrapText="1" readingOrder="1"/>
    </xf>
    <xf numFmtId="0" fontId="134" fillId="0" borderId="107" xfId="0" applyFont="1" applyBorder="1" applyAlignment="1">
      <alignment horizontal="center" vertical="center" wrapText="1" readingOrder="1"/>
    </xf>
    <xf numFmtId="0" fontId="135" fillId="0" borderId="107" xfId="0" applyFont="1" applyBorder="1" applyAlignment="1">
      <alignment vertical="center" wrapText="1"/>
    </xf>
    <xf numFmtId="0" fontId="135" fillId="0" borderId="107" xfId="0" applyFont="1" applyBorder="1" applyAlignment="1">
      <alignment horizontal="center" vertical="center" wrapText="1" readingOrder="1"/>
    </xf>
    <xf numFmtId="0" fontId="135" fillId="0" borderId="107" xfId="0" applyFont="1" applyBorder="1" applyAlignment="1">
      <alignment horizontal="left" vertical="center" wrapText="1" readingOrder="1"/>
    </xf>
    <xf numFmtId="0" fontId="135" fillId="0" borderId="107" xfId="0" applyFont="1" applyBorder="1" applyAlignment="1">
      <alignment horizontal="center" vertical="center" wrapText="1"/>
    </xf>
    <xf numFmtId="0" fontId="134" fillId="0" borderId="107" xfId="0" applyFont="1" applyBorder="1" applyAlignment="1">
      <alignment horizontal="left" vertical="center" wrapText="1" readingOrder="1"/>
    </xf>
    <xf numFmtId="0" fontId="8" fillId="0" borderId="0" xfId="2" applyFont="1" applyAlignment="1" applyProtection="1">
      <alignment horizontal="right" vertical="center"/>
      <protection hidden="1"/>
    </xf>
    <xf numFmtId="0" fontId="45" fillId="0" borderId="0" xfId="2" applyFont="1" applyProtection="1">
      <protection hidden="1"/>
    </xf>
    <xf numFmtId="0" fontId="4" fillId="2" borderId="0" xfId="2" applyFont="1" applyFill="1" applyProtection="1">
      <protection hidden="1"/>
    </xf>
    <xf numFmtId="0" fontId="14"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38" fontId="4" fillId="0" borderId="0" xfId="5" applyFont="1" applyAlignment="1" applyProtection="1">
      <alignment horizontal="center" vertical="center"/>
      <protection hidden="1"/>
    </xf>
    <xf numFmtId="0" fontId="7" fillId="3" borderId="14" xfId="2" applyFont="1" applyFill="1" applyBorder="1" applyAlignment="1" applyProtection="1">
      <alignment horizontal="center" vertical="center" shrinkToFit="1"/>
      <protection hidden="1"/>
    </xf>
    <xf numFmtId="0" fontId="7"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Alignment="1" applyProtection="1">
      <alignment horizontal="left"/>
      <protection hidden="1"/>
    </xf>
    <xf numFmtId="0" fontId="132" fillId="0" borderId="0" xfId="2" applyFont="1" applyAlignment="1" applyProtection="1">
      <alignment vertical="center"/>
      <protection hidden="1"/>
    </xf>
    <xf numFmtId="49" fontId="7" fillId="0" borderId="0" xfId="2" applyNumberFormat="1" applyFont="1" applyAlignment="1" applyProtection="1">
      <alignment horizontal="center" vertical="center" textRotation="255" wrapText="1"/>
      <protection hidden="1"/>
    </xf>
    <xf numFmtId="0" fontId="7" fillId="0" borderId="0" xfId="2" applyFont="1" applyAlignment="1" applyProtection="1">
      <alignment horizontal="center" vertical="center" wrapText="1"/>
      <protection hidden="1"/>
    </xf>
    <xf numFmtId="0" fontId="139" fillId="0" borderId="0" xfId="2" applyFont="1" applyAlignment="1" applyProtection="1">
      <alignment vertical="center"/>
      <protection hidden="1"/>
    </xf>
    <xf numFmtId="0" fontId="86" fillId="0" borderId="0" xfId="2" applyFont="1" applyAlignment="1" applyProtection="1">
      <alignment vertical="center"/>
      <protection hidden="1"/>
    </xf>
    <xf numFmtId="0" fontId="86" fillId="0" borderId="0" xfId="2" applyFont="1" applyProtection="1">
      <protection hidden="1"/>
    </xf>
    <xf numFmtId="0" fontId="43" fillId="0" borderId="0" xfId="2" applyFont="1" applyProtection="1">
      <protection hidden="1"/>
    </xf>
    <xf numFmtId="0" fontId="55" fillId="0" borderId="0" xfId="15" applyFont="1" applyProtection="1">
      <alignment vertical="center"/>
      <protection hidden="1"/>
    </xf>
    <xf numFmtId="0" fontId="88" fillId="0" borderId="0" xfId="15" applyFont="1" applyProtection="1">
      <alignment vertical="center"/>
      <protection hidden="1"/>
    </xf>
    <xf numFmtId="0" fontId="87" fillId="0" borderId="0" xfId="15" applyFont="1" applyProtection="1">
      <alignment vertical="center"/>
      <protection hidden="1"/>
    </xf>
    <xf numFmtId="0" fontId="18" fillId="0" borderId="0" xfId="15" applyFont="1" applyProtection="1">
      <alignment vertical="center"/>
      <protection hidden="1"/>
    </xf>
    <xf numFmtId="0" fontId="2" fillId="0" borderId="0" xfId="15" applyFont="1" applyProtection="1">
      <alignment vertical="center"/>
      <protection hidden="1"/>
    </xf>
    <xf numFmtId="0" fontId="4" fillId="0" borderId="0" xfId="15" applyFont="1" applyProtection="1">
      <alignment vertical="center"/>
      <protection hidden="1"/>
    </xf>
    <xf numFmtId="179" fontId="75" fillId="0" borderId="0" xfId="15" applyNumberFormat="1" applyFont="1" applyAlignment="1" applyProtection="1">
      <alignment vertical="center" wrapText="1"/>
      <protection hidden="1"/>
    </xf>
    <xf numFmtId="180" fontId="30" fillId="0" borderId="0" xfId="15" applyNumberFormat="1" applyFont="1" applyAlignment="1" applyProtection="1">
      <alignment horizontal="center" vertical="center" wrapText="1"/>
      <protection hidden="1"/>
    </xf>
    <xf numFmtId="179" fontId="75" fillId="2" borderId="0" xfId="15" applyNumberFormat="1" applyFont="1" applyFill="1" applyAlignment="1" applyProtection="1">
      <alignment vertical="center" wrapText="1"/>
      <protection hidden="1"/>
    </xf>
    <xf numFmtId="180" fontId="30" fillId="2" borderId="0" xfId="15" applyNumberFormat="1" applyFont="1" applyFill="1" applyAlignment="1" applyProtection="1">
      <alignment horizontal="center" vertical="center" wrapText="1"/>
      <protection hidden="1"/>
    </xf>
    <xf numFmtId="0" fontId="95" fillId="0" borderId="0" xfId="2" applyFont="1"/>
    <xf numFmtId="0" fontId="144" fillId="0" borderId="0" xfId="2" applyFont="1" applyAlignment="1" applyProtection="1">
      <alignment vertical="center"/>
      <protection hidden="1"/>
    </xf>
    <xf numFmtId="0" fontId="19" fillId="0" borderId="0" xfId="2" applyFont="1" applyAlignment="1" applyProtection="1">
      <alignment vertical="center"/>
      <protection hidden="1"/>
    </xf>
    <xf numFmtId="0" fontId="135" fillId="12" borderId="107" xfId="0" applyFont="1" applyFill="1" applyBorder="1" applyAlignment="1">
      <alignment horizontal="center" vertical="center" wrapText="1" readingOrder="1"/>
    </xf>
    <xf numFmtId="49" fontId="25" fillId="4" borderId="0" xfId="13" applyNumberFormat="1" applyFont="1" applyFill="1" applyAlignment="1" applyProtection="1">
      <alignment vertical="center" wrapText="1"/>
      <protection hidden="1"/>
    </xf>
    <xf numFmtId="49" fontId="25" fillId="4" borderId="0" xfId="13" applyNumberFormat="1" applyFont="1" applyFill="1" applyAlignment="1" applyProtection="1">
      <alignment horizontal="left" vertical="center"/>
      <protection hidden="1"/>
    </xf>
    <xf numFmtId="0" fontId="133" fillId="0" borderId="107" xfId="0" applyFont="1" applyBorder="1" applyAlignment="1">
      <alignment vertical="center" wrapText="1" readingOrder="1"/>
    </xf>
    <xf numFmtId="0" fontId="133" fillId="0" borderId="107" xfId="0" applyFont="1" applyBorder="1" applyAlignment="1">
      <alignment horizontal="left" vertical="center" wrapText="1" readingOrder="1"/>
    </xf>
    <xf numFmtId="0" fontId="134" fillId="0" borderId="107" xfId="0" applyFont="1" applyBorder="1" applyAlignment="1">
      <alignment vertical="center" wrapText="1"/>
    </xf>
    <xf numFmtId="0" fontId="60" fillId="0" borderId="0" xfId="0" applyFont="1">
      <alignment vertical="center"/>
    </xf>
    <xf numFmtId="0" fontId="128" fillId="0" borderId="0" xfId="2" applyFont="1" applyAlignment="1">
      <alignment vertical="center"/>
    </xf>
    <xf numFmtId="0" fontId="97" fillId="0" borderId="0" xfId="0" applyFont="1">
      <alignment vertical="center"/>
    </xf>
    <xf numFmtId="0" fontId="91" fillId="0" borderId="0" xfId="2" applyFont="1" applyAlignment="1">
      <alignment vertical="center"/>
    </xf>
    <xf numFmtId="0" fontId="61" fillId="0" borderId="0" xfId="0" applyFont="1">
      <alignment vertical="center"/>
    </xf>
    <xf numFmtId="0" fontId="11" fillId="2" borderId="0" xfId="2" applyFont="1" applyFill="1" applyAlignment="1">
      <alignment vertical="center" wrapText="1"/>
    </xf>
    <xf numFmtId="0" fontId="99" fillId="0" borderId="0" xfId="0" applyFont="1">
      <alignment vertical="center"/>
    </xf>
    <xf numFmtId="0" fontId="62" fillId="0" borderId="0" xfId="0" applyFont="1">
      <alignment vertical="center"/>
    </xf>
    <xf numFmtId="0" fontId="41" fillId="2" borderId="0" xfId="2" applyFont="1" applyFill="1" applyAlignment="1">
      <alignment vertical="center"/>
    </xf>
    <xf numFmtId="0" fontId="64" fillId="0" borderId="0" xfId="0" applyFont="1">
      <alignment vertical="center"/>
    </xf>
    <xf numFmtId="0" fontId="100" fillId="0" borderId="0" xfId="0" applyFont="1">
      <alignment vertical="center"/>
    </xf>
    <xf numFmtId="0" fontId="41" fillId="0" borderId="12" xfId="2" applyFont="1" applyBorder="1" applyAlignment="1">
      <alignment vertical="center"/>
    </xf>
    <xf numFmtId="0" fontId="41" fillId="0" borderId="13" xfId="2" applyFont="1" applyBorder="1" applyAlignment="1">
      <alignment vertical="center"/>
    </xf>
    <xf numFmtId="0" fontId="63" fillId="2" borderId="12" xfId="2" applyFont="1" applyFill="1" applyBorder="1" applyAlignment="1">
      <alignment vertical="center"/>
    </xf>
    <xf numFmtId="0" fontId="41" fillId="4" borderId="17" xfId="2" applyFont="1" applyFill="1" applyBorder="1" applyAlignment="1">
      <alignment vertical="center"/>
    </xf>
    <xf numFmtId="0" fontId="63" fillId="0" borderId="12" xfId="2" applyFont="1" applyBorder="1" applyAlignment="1">
      <alignment vertical="center"/>
    </xf>
    <xf numFmtId="0" fontId="63" fillId="0" borderId="17" xfId="2" applyFont="1" applyBorder="1" applyAlignment="1">
      <alignment vertical="center"/>
    </xf>
    <xf numFmtId="0" fontId="63" fillId="2" borderId="17" xfId="2" applyFont="1" applyFill="1" applyBorder="1" applyAlignment="1">
      <alignment vertical="center"/>
    </xf>
    <xf numFmtId="0" fontId="63" fillId="2" borderId="0" xfId="2" applyFont="1" applyFill="1" applyAlignment="1">
      <alignment vertical="center"/>
    </xf>
    <xf numFmtId="0" fontId="63" fillId="2" borderId="3" xfId="2" applyFont="1" applyFill="1" applyBorder="1" applyAlignment="1">
      <alignment vertical="center"/>
    </xf>
    <xf numFmtId="0" fontId="101" fillId="0" borderId="0" xfId="0" applyFont="1">
      <alignment vertical="center"/>
    </xf>
    <xf numFmtId="0" fontId="41" fillId="0" borderId="4" xfId="2" applyFont="1" applyBorder="1" applyAlignment="1">
      <alignment vertical="center"/>
    </xf>
    <xf numFmtId="0" fontId="41" fillId="0" borderId="10" xfId="2" applyFont="1" applyBorder="1" applyAlignment="1">
      <alignment vertical="center"/>
    </xf>
    <xf numFmtId="0" fontId="41" fillId="0" borderId="0" xfId="2" applyFont="1" applyAlignment="1">
      <alignment horizontal="center" vertical="center"/>
    </xf>
    <xf numFmtId="0" fontId="41" fillId="0" borderId="3" xfId="2" applyFont="1" applyBorder="1"/>
    <xf numFmtId="0" fontId="41" fillId="0" borderId="0" xfId="2" applyFont="1"/>
    <xf numFmtId="0" fontId="41" fillId="0" borderId="3" xfId="2" applyFont="1" applyBorder="1" applyAlignment="1">
      <alignment vertical="center"/>
    </xf>
    <xf numFmtId="0" fontId="62" fillId="0" borderId="12" xfId="0" applyFont="1" applyBorder="1">
      <alignment vertical="center"/>
    </xf>
    <xf numFmtId="0" fontId="64" fillId="0" borderId="3" xfId="0" applyFont="1" applyBorder="1">
      <alignment vertical="center"/>
    </xf>
    <xf numFmtId="0" fontId="64" fillId="0" borderId="4" xfId="0" applyFont="1" applyBorder="1">
      <alignment vertical="center"/>
    </xf>
    <xf numFmtId="0" fontId="41" fillId="0" borderId="13" xfId="2" applyFont="1" applyBorder="1" applyAlignment="1">
      <alignment vertical="center" wrapText="1"/>
    </xf>
    <xf numFmtId="0" fontId="63" fillId="2" borderId="34" xfId="2" applyFont="1" applyFill="1" applyBorder="1" applyAlignment="1">
      <alignment vertical="center"/>
    </xf>
    <xf numFmtId="0" fontId="64" fillId="4" borderId="0" xfId="0" applyFont="1" applyFill="1">
      <alignment vertical="center"/>
    </xf>
    <xf numFmtId="49" fontId="41" fillId="9" borderId="46" xfId="2" applyNumberFormat="1" applyFont="1" applyFill="1" applyBorder="1" applyAlignment="1">
      <alignment vertical="center" shrinkToFit="1"/>
    </xf>
    <xf numFmtId="0" fontId="126" fillId="0" borderId="0" xfId="0" applyFont="1">
      <alignment vertical="center"/>
    </xf>
    <xf numFmtId="49" fontId="41" fillId="9" borderId="33" xfId="2" applyNumberFormat="1" applyFont="1" applyFill="1" applyBorder="1" applyAlignment="1">
      <alignment vertical="center" shrinkToFit="1"/>
    </xf>
    <xf numFmtId="0" fontId="63" fillId="0" borderId="0" xfId="2" applyFont="1" applyAlignment="1">
      <alignment vertical="center"/>
    </xf>
    <xf numFmtId="0" fontId="41" fillId="0" borderId="0" xfId="2" applyFont="1" applyAlignment="1">
      <alignment vertical="center"/>
    </xf>
    <xf numFmtId="0" fontId="41" fillId="0" borderId="0" xfId="0" applyFont="1">
      <alignment vertical="center"/>
    </xf>
    <xf numFmtId="0" fontId="122" fillId="0" borderId="0" xfId="2" applyFont="1" applyAlignment="1">
      <alignment vertical="center"/>
    </xf>
    <xf numFmtId="0" fontId="56" fillId="0" borderId="0" xfId="2" applyFont="1" applyAlignment="1">
      <alignment vertical="top" wrapText="1"/>
    </xf>
    <xf numFmtId="0" fontId="45" fillId="0" borderId="0" xfId="2" applyFont="1" applyAlignment="1" applyProtection="1">
      <alignment vertical="center"/>
      <protection hidden="1"/>
    </xf>
    <xf numFmtId="0" fontId="57" fillId="0" borderId="0" xfId="2" applyFont="1"/>
    <xf numFmtId="49" fontId="4" fillId="0" borderId="0" xfId="2" applyNumberFormat="1" applyFont="1" applyAlignment="1">
      <alignment vertical="center"/>
    </xf>
    <xf numFmtId="0" fontId="4" fillId="0" borderId="0" xfId="2" applyFont="1" applyAlignment="1">
      <alignment vertical="center"/>
    </xf>
    <xf numFmtId="0" fontId="6" fillId="0" borderId="0" xfId="2" applyFont="1" applyAlignment="1">
      <alignment vertical="center"/>
    </xf>
    <xf numFmtId="0" fontId="57" fillId="0" borderId="0" xfId="2" applyFont="1" applyAlignment="1">
      <alignment vertical="center"/>
    </xf>
    <xf numFmtId="0" fontId="18" fillId="0" borderId="0" xfId="2" applyFont="1" applyAlignment="1">
      <alignment vertical="center" shrinkToFit="1"/>
    </xf>
    <xf numFmtId="0" fontId="124" fillId="0" borderId="0" xfId="2" applyFont="1" applyAlignment="1">
      <alignment vertical="center"/>
    </xf>
    <xf numFmtId="0" fontId="16" fillId="0" borderId="0" xfId="2" applyFont="1"/>
    <xf numFmtId="0" fontId="103" fillId="0" borderId="0" xfId="2" applyFont="1"/>
    <xf numFmtId="0" fontId="4" fillId="2" borderId="0" xfId="2" applyFont="1" applyFill="1"/>
    <xf numFmtId="0" fontId="95" fillId="0" borderId="0" xfId="0" applyFont="1">
      <alignment vertical="center"/>
    </xf>
    <xf numFmtId="0" fontId="93" fillId="0" borderId="0" xfId="2" applyFont="1" applyAlignment="1">
      <alignment horizontal="left" vertical="center" indent="1" shrinkToFit="1"/>
    </xf>
    <xf numFmtId="0" fontId="4" fillId="0" borderId="0" xfId="2" applyFont="1" applyAlignment="1">
      <alignment horizontal="left" vertical="center"/>
    </xf>
    <xf numFmtId="0" fontId="17" fillId="0" borderId="16" xfId="4" applyFont="1" applyBorder="1" applyAlignment="1">
      <alignment vertical="center" shrinkToFit="1"/>
    </xf>
    <xf numFmtId="0" fontId="17" fillId="0" borderId="17" xfId="4" applyFont="1" applyBorder="1" applyAlignment="1">
      <alignment vertical="center" shrinkToFit="1"/>
    </xf>
    <xf numFmtId="0" fontId="17" fillId="0" borderId="0" xfId="4" applyFont="1" applyAlignment="1">
      <alignment vertical="center" shrinkToFit="1"/>
    </xf>
    <xf numFmtId="0" fontId="17" fillId="0" borderId="19" xfId="4" applyFont="1" applyBorder="1" applyAlignment="1">
      <alignment vertical="center" shrinkToFit="1"/>
    </xf>
    <xf numFmtId="0" fontId="4" fillId="0" borderId="0" xfId="15" applyFont="1">
      <alignment vertical="center"/>
    </xf>
    <xf numFmtId="0" fontId="19" fillId="0" borderId="13" xfId="0" applyFont="1" applyBorder="1">
      <alignment vertical="center"/>
    </xf>
    <xf numFmtId="0" fontId="140" fillId="0" borderId="0" xfId="2" applyFont="1" applyAlignment="1">
      <alignment vertical="center"/>
    </xf>
    <xf numFmtId="0" fontId="55" fillId="0" borderId="0" xfId="15" applyFont="1">
      <alignment vertical="center"/>
    </xf>
    <xf numFmtId="0" fontId="8" fillId="0" borderId="0" xfId="15" applyFont="1" applyAlignment="1">
      <alignment horizontal="right" vertical="center"/>
    </xf>
    <xf numFmtId="0" fontId="14" fillId="4" borderId="0" xfId="15" applyFont="1" applyFill="1">
      <alignment vertical="center"/>
    </xf>
    <xf numFmtId="0" fontId="55" fillId="4" borderId="0" xfId="15" applyFont="1" applyFill="1">
      <alignment vertical="center"/>
    </xf>
    <xf numFmtId="0" fontId="55" fillId="0" borderId="0" xfId="15" applyFont="1" applyAlignment="1">
      <alignment horizontal="right" vertical="center"/>
    </xf>
    <xf numFmtId="0" fontId="4" fillId="4" borderId="0" xfId="15" applyFont="1" applyFill="1">
      <alignment vertical="center"/>
    </xf>
    <xf numFmtId="0" fontId="55" fillId="4" borderId="0" xfId="15" applyFont="1" applyFill="1" applyAlignment="1">
      <alignment horizontal="center" vertical="center"/>
    </xf>
    <xf numFmtId="0" fontId="18" fillId="0" borderId="0" xfId="15" applyFont="1">
      <alignment vertical="center"/>
    </xf>
    <xf numFmtId="0" fontId="7" fillId="4" borderId="0" xfId="15" applyFont="1" applyFill="1">
      <alignment vertical="center"/>
    </xf>
    <xf numFmtId="0" fontId="12" fillId="4" borderId="0" xfId="15" applyFont="1" applyFill="1" applyAlignment="1"/>
    <xf numFmtId="0" fontId="18" fillId="4" borderId="0" xfId="15" applyFont="1" applyFill="1">
      <alignment vertical="center"/>
    </xf>
    <xf numFmtId="0" fontId="18" fillId="4" borderId="0" xfId="15" applyFont="1" applyFill="1" applyAlignment="1">
      <alignment horizontal="left" vertical="center" indent="1"/>
    </xf>
    <xf numFmtId="0" fontId="7" fillId="4" borderId="0" xfId="15" applyFont="1" applyFill="1" applyAlignment="1">
      <alignment vertical="center" wrapText="1"/>
    </xf>
    <xf numFmtId="0" fontId="7" fillId="0" borderId="0" xfId="15" applyFont="1" applyAlignment="1">
      <alignment horizontal="left" vertical="center" shrinkToFit="1"/>
    </xf>
    <xf numFmtId="0" fontId="8" fillId="0" borderId="12" xfId="15" applyFont="1" applyBorder="1">
      <alignment vertical="center"/>
    </xf>
    <xf numFmtId="0" fontId="7" fillId="0" borderId="12" xfId="15" applyFont="1" applyBorder="1">
      <alignment vertical="center"/>
    </xf>
    <xf numFmtId="0" fontId="7" fillId="0" borderId="13" xfId="15" applyFont="1" applyBorder="1">
      <alignment vertical="center"/>
    </xf>
    <xf numFmtId="0" fontId="8" fillId="13" borderId="14" xfId="15" applyFont="1" applyFill="1" applyBorder="1">
      <alignment vertical="center"/>
    </xf>
    <xf numFmtId="0" fontId="8" fillId="0" borderId="12" xfId="15" applyFont="1" applyBorder="1" applyAlignment="1">
      <alignment horizontal="center" vertical="center"/>
    </xf>
    <xf numFmtId="0" fontId="7" fillId="4" borderId="14" xfId="15" applyFont="1" applyFill="1" applyBorder="1" applyAlignment="1">
      <alignment horizontal="center" vertical="center" wrapText="1"/>
    </xf>
    <xf numFmtId="0" fontId="7" fillId="4" borderId="0" xfId="15" applyFont="1" applyFill="1" applyAlignment="1"/>
    <xf numFmtId="0" fontId="4" fillId="0" borderId="0" xfId="15" applyFont="1" applyAlignment="1">
      <alignment horizontal="center" vertical="center"/>
    </xf>
    <xf numFmtId="0" fontId="7" fillId="4" borderId="0" xfId="15" applyFont="1" applyFill="1" applyAlignment="1">
      <alignment horizontal="left" vertical="center"/>
    </xf>
    <xf numFmtId="0" fontId="4" fillId="4" borderId="0" xfId="15" applyFont="1" applyFill="1" applyAlignment="1">
      <alignment horizontal="right" vertical="center"/>
    </xf>
    <xf numFmtId="0" fontId="8" fillId="4" borderId="0" xfId="15" applyFont="1" applyFill="1" applyAlignment="1">
      <alignment horizontal="left" vertical="top"/>
    </xf>
    <xf numFmtId="0" fontId="7" fillId="4" borderId="0" xfId="15" applyFont="1" applyFill="1" applyAlignment="1">
      <alignment horizontal="right" vertical="center"/>
    </xf>
    <xf numFmtId="0" fontId="7" fillId="4" borderId="0" xfId="15" applyFont="1" applyFill="1" applyAlignment="1">
      <alignment vertical="top" wrapText="1"/>
    </xf>
    <xf numFmtId="0" fontId="7" fillId="11" borderId="0" xfId="15" applyFont="1" applyFill="1" applyAlignment="1">
      <alignment vertical="center" wrapText="1"/>
    </xf>
    <xf numFmtId="0" fontId="4" fillId="0" borderId="19" xfId="15" applyFont="1" applyBorder="1" applyAlignment="1">
      <alignment horizontal="center" vertical="center"/>
    </xf>
    <xf numFmtId="38" fontId="12" fillId="0" borderId="0" xfId="1228" applyFont="1" applyFill="1" applyBorder="1" applyAlignment="1" applyProtection="1">
      <alignment vertical="center" wrapText="1" shrinkToFit="1"/>
    </xf>
    <xf numFmtId="0" fontId="8" fillId="4" borderId="0" xfId="15" applyFont="1" applyFill="1" applyAlignment="1">
      <alignment vertical="top"/>
    </xf>
    <xf numFmtId="0" fontId="8" fillId="4" borderId="0" xfId="15" applyFont="1" applyFill="1">
      <alignment vertical="center"/>
    </xf>
    <xf numFmtId="0" fontId="8" fillId="0" borderId="0" xfId="15" applyFont="1">
      <alignment vertical="center"/>
    </xf>
    <xf numFmtId="0" fontId="8" fillId="4" borderId="3" xfId="15" applyFont="1" applyFill="1" applyBorder="1" applyAlignment="1">
      <alignment vertical="top"/>
    </xf>
    <xf numFmtId="0" fontId="7" fillId="0" borderId="0" xfId="15" applyFont="1" applyAlignment="1">
      <alignment vertical="center" wrapText="1"/>
    </xf>
    <xf numFmtId="0" fontId="8" fillId="4" borderId="0" xfId="15" applyFont="1" applyFill="1" applyAlignment="1">
      <alignment vertical="top" wrapText="1"/>
    </xf>
    <xf numFmtId="0" fontId="8" fillId="4" borderId="0" xfId="15" applyFont="1" applyFill="1" applyAlignment="1">
      <alignment vertical="center" wrapText="1"/>
    </xf>
    <xf numFmtId="0" fontId="142" fillId="4" borderId="0" xfId="15" applyFont="1" applyFill="1" applyAlignment="1">
      <alignment vertical="top"/>
    </xf>
    <xf numFmtId="0" fontId="51" fillId="4" borderId="12" xfId="15" applyFont="1" applyFill="1" applyBorder="1" applyAlignment="1">
      <alignment horizontal="center" vertical="center" wrapText="1"/>
    </xf>
    <xf numFmtId="0" fontId="51" fillId="4" borderId="0" xfId="15" applyFont="1" applyFill="1" applyAlignment="1">
      <alignment horizontal="center" vertical="center" wrapText="1"/>
    </xf>
    <xf numFmtId="0" fontId="8" fillId="0" borderId="0" xfId="15" applyFont="1" applyAlignment="1">
      <alignment horizontal="center" vertical="center"/>
    </xf>
    <xf numFmtId="0" fontId="7" fillId="0" borderId="0" xfId="15" applyFont="1" applyAlignment="1">
      <alignment horizontal="center" vertical="center" wrapText="1"/>
    </xf>
    <xf numFmtId="38" fontId="12" fillId="0" borderId="0" xfId="1230" applyFont="1" applyFill="1" applyBorder="1" applyAlignment="1" applyProtection="1">
      <alignment vertical="center" wrapText="1" shrinkToFit="1"/>
    </xf>
    <xf numFmtId="0" fontId="20" fillId="4" borderId="0" xfId="13" applyFont="1" applyFill="1" applyProtection="1">
      <alignment vertical="center"/>
      <protection hidden="1"/>
    </xf>
    <xf numFmtId="0" fontId="95" fillId="7" borderId="0" xfId="2" applyFont="1" applyFill="1" applyAlignment="1" applyProtection="1">
      <alignment vertical="center"/>
      <protection hidden="1"/>
    </xf>
    <xf numFmtId="0" fontId="23" fillId="0" borderId="0" xfId="12" applyFont="1" applyProtection="1">
      <alignment vertical="center"/>
      <protection hidden="1"/>
    </xf>
    <xf numFmtId="0" fontId="135" fillId="0" borderId="0" xfId="0" applyFont="1">
      <alignment vertical="center"/>
    </xf>
    <xf numFmtId="38" fontId="25" fillId="4" borderId="0" xfId="1229" applyFont="1" applyFill="1" applyProtection="1">
      <alignment vertical="center"/>
      <protection hidden="1"/>
    </xf>
    <xf numFmtId="49" fontId="25" fillId="4" borderId="0" xfId="15" applyNumberFormat="1" applyFont="1" applyFill="1" applyAlignment="1" applyProtection="1">
      <alignment vertical="center" wrapText="1"/>
      <protection hidden="1"/>
    </xf>
    <xf numFmtId="49" fontId="25" fillId="4" borderId="0" xfId="15" applyNumberFormat="1" applyFont="1" applyFill="1" applyAlignment="1" applyProtection="1">
      <alignment vertical="top"/>
      <protection hidden="1"/>
    </xf>
    <xf numFmtId="49" fontId="38" fillId="4" borderId="0" xfId="15" applyNumberFormat="1" applyFont="1" applyFill="1" applyAlignment="1" applyProtection="1">
      <alignment vertical="top"/>
      <protection hidden="1"/>
    </xf>
    <xf numFmtId="0" fontId="1" fillId="0" borderId="0" xfId="1232" applyProtection="1">
      <alignment vertical="center"/>
      <protection hidden="1"/>
    </xf>
    <xf numFmtId="20" fontId="25" fillId="4" borderId="0" xfId="15" applyNumberFormat="1" applyFont="1" applyFill="1" applyAlignment="1" applyProtection="1">
      <alignment vertical="top"/>
      <protection hidden="1"/>
    </xf>
    <xf numFmtId="49" fontId="15" fillId="4" borderId="0" xfId="15" applyNumberFormat="1" applyFill="1" applyAlignment="1" applyProtection="1">
      <alignment vertical="top"/>
      <protection hidden="1"/>
    </xf>
    <xf numFmtId="49" fontId="25" fillId="4" borderId="0" xfId="15" applyNumberFormat="1" applyFont="1" applyFill="1" applyAlignment="1" applyProtection="1">
      <alignment horizontal="left" vertical="center"/>
      <protection hidden="1"/>
    </xf>
    <xf numFmtId="49" fontId="25" fillId="4" borderId="0" xfId="15" applyNumberFormat="1" applyFont="1" applyFill="1" applyProtection="1">
      <alignment vertical="center"/>
      <protection hidden="1"/>
    </xf>
    <xf numFmtId="177" fontId="25" fillId="4" borderId="0" xfId="12" applyNumberFormat="1" applyFont="1" applyFill="1" applyAlignment="1" applyProtection="1">
      <alignment vertical="center" shrinkToFit="1"/>
      <protection hidden="1"/>
    </xf>
    <xf numFmtId="0" fontId="25" fillId="4" borderId="0" xfId="12" applyFont="1" applyFill="1" applyAlignment="1" applyProtection="1">
      <alignment vertical="center" shrinkToFit="1"/>
      <protection hidden="1"/>
    </xf>
    <xf numFmtId="189" fontId="25" fillId="4" borderId="0" xfId="12" applyNumberFormat="1" applyFont="1" applyFill="1" applyAlignment="1" applyProtection="1">
      <alignment vertical="center" shrinkToFit="1"/>
      <protection hidden="1"/>
    </xf>
    <xf numFmtId="0" fontId="75" fillId="4" borderId="0" xfId="15" applyFont="1" applyFill="1" applyProtection="1">
      <alignment vertical="center"/>
      <protection hidden="1"/>
    </xf>
    <xf numFmtId="0" fontId="30" fillId="4" borderId="0" xfId="15" applyFont="1" applyFill="1" applyAlignment="1" applyProtection="1">
      <alignment vertical="center" wrapText="1"/>
      <protection hidden="1"/>
    </xf>
    <xf numFmtId="0" fontId="30" fillId="4" borderId="0" xfId="15" applyFont="1" applyFill="1" applyProtection="1">
      <alignment vertical="center"/>
      <protection hidden="1"/>
    </xf>
    <xf numFmtId="0" fontId="108" fillId="0" borderId="0" xfId="1234" applyFont="1">
      <alignment vertical="center"/>
    </xf>
    <xf numFmtId="0" fontId="30" fillId="4" borderId="0" xfId="15" applyFont="1" applyFill="1" applyAlignment="1" applyProtection="1">
      <alignment vertical="center" shrinkToFit="1"/>
      <protection hidden="1"/>
    </xf>
    <xf numFmtId="0" fontId="30" fillId="4" borderId="0" xfId="15" applyFont="1" applyFill="1" applyAlignment="1" applyProtection="1">
      <alignment horizontal="left" vertical="center"/>
      <protection hidden="1"/>
    </xf>
    <xf numFmtId="0" fontId="30" fillId="4" borderId="0" xfId="15" applyFont="1" applyFill="1" applyAlignment="1" applyProtection="1">
      <alignment horizontal="left" vertical="center" indent="1" shrinkToFit="1"/>
      <protection hidden="1"/>
    </xf>
    <xf numFmtId="0" fontId="108" fillId="0" borderId="3" xfId="1234" applyFont="1" applyBorder="1" applyAlignment="1">
      <alignment horizontal="left" vertical="center" indent="1" shrinkToFit="1"/>
    </xf>
    <xf numFmtId="0" fontId="108" fillId="0" borderId="3" xfId="1234" applyFont="1" applyBorder="1" applyAlignment="1">
      <alignment vertical="center" shrinkToFit="1"/>
    </xf>
    <xf numFmtId="0" fontId="150" fillId="0" borderId="3" xfId="1234" applyFont="1" applyBorder="1" applyAlignment="1">
      <alignment vertical="center" shrinkToFit="1"/>
    </xf>
    <xf numFmtId="0" fontId="30" fillId="4" borderId="3" xfId="15" applyFont="1" applyFill="1" applyBorder="1" applyAlignment="1" applyProtection="1">
      <alignment horizontal="left" vertical="center" indent="1" shrinkToFit="1"/>
      <protection hidden="1"/>
    </xf>
    <xf numFmtId="0" fontId="25" fillId="4" borderId="0" xfId="12" applyFont="1" applyFill="1" applyAlignment="1" applyProtection="1">
      <alignment horizontal="right" vertical="distributed" wrapText="1"/>
      <protection hidden="1"/>
    </xf>
    <xf numFmtId="49" fontId="25" fillId="4" borderId="0" xfId="15" applyNumberFormat="1" applyFont="1" applyFill="1" applyAlignment="1" applyProtection="1">
      <alignment vertical="top" wrapText="1" shrinkToFit="1"/>
      <protection hidden="1"/>
    </xf>
    <xf numFmtId="49" fontId="25" fillId="4" borderId="0" xfId="15" applyNumberFormat="1" applyFont="1" applyFill="1" applyAlignment="1" applyProtection="1">
      <alignment vertical="top" shrinkToFit="1"/>
      <protection hidden="1"/>
    </xf>
    <xf numFmtId="38" fontId="25" fillId="0" borderId="0" xfId="1229" applyFont="1" applyProtection="1">
      <alignment vertical="center"/>
      <protection hidden="1"/>
    </xf>
    <xf numFmtId="0" fontId="25" fillId="0" borderId="0" xfId="12" applyFont="1" applyAlignment="1" applyProtection="1">
      <alignment horizontal="left" vertical="center"/>
      <protection hidden="1"/>
    </xf>
    <xf numFmtId="0" fontId="151" fillId="0" borderId="0" xfId="2" applyFont="1" applyAlignment="1">
      <alignment vertical="center"/>
    </xf>
    <xf numFmtId="0" fontId="147" fillId="0" borderId="0" xfId="1235" applyAlignment="1"/>
    <xf numFmtId="0" fontId="152" fillId="0" borderId="107" xfId="1235" applyFont="1" applyBorder="1" applyAlignment="1">
      <alignment vertical="center" wrapText="1"/>
    </xf>
    <xf numFmtId="0" fontId="152" fillId="0" borderId="107" xfId="1235" applyFont="1" applyBorder="1" applyAlignment="1">
      <alignment horizontal="left" vertical="center" wrapText="1" readingOrder="1"/>
    </xf>
    <xf numFmtId="38" fontId="51" fillId="0" borderId="0" xfId="1229" applyFont="1" applyFill="1" applyBorder="1" applyAlignment="1" applyProtection="1">
      <alignment horizontal="right" vertical="center" shrinkToFit="1"/>
    </xf>
    <xf numFmtId="0" fontId="153" fillId="0" borderId="0" xfId="7" applyFont="1">
      <alignment vertical="center"/>
    </xf>
    <xf numFmtId="49" fontId="154" fillId="4" borderId="0" xfId="13" applyNumberFormat="1" applyFont="1" applyFill="1" applyAlignment="1" applyProtection="1">
      <alignment vertical="top"/>
      <protection hidden="1"/>
    </xf>
    <xf numFmtId="0" fontId="6" fillId="3" borderId="0" xfId="2" applyFont="1" applyFill="1" applyAlignment="1">
      <alignment vertical="center" wrapText="1"/>
    </xf>
    <xf numFmtId="38" fontId="51" fillId="9" borderId="0" xfId="1" applyFont="1" applyFill="1" applyBorder="1" applyAlignment="1" applyProtection="1">
      <alignment vertical="center"/>
    </xf>
    <xf numFmtId="38" fontId="12" fillId="0" borderId="0" xfId="1" applyFont="1" applyBorder="1" applyAlignment="1" applyProtection="1">
      <alignment vertical="center"/>
    </xf>
    <xf numFmtId="38" fontId="51" fillId="0" borderId="0" xfId="1" applyFont="1" applyBorder="1" applyAlignment="1" applyProtection="1">
      <alignment vertical="center"/>
    </xf>
    <xf numFmtId="0" fontId="133" fillId="0" borderId="107" xfId="0" applyFont="1" applyBorder="1" applyAlignment="1">
      <alignment vertical="center" wrapText="1" readingOrder="1"/>
    </xf>
    <xf numFmtId="0" fontId="133" fillId="0" borderId="107" xfId="0" applyFont="1" applyBorder="1" applyAlignment="1">
      <alignment horizontal="left" vertical="center" wrapText="1" readingOrder="1"/>
    </xf>
    <xf numFmtId="0" fontId="134" fillId="0" borderId="107" xfId="0" applyFont="1" applyBorder="1" applyAlignment="1">
      <alignment vertical="center" wrapText="1"/>
    </xf>
    <xf numFmtId="0" fontId="135" fillId="0" borderId="108" xfId="0" applyFont="1" applyBorder="1" applyAlignment="1">
      <alignment vertical="center" wrapText="1" readingOrder="1"/>
    </xf>
    <xf numFmtId="0" fontId="135" fillId="0" borderId="109" xfId="0" applyFont="1" applyBorder="1" applyAlignment="1">
      <alignment vertical="center" wrapText="1" readingOrder="1"/>
    </xf>
    <xf numFmtId="0" fontId="135" fillId="0" borderId="110" xfId="0" applyFont="1" applyBorder="1" applyAlignment="1">
      <alignment vertical="center" wrapText="1" readingOrder="1"/>
    </xf>
    <xf numFmtId="0" fontId="133" fillId="0" borderId="108" xfId="0" applyFont="1" applyBorder="1" applyAlignment="1">
      <alignment horizontal="left" vertical="center" wrapText="1" readingOrder="1"/>
    </xf>
    <xf numFmtId="0" fontId="133" fillId="0" borderId="109" xfId="0" applyFont="1" applyBorder="1" applyAlignment="1">
      <alignment horizontal="left" vertical="center" wrapText="1" readingOrder="1"/>
    </xf>
    <xf numFmtId="0" fontId="133" fillId="0" borderId="110" xfId="0" applyFont="1" applyBorder="1" applyAlignment="1">
      <alignment horizontal="left" vertical="center" wrapText="1" readingOrder="1"/>
    </xf>
    <xf numFmtId="0" fontId="133" fillId="0" borderId="108" xfId="0" applyFont="1" applyBorder="1" applyAlignment="1">
      <alignment horizontal="center" vertical="center" wrapText="1" readingOrder="1"/>
    </xf>
    <xf numFmtId="0" fontId="133" fillId="0" borderId="109" xfId="0" applyFont="1" applyBorder="1" applyAlignment="1">
      <alignment horizontal="center" vertical="center" wrapText="1" readingOrder="1"/>
    </xf>
    <xf numFmtId="0" fontId="133" fillId="0" borderId="110" xfId="0" applyFont="1" applyBorder="1" applyAlignment="1">
      <alignment horizontal="center" vertical="center" wrapText="1" readingOrder="1"/>
    </xf>
    <xf numFmtId="0" fontId="28" fillId="4" borderId="0" xfId="12" applyFont="1" applyFill="1" applyAlignment="1" applyProtection="1">
      <alignment horizontal="center" vertical="center"/>
      <protection hidden="1"/>
    </xf>
    <xf numFmtId="177" fontId="28" fillId="4" borderId="0" xfId="12" applyNumberFormat="1" applyFont="1" applyFill="1" applyAlignment="1" applyProtection="1">
      <alignment horizontal="right" vertical="center" shrinkToFit="1"/>
      <protection locked="0" hidden="1"/>
    </xf>
    <xf numFmtId="0" fontId="28" fillId="0" borderId="0" xfId="12" applyFont="1" applyAlignment="1" applyProtection="1">
      <alignment horizontal="right" vertical="center" shrinkToFit="1"/>
      <protection locked="0" hidden="1"/>
    </xf>
    <xf numFmtId="0" fontId="37" fillId="0" borderId="0" xfId="12" applyFont="1" applyAlignment="1" applyProtection="1">
      <alignment horizontal="center" vertical="center" shrinkToFit="1"/>
      <protection hidden="1"/>
    </xf>
    <xf numFmtId="0" fontId="31" fillId="4" borderId="0" xfId="12" applyFont="1" applyFill="1" applyAlignment="1" applyProtection="1">
      <alignment horizontal="right" vertical="distributed" wrapText="1"/>
      <protection hidden="1"/>
    </xf>
    <xf numFmtId="0" fontId="28" fillId="3" borderId="11" xfId="12" applyFont="1" applyFill="1" applyBorder="1" applyAlignment="1" applyProtection="1">
      <alignment horizontal="center" vertical="center"/>
      <protection hidden="1"/>
    </xf>
    <xf numFmtId="0" fontId="28" fillId="3" borderId="13" xfId="12" applyFont="1" applyFill="1" applyBorder="1" applyAlignment="1" applyProtection="1">
      <alignment horizontal="center" vertical="center"/>
      <protection hidden="1"/>
    </xf>
    <xf numFmtId="181" fontId="28" fillId="4" borderId="11" xfId="12" applyNumberFormat="1" applyFont="1" applyFill="1" applyBorder="1" applyAlignment="1" applyProtection="1">
      <alignment horizontal="center" vertical="center" shrinkToFit="1"/>
      <protection locked="0"/>
    </xf>
    <xf numFmtId="181" fontId="28" fillId="4" borderId="13" xfId="12" applyNumberFormat="1" applyFont="1" applyFill="1" applyBorder="1" applyAlignment="1" applyProtection="1">
      <alignment horizontal="center" vertical="center" shrinkToFit="1"/>
      <protection locked="0"/>
    </xf>
    <xf numFmtId="49" fontId="28" fillId="4" borderId="11" xfId="12" applyNumberFormat="1" applyFont="1" applyFill="1" applyBorder="1" applyAlignment="1" applyProtection="1">
      <alignment horizontal="center" vertical="center" shrinkToFit="1"/>
      <protection locked="0"/>
    </xf>
    <xf numFmtId="49" fontId="28" fillId="4" borderId="13" xfId="12" applyNumberFormat="1" applyFont="1" applyFill="1" applyBorder="1" applyAlignment="1" applyProtection="1">
      <alignment horizontal="center" vertical="center" shrinkToFit="1"/>
      <protection locked="0"/>
    </xf>
    <xf numFmtId="0" fontId="28" fillId="3" borderId="2" xfId="12" applyFont="1" applyFill="1" applyBorder="1" applyAlignment="1" applyProtection="1">
      <alignment horizontal="center" vertical="center"/>
      <protection hidden="1"/>
    </xf>
    <xf numFmtId="0" fontId="28" fillId="3" borderId="3" xfId="12" applyFont="1" applyFill="1" applyBorder="1" applyAlignment="1" applyProtection="1">
      <alignment horizontal="center" vertical="center"/>
      <protection hidden="1"/>
    </xf>
    <xf numFmtId="0" fontId="28" fillId="3" borderId="4" xfId="12" applyFont="1" applyFill="1" applyBorder="1" applyAlignment="1" applyProtection="1">
      <alignment horizontal="center" vertical="center"/>
      <protection hidden="1"/>
    </xf>
    <xf numFmtId="0" fontId="28" fillId="3" borderId="16" xfId="12" applyFont="1" applyFill="1" applyBorder="1" applyAlignment="1" applyProtection="1">
      <alignment horizontal="center" vertical="center"/>
      <protection hidden="1"/>
    </xf>
    <xf numFmtId="0" fontId="28" fillId="3" borderId="17" xfId="12" applyFont="1" applyFill="1" applyBorder="1" applyAlignment="1" applyProtection="1">
      <alignment horizontal="center" vertical="center"/>
      <protection hidden="1"/>
    </xf>
    <xf numFmtId="0" fontId="28" fillId="3" borderId="18" xfId="12" applyFont="1" applyFill="1" applyBorder="1" applyAlignment="1" applyProtection="1">
      <alignment horizontal="center" vertical="center"/>
      <protection hidden="1"/>
    </xf>
    <xf numFmtId="49" fontId="28" fillId="4" borderId="11" xfId="12" applyNumberFormat="1" applyFont="1" applyFill="1" applyBorder="1" applyAlignment="1" applyProtection="1">
      <alignment vertical="center" shrinkToFit="1"/>
      <protection locked="0"/>
    </xf>
    <xf numFmtId="49" fontId="28" fillId="4" borderId="12" xfId="12" applyNumberFormat="1" applyFont="1" applyFill="1" applyBorder="1" applyAlignment="1" applyProtection="1">
      <alignment vertical="center" shrinkToFit="1"/>
      <protection locked="0"/>
    </xf>
    <xf numFmtId="49" fontId="28" fillId="4" borderId="13" xfId="12" applyNumberFormat="1" applyFont="1" applyFill="1" applyBorder="1" applyAlignment="1" applyProtection="1">
      <alignment vertical="center" shrinkToFit="1"/>
      <protection locked="0"/>
    </xf>
    <xf numFmtId="0" fontId="16" fillId="4" borderId="0" xfId="13" applyFont="1" applyFill="1" applyAlignment="1" applyProtection="1">
      <alignment horizontal="center" vertical="top"/>
      <protection hidden="1"/>
    </xf>
    <xf numFmtId="0" fontId="28" fillId="4" borderId="0" xfId="13" applyFont="1" applyFill="1" applyAlignment="1" applyProtection="1">
      <alignment horizontal="left" vertical="top" wrapText="1"/>
      <protection hidden="1"/>
    </xf>
    <xf numFmtId="0" fontId="28" fillId="3" borderId="12" xfId="12" applyFont="1" applyFill="1" applyBorder="1" applyAlignment="1" applyProtection="1">
      <alignment horizontal="center" vertical="center"/>
      <protection hidden="1"/>
    </xf>
    <xf numFmtId="0" fontId="46" fillId="4" borderId="0" xfId="12" applyFont="1" applyFill="1" applyAlignment="1" applyProtection="1">
      <alignment horizontal="left" vertical="center"/>
      <protection hidden="1"/>
    </xf>
    <xf numFmtId="181" fontId="32" fillId="4" borderId="14" xfId="12" applyNumberFormat="1" applyFont="1" applyFill="1" applyBorder="1" applyAlignment="1" applyProtection="1">
      <alignment horizontal="center" vertical="center" shrinkToFit="1"/>
      <protection locked="0"/>
    </xf>
    <xf numFmtId="49" fontId="32" fillId="4" borderId="11" xfId="12" applyNumberFormat="1" applyFont="1" applyFill="1" applyBorder="1" applyAlignment="1" applyProtection="1">
      <alignment vertical="center" shrinkToFit="1"/>
      <protection locked="0"/>
    </xf>
    <xf numFmtId="49" fontId="32" fillId="4" borderId="12" xfId="12" applyNumberFormat="1" applyFont="1" applyFill="1" applyBorder="1" applyAlignment="1" applyProtection="1">
      <alignment vertical="center" shrinkToFit="1"/>
      <protection locked="0"/>
    </xf>
    <xf numFmtId="49" fontId="32" fillId="4" borderId="13" xfId="12" applyNumberFormat="1" applyFont="1" applyFill="1" applyBorder="1" applyAlignment="1" applyProtection="1">
      <alignment vertical="center" shrinkToFit="1"/>
      <protection locked="0"/>
    </xf>
    <xf numFmtId="49" fontId="32" fillId="4" borderId="14" xfId="12" applyNumberFormat="1" applyFont="1" applyFill="1" applyBorder="1" applyAlignment="1" applyProtection="1">
      <alignment horizontal="center" vertical="center" shrinkToFit="1"/>
      <protection locked="0"/>
    </xf>
    <xf numFmtId="49" fontId="31" fillId="4" borderId="0" xfId="12" applyNumberFormat="1" applyFont="1" applyFill="1" applyAlignment="1" applyProtection="1">
      <alignment horizontal="center" vertical="center"/>
      <protection hidden="1"/>
    </xf>
    <xf numFmtId="0" fontId="28" fillId="4" borderId="0" xfId="14" applyFont="1" applyFill="1" applyAlignment="1" applyProtection="1">
      <alignment vertical="center" wrapText="1"/>
      <protection hidden="1"/>
    </xf>
    <xf numFmtId="0" fontId="28" fillId="4" borderId="0" xfId="12" applyFont="1" applyFill="1" applyAlignment="1" applyProtection="1">
      <alignment horizontal="left" vertical="center" wrapText="1"/>
      <protection hidden="1"/>
    </xf>
    <xf numFmtId="0" fontId="28" fillId="3" borderId="14" xfId="12" applyFont="1" applyFill="1" applyBorder="1" applyAlignment="1" applyProtection="1">
      <alignment horizontal="center" vertical="center"/>
      <protection hidden="1"/>
    </xf>
    <xf numFmtId="0" fontId="30" fillId="4" borderId="0" xfId="13" applyFont="1" applyFill="1" applyAlignment="1" applyProtection="1">
      <alignment horizontal="left" vertical="center"/>
      <protection hidden="1"/>
    </xf>
    <xf numFmtId="0" fontId="30" fillId="4" borderId="17" xfId="13" applyFont="1" applyFill="1" applyBorder="1" applyAlignment="1" applyProtection="1">
      <alignment horizontal="left" vertical="center" indent="1" shrinkToFit="1"/>
      <protection locked="0" hidden="1"/>
    </xf>
    <xf numFmtId="0" fontId="30" fillId="4" borderId="13" xfId="13" applyFont="1" applyFill="1" applyBorder="1" applyAlignment="1" applyProtection="1">
      <alignment horizontal="center" vertical="center" shrinkToFit="1"/>
      <protection hidden="1"/>
    </xf>
    <xf numFmtId="0" fontId="30" fillId="4" borderId="113" xfId="13" applyFont="1" applyFill="1" applyBorder="1" applyAlignment="1" applyProtection="1">
      <alignment horizontal="center" vertical="center" shrinkToFit="1"/>
      <protection hidden="1"/>
    </xf>
    <xf numFmtId="49" fontId="30" fillId="4" borderId="111" xfId="13" applyNumberFormat="1" applyFont="1" applyFill="1" applyBorder="1" applyAlignment="1" applyProtection="1">
      <alignment horizontal="left" vertical="center" indent="1" shrinkToFit="1"/>
      <protection locked="0" hidden="1"/>
    </xf>
    <xf numFmtId="49" fontId="30" fillId="4" borderId="12" xfId="13" applyNumberFormat="1" applyFont="1" applyFill="1" applyBorder="1" applyAlignment="1" applyProtection="1">
      <alignment horizontal="left" vertical="center" indent="1" shrinkToFit="1"/>
      <protection locked="0" hidden="1"/>
    </xf>
    <xf numFmtId="49" fontId="30" fillId="4" borderId="112" xfId="13" applyNumberFormat="1" applyFont="1" applyFill="1" applyBorder="1" applyAlignment="1" applyProtection="1">
      <alignment horizontal="left" vertical="center" indent="1" shrinkToFit="1"/>
      <protection locked="0" hidden="1"/>
    </xf>
    <xf numFmtId="0" fontId="30" fillId="4" borderId="111" xfId="13" applyFont="1" applyFill="1" applyBorder="1" applyAlignment="1" applyProtection="1">
      <alignment horizontal="center" vertical="center" shrinkToFit="1"/>
      <protection hidden="1"/>
    </xf>
    <xf numFmtId="0" fontId="30" fillId="4" borderId="112" xfId="13" applyFont="1" applyFill="1" applyBorder="1" applyAlignment="1" applyProtection="1">
      <alignment horizontal="center" vertical="center" shrinkToFit="1"/>
      <protection hidden="1"/>
    </xf>
    <xf numFmtId="0" fontId="30" fillId="4" borderId="12" xfId="13" applyFont="1" applyFill="1" applyBorder="1" applyAlignment="1" applyProtection="1">
      <alignment horizontal="left" vertical="center" indent="1" shrinkToFit="1"/>
      <protection locked="0" hidden="1"/>
    </xf>
    <xf numFmtId="0" fontId="30" fillId="4" borderId="0" xfId="12" applyFont="1" applyFill="1" applyAlignment="1" applyProtection="1">
      <alignment horizontal="right" vertical="center"/>
      <protection hidden="1"/>
    </xf>
    <xf numFmtId="0" fontId="31" fillId="4" borderId="0" xfId="13" applyFont="1" applyFill="1" applyAlignment="1" applyProtection="1">
      <alignment horizontal="center" vertical="center" wrapText="1"/>
      <protection hidden="1"/>
    </xf>
    <xf numFmtId="49" fontId="25" fillId="4" borderId="0" xfId="13" applyNumberFormat="1" applyFont="1" applyFill="1" applyAlignment="1" applyProtection="1">
      <alignment vertical="center" wrapText="1"/>
      <protection hidden="1"/>
    </xf>
    <xf numFmtId="177" fontId="25" fillId="4" borderId="0" xfId="12" applyNumberFormat="1" applyFont="1" applyFill="1" applyAlignment="1" applyProtection="1">
      <alignment horizontal="right" vertical="center" shrinkToFit="1"/>
      <protection locked="0"/>
    </xf>
    <xf numFmtId="49" fontId="25" fillId="4" borderId="0" xfId="13" applyNumberFormat="1" applyFont="1" applyFill="1" applyAlignment="1" applyProtection="1">
      <alignment horizontal="left" vertical="top" shrinkToFit="1"/>
      <protection hidden="1"/>
    </xf>
    <xf numFmtId="49" fontId="25" fillId="4" borderId="0" xfId="13" applyNumberFormat="1" applyFont="1" applyFill="1" applyAlignment="1" applyProtection="1">
      <alignment horizontal="left" vertical="center"/>
      <protection hidden="1"/>
    </xf>
    <xf numFmtId="177" fontId="25" fillId="4" borderId="0" xfId="12" applyNumberFormat="1" applyFont="1" applyFill="1" applyAlignment="1">
      <alignment horizontal="right" vertical="center" shrinkToFit="1"/>
    </xf>
    <xf numFmtId="0" fontId="31" fillId="4" borderId="0" xfId="14" applyFont="1" applyFill="1" applyAlignment="1" applyProtection="1">
      <alignment horizontal="distributed" vertical="center"/>
      <protection hidden="1"/>
    </xf>
    <xf numFmtId="0" fontId="17" fillId="8" borderId="11" xfId="2" applyFont="1" applyFill="1" applyBorder="1" applyAlignment="1" applyProtection="1">
      <alignment horizontal="center" vertical="center"/>
      <protection locked="0"/>
    </xf>
    <xf numFmtId="0" fontId="17" fillId="8" borderId="12" xfId="2" applyFont="1" applyFill="1" applyBorder="1" applyAlignment="1" applyProtection="1">
      <alignment horizontal="center" vertical="center"/>
      <protection locked="0"/>
    </xf>
    <xf numFmtId="0" fontId="17" fillId="8" borderId="13" xfId="2" applyFont="1" applyFill="1" applyBorder="1" applyAlignment="1" applyProtection="1">
      <alignment horizontal="center" vertical="center"/>
      <protection locked="0"/>
    </xf>
    <xf numFmtId="38" fontId="17" fillId="0" borderId="11" xfId="1" applyFont="1" applyFill="1" applyBorder="1" applyAlignment="1" applyProtection="1">
      <alignment horizontal="left" vertical="center" wrapText="1"/>
    </xf>
    <xf numFmtId="38" fontId="17" fillId="0" borderId="12" xfId="1" applyFont="1" applyFill="1" applyBorder="1" applyAlignment="1" applyProtection="1">
      <alignment horizontal="left" vertical="center" wrapText="1"/>
    </xf>
    <xf numFmtId="38" fontId="17" fillId="0" borderId="13" xfId="1" applyFont="1" applyFill="1" applyBorder="1" applyAlignment="1" applyProtection="1">
      <alignment horizontal="left" vertical="center" wrapText="1"/>
    </xf>
    <xf numFmtId="0" fontId="123" fillId="0" borderId="11" xfId="0" applyFont="1" applyBorder="1" applyAlignment="1">
      <alignment horizontal="center" vertical="center"/>
    </xf>
    <xf numFmtId="0" fontId="123" fillId="0" borderId="13" xfId="0" applyFont="1" applyBorder="1" applyAlignment="1">
      <alignment horizontal="center" vertical="center"/>
    </xf>
    <xf numFmtId="49" fontId="41" fillId="0" borderId="11" xfId="2" applyNumberFormat="1" applyFont="1" applyBorder="1" applyAlignment="1" applyProtection="1">
      <alignment horizontal="left" vertical="center" shrinkToFit="1"/>
      <protection locked="0"/>
    </xf>
    <xf numFmtId="49" fontId="41" fillId="0" borderId="12" xfId="2" applyNumberFormat="1" applyFont="1" applyBorder="1" applyAlignment="1" applyProtection="1">
      <alignment horizontal="left" vertical="center" shrinkToFit="1"/>
      <protection locked="0"/>
    </xf>
    <xf numFmtId="49" fontId="41" fillId="0" borderId="13" xfId="2" applyNumberFormat="1" applyFont="1" applyBorder="1" applyAlignment="1" applyProtection="1">
      <alignment horizontal="left" vertical="center" shrinkToFit="1"/>
      <protection locked="0"/>
    </xf>
    <xf numFmtId="1" fontId="64" fillId="9" borderId="73" xfId="2" applyNumberFormat="1" applyFont="1" applyFill="1" applyBorder="1" applyAlignment="1">
      <alignment horizontal="right" vertical="center" shrinkToFit="1"/>
    </xf>
    <xf numFmtId="1" fontId="64" fillId="9" borderId="69" xfId="2" applyNumberFormat="1" applyFont="1" applyFill="1" applyBorder="1" applyAlignment="1">
      <alignment horizontal="right" vertical="center" shrinkToFit="1"/>
    </xf>
    <xf numFmtId="38" fontId="65" fillId="9" borderId="11" xfId="1" applyFont="1" applyFill="1" applyBorder="1" applyAlignment="1" applyProtection="1">
      <alignment horizontal="right" vertical="center" shrinkToFit="1"/>
      <protection hidden="1"/>
    </xf>
    <xf numFmtId="38" fontId="65" fillId="9" borderId="12" xfId="1" applyFont="1" applyFill="1" applyBorder="1" applyAlignment="1" applyProtection="1">
      <alignment horizontal="right" vertical="center" shrinkToFit="1"/>
      <protection hidden="1"/>
    </xf>
    <xf numFmtId="38" fontId="65" fillId="9" borderId="33" xfId="1" applyFont="1" applyFill="1" applyBorder="1" applyAlignment="1" applyProtection="1">
      <alignment horizontal="right" vertical="center" shrinkToFit="1"/>
      <protection hidden="1"/>
    </xf>
    <xf numFmtId="49" fontId="41" fillId="3" borderId="11" xfId="2" applyNumberFormat="1" applyFont="1" applyFill="1" applyBorder="1" applyAlignment="1">
      <alignment horizontal="center" vertical="center" shrinkToFit="1"/>
    </xf>
    <xf numFmtId="49" fontId="41" fillId="3" borderId="12" xfId="2" applyNumberFormat="1" applyFont="1" applyFill="1" applyBorder="1" applyAlignment="1">
      <alignment horizontal="center" vertical="center" shrinkToFit="1"/>
    </xf>
    <xf numFmtId="38" fontId="41" fillId="3" borderId="11" xfId="1" applyFont="1" applyFill="1" applyBorder="1" applyAlignment="1" applyProtection="1">
      <alignment horizontal="left" vertical="center"/>
    </xf>
    <xf numFmtId="38" fontId="41" fillId="3" borderId="12" xfId="1" applyFont="1" applyFill="1" applyBorder="1" applyAlignment="1" applyProtection="1">
      <alignment horizontal="left" vertical="center"/>
    </xf>
    <xf numFmtId="0" fontId="123" fillId="0" borderId="2" xfId="0" applyFont="1" applyBorder="1" applyAlignment="1">
      <alignment horizontal="center" vertical="center"/>
    </xf>
    <xf numFmtId="0" fontId="123" fillId="0" borderId="4" xfId="0" applyFont="1" applyBorder="1" applyAlignment="1">
      <alignment horizontal="center" vertical="center"/>
    </xf>
    <xf numFmtId="38" fontId="41" fillId="3" borderId="14" xfId="1" applyFont="1" applyFill="1" applyBorder="1" applyAlignment="1" applyProtection="1">
      <alignment horizontal="center" vertical="center"/>
    </xf>
    <xf numFmtId="0" fontId="41" fillId="3" borderId="36" xfId="2" applyFont="1" applyFill="1" applyBorder="1" applyAlignment="1">
      <alignment horizontal="center" vertical="center"/>
    </xf>
    <xf numFmtId="0" fontId="41" fillId="3" borderId="34" xfId="2" applyFont="1" applyFill="1" applyBorder="1" applyAlignment="1">
      <alignment horizontal="center" vertical="center"/>
    </xf>
    <xf numFmtId="0" fontId="41" fillId="3" borderId="35" xfId="2" applyFont="1" applyFill="1" applyBorder="1" applyAlignment="1">
      <alignment horizontal="center" vertical="center"/>
    </xf>
    <xf numFmtId="38" fontId="17" fillId="0" borderId="11" xfId="1" applyFont="1" applyFill="1" applyBorder="1" applyAlignment="1" applyProtection="1">
      <alignment horizontal="left" vertical="center"/>
    </xf>
    <xf numFmtId="38" fontId="17" fillId="0" borderId="12" xfId="1" applyFont="1" applyFill="1" applyBorder="1" applyAlignment="1" applyProtection="1">
      <alignment horizontal="left" vertical="center"/>
    </xf>
    <xf numFmtId="38" fontId="17" fillId="0" borderId="13" xfId="1" applyFont="1" applyFill="1" applyBorder="1" applyAlignment="1" applyProtection="1">
      <alignment horizontal="left" vertical="center"/>
    </xf>
    <xf numFmtId="38" fontId="65" fillId="9" borderId="36" xfId="1" applyFont="1" applyFill="1" applyBorder="1" applyAlignment="1" applyProtection="1">
      <alignment horizontal="right" vertical="center" shrinkToFit="1"/>
      <protection hidden="1"/>
    </xf>
    <xf numFmtId="38" fontId="65" fillId="9" borderId="34" xfId="1" applyFont="1" applyFill="1" applyBorder="1" applyAlignment="1" applyProtection="1">
      <alignment horizontal="right" vertical="center" shrinkToFit="1"/>
      <protection hidden="1"/>
    </xf>
    <xf numFmtId="38" fontId="65" fillId="9" borderId="77" xfId="1" applyFont="1" applyFill="1" applyBorder="1" applyAlignment="1" applyProtection="1">
      <alignment horizontal="right" vertical="center" shrinkToFit="1"/>
      <protection hidden="1"/>
    </xf>
    <xf numFmtId="38" fontId="41" fillId="9" borderId="36" xfId="1" applyFont="1" applyFill="1" applyBorder="1" applyAlignment="1" applyProtection="1">
      <alignment horizontal="right" vertical="center" shrinkToFit="1"/>
    </xf>
    <xf numFmtId="38" fontId="41" fillId="9" borderId="34" xfId="1" applyFont="1" applyFill="1" applyBorder="1" applyAlignment="1" applyProtection="1">
      <alignment horizontal="right" vertical="center" shrinkToFit="1"/>
    </xf>
    <xf numFmtId="38" fontId="41" fillId="9" borderId="35" xfId="1" applyFont="1" applyFill="1" applyBorder="1" applyAlignment="1" applyProtection="1">
      <alignment horizontal="right" vertical="center" shrinkToFit="1"/>
    </xf>
    <xf numFmtId="38" fontId="64" fillId="9" borderId="36" xfId="1" applyFont="1" applyFill="1" applyBorder="1" applyAlignment="1" applyProtection="1">
      <alignment horizontal="right" vertical="center" shrinkToFit="1"/>
    </xf>
    <xf numFmtId="38" fontId="64" fillId="9" borderId="34" xfId="1" applyFont="1" applyFill="1" applyBorder="1" applyAlignment="1" applyProtection="1">
      <alignment horizontal="right" vertical="center" shrinkToFit="1"/>
    </xf>
    <xf numFmtId="38" fontId="64" fillId="9" borderId="35" xfId="1" applyFont="1" applyFill="1" applyBorder="1" applyAlignment="1" applyProtection="1">
      <alignment horizontal="right" vertical="center" shrinkToFit="1"/>
    </xf>
    <xf numFmtId="0" fontId="41" fillId="3" borderId="99" xfId="2" applyFont="1" applyFill="1" applyBorder="1" applyAlignment="1">
      <alignment horizontal="center" vertical="center" wrapText="1"/>
    </xf>
    <xf numFmtId="0" fontId="41" fillId="3" borderId="34" xfId="2" applyFont="1" applyFill="1" applyBorder="1" applyAlignment="1">
      <alignment horizontal="center" vertical="center" wrapText="1"/>
    </xf>
    <xf numFmtId="0" fontId="41" fillId="3" borderId="103" xfId="2" applyFont="1" applyFill="1" applyBorder="1" applyAlignment="1">
      <alignment horizontal="center" vertical="center" wrapText="1"/>
    </xf>
    <xf numFmtId="0" fontId="41" fillId="3" borderId="38" xfId="2" applyFont="1" applyFill="1" applyBorder="1" applyAlignment="1">
      <alignment horizontal="center" vertical="center" wrapText="1"/>
    </xf>
    <xf numFmtId="49" fontId="41" fillId="4" borderId="37" xfId="2" applyNumberFormat="1" applyFont="1" applyFill="1" applyBorder="1" applyAlignment="1" applyProtection="1">
      <alignment horizontal="center" vertical="center" shrinkToFit="1"/>
      <protection locked="0"/>
    </xf>
    <xf numFmtId="49" fontId="41" fillId="4" borderId="38" xfId="2" applyNumberFormat="1" applyFont="1" applyFill="1" applyBorder="1" applyAlignment="1" applyProtection="1">
      <alignment horizontal="center" vertical="center" shrinkToFit="1"/>
      <protection locked="0"/>
    </xf>
    <xf numFmtId="49" fontId="41" fillId="4" borderId="39" xfId="2" applyNumberFormat="1" applyFont="1" applyFill="1" applyBorder="1" applyAlignment="1" applyProtection="1">
      <alignment horizontal="center" vertical="center" shrinkToFit="1"/>
      <protection locked="0"/>
    </xf>
    <xf numFmtId="0" fontId="41" fillId="3" borderId="100" xfId="2" applyFont="1" applyFill="1" applyBorder="1" applyAlignment="1">
      <alignment horizontal="center" vertical="center"/>
    </xf>
    <xf numFmtId="0" fontId="41" fillId="3" borderId="41" xfId="2" applyFont="1" applyFill="1" applyBorder="1" applyAlignment="1">
      <alignment horizontal="center" vertical="center"/>
    </xf>
    <xf numFmtId="38" fontId="41" fillId="3" borderId="13" xfId="1" applyFont="1" applyFill="1" applyBorder="1" applyAlignment="1" applyProtection="1">
      <alignment horizontal="left" vertical="center"/>
    </xf>
    <xf numFmtId="0" fontId="41" fillId="0" borderId="11" xfId="2" applyFont="1" applyBorder="1" applyAlignment="1" applyProtection="1">
      <alignment horizontal="center" vertical="center"/>
      <protection locked="0"/>
    </xf>
    <xf numFmtId="0" fontId="41" fillId="0" borderId="13" xfId="2" applyFont="1" applyBorder="1" applyAlignment="1" applyProtection="1">
      <alignment horizontal="center" vertical="center"/>
      <protection locked="0"/>
    </xf>
    <xf numFmtId="49" fontId="41" fillId="9" borderId="12" xfId="2" applyNumberFormat="1" applyFont="1" applyFill="1" applyBorder="1" applyAlignment="1">
      <alignment horizontal="center" vertical="center" shrinkToFit="1"/>
    </xf>
    <xf numFmtId="0" fontId="41" fillId="3" borderId="21" xfId="2" applyFont="1" applyFill="1" applyBorder="1" applyAlignment="1">
      <alignment horizontal="center" vertical="center"/>
    </xf>
    <xf numFmtId="0" fontId="41" fillId="3" borderId="30" xfId="2" applyFont="1" applyFill="1" applyBorder="1" applyAlignment="1">
      <alignment horizontal="center" vertical="center"/>
    </xf>
    <xf numFmtId="1" fontId="64" fillId="9" borderId="11" xfId="2" applyNumberFormat="1" applyFont="1" applyFill="1" applyBorder="1" applyAlignment="1">
      <alignment horizontal="right" vertical="center" shrinkToFit="1"/>
    </xf>
    <xf numFmtId="1" fontId="64" fillId="9" borderId="12" xfId="2" applyNumberFormat="1" applyFont="1" applyFill="1" applyBorder="1" applyAlignment="1">
      <alignment horizontal="right" vertical="center" shrinkToFit="1"/>
    </xf>
    <xf numFmtId="38" fontId="41" fillId="9" borderId="14" xfId="1" applyFont="1" applyFill="1" applyBorder="1" applyAlignment="1" applyProtection="1">
      <alignment horizontal="right" vertical="center" shrinkToFit="1"/>
    </xf>
    <xf numFmtId="0" fontId="41" fillId="3" borderId="12" xfId="2" applyFont="1" applyFill="1" applyBorder="1" applyAlignment="1">
      <alignment horizontal="center" vertical="center"/>
    </xf>
    <xf numFmtId="0" fontId="41" fillId="3" borderId="13" xfId="2" applyFont="1" applyFill="1" applyBorder="1" applyAlignment="1">
      <alignment horizontal="center" vertical="center"/>
    </xf>
    <xf numFmtId="38" fontId="64" fillId="9" borderId="11" xfId="1" applyFont="1" applyFill="1" applyBorder="1" applyAlignment="1" applyProtection="1">
      <alignment horizontal="right" vertical="center" shrinkToFit="1"/>
    </xf>
    <xf numFmtId="38" fontId="64" fillId="9" borderId="12" xfId="1" applyFont="1" applyFill="1" applyBorder="1" applyAlignment="1" applyProtection="1">
      <alignment horizontal="right" vertical="center" shrinkToFit="1"/>
    </xf>
    <xf numFmtId="38" fontId="64" fillId="9" borderId="13" xfId="1" applyFont="1" applyFill="1" applyBorder="1" applyAlignment="1" applyProtection="1">
      <alignment horizontal="right" vertical="center" shrinkToFit="1"/>
    </xf>
    <xf numFmtId="38" fontId="65" fillId="9" borderId="42" xfId="1" applyFont="1" applyFill="1" applyBorder="1" applyAlignment="1" applyProtection="1">
      <alignment horizontal="right" vertical="center" shrinkToFit="1"/>
      <protection hidden="1"/>
    </xf>
    <xf numFmtId="38" fontId="65" fillId="9" borderId="41" xfId="1" applyFont="1" applyFill="1" applyBorder="1" applyAlignment="1" applyProtection="1">
      <alignment horizontal="right" vertical="center" shrinkToFit="1"/>
      <protection hidden="1"/>
    </xf>
    <xf numFmtId="38" fontId="65" fillId="9" borderId="43" xfId="1" applyFont="1" applyFill="1" applyBorder="1" applyAlignment="1" applyProtection="1">
      <alignment horizontal="right" vertical="center" shrinkToFit="1"/>
      <protection hidden="1"/>
    </xf>
    <xf numFmtId="38" fontId="65" fillId="9" borderId="44" xfId="1" applyFont="1" applyFill="1" applyBorder="1" applyAlignment="1" applyProtection="1">
      <alignment horizontal="right" vertical="center" shrinkToFit="1"/>
      <protection hidden="1"/>
    </xf>
    <xf numFmtId="0" fontId="68" fillId="3" borderId="101" xfId="2" applyFont="1" applyFill="1" applyBorder="1" applyAlignment="1">
      <alignment horizontal="center" vertical="center" wrapText="1"/>
    </xf>
    <xf numFmtId="0" fontId="68" fillId="3" borderId="45" xfId="2" applyFont="1" applyFill="1" applyBorder="1" applyAlignment="1">
      <alignment horizontal="center" vertical="center" wrapText="1"/>
    </xf>
    <xf numFmtId="49" fontId="41" fillId="9" borderId="17" xfId="2" applyNumberFormat="1" applyFont="1" applyFill="1" applyBorder="1" applyAlignment="1">
      <alignment horizontal="center" vertical="center" shrinkToFit="1"/>
    </xf>
    <xf numFmtId="0" fontId="68" fillId="3" borderId="102" xfId="2" applyFont="1" applyFill="1" applyBorder="1" applyAlignment="1">
      <alignment horizontal="center" vertical="center" wrapText="1"/>
    </xf>
    <xf numFmtId="0" fontId="68" fillId="3" borderId="14" xfId="2" applyFont="1" applyFill="1" applyBorder="1" applyAlignment="1">
      <alignment horizontal="center" vertical="center" wrapText="1"/>
    </xf>
    <xf numFmtId="0" fontId="41" fillId="3" borderId="25" xfId="2" applyFont="1" applyFill="1" applyBorder="1" applyAlignment="1">
      <alignment horizontal="center" vertical="center" wrapText="1"/>
    </xf>
    <xf numFmtId="0" fontId="41" fillId="3" borderId="20" xfId="2" applyFont="1" applyFill="1" applyBorder="1" applyAlignment="1">
      <alignment horizontal="center" vertical="center" wrapText="1"/>
    </xf>
    <xf numFmtId="0" fontId="41" fillId="3" borderId="24" xfId="2" applyFont="1" applyFill="1" applyBorder="1" applyAlignment="1">
      <alignment horizontal="center" vertical="center" wrapText="1"/>
    </xf>
    <xf numFmtId="0" fontId="41" fillId="3" borderId="19" xfId="2" applyFont="1" applyFill="1" applyBorder="1" applyAlignment="1">
      <alignment horizontal="center" vertical="center" wrapText="1"/>
    </xf>
    <xf numFmtId="0" fontId="41" fillId="3" borderId="0" xfId="2" applyFont="1" applyFill="1" applyAlignment="1">
      <alignment horizontal="center" vertical="center" wrapText="1"/>
    </xf>
    <xf numFmtId="0" fontId="41" fillId="3" borderId="1" xfId="2" applyFont="1" applyFill="1" applyBorder="1" applyAlignment="1">
      <alignment horizontal="center" vertical="center" wrapText="1"/>
    </xf>
    <xf numFmtId="0" fontId="41" fillId="3" borderId="16" xfId="2" applyFont="1" applyFill="1" applyBorder="1" applyAlignment="1">
      <alignment horizontal="center" vertical="center" wrapText="1"/>
    </xf>
    <xf numFmtId="0" fontId="41" fillId="3" borderId="17" xfId="2" applyFont="1" applyFill="1" applyBorder="1" applyAlignment="1">
      <alignment horizontal="center" vertical="center" wrapText="1"/>
    </xf>
    <xf numFmtId="0" fontId="41" fillId="3" borderId="18" xfId="2" applyFont="1" applyFill="1" applyBorder="1" applyAlignment="1">
      <alignment horizontal="center" vertical="center" wrapText="1"/>
    </xf>
    <xf numFmtId="0" fontId="41" fillId="3" borderId="36" xfId="2" applyFont="1" applyFill="1" applyBorder="1" applyAlignment="1">
      <alignment horizontal="center" vertical="center" wrapText="1"/>
    </xf>
    <xf numFmtId="0" fontId="41" fillId="3" borderId="35" xfId="2" applyFont="1" applyFill="1" applyBorder="1" applyAlignment="1">
      <alignment horizontal="center" vertical="center" wrapText="1"/>
    </xf>
    <xf numFmtId="0" fontId="41" fillId="3" borderId="11" xfId="2" applyFont="1" applyFill="1" applyBorder="1" applyAlignment="1">
      <alignment horizontal="center" vertical="center" wrapText="1"/>
    </xf>
    <xf numFmtId="0" fontId="41" fillId="3" borderId="12" xfId="2" applyFont="1" applyFill="1" applyBorder="1" applyAlignment="1">
      <alignment horizontal="center" vertical="center" wrapText="1"/>
    </xf>
    <xf numFmtId="0" fontId="41" fillId="0" borderId="11" xfId="2" applyFont="1" applyBorder="1" applyAlignment="1" applyProtection="1">
      <alignment horizontal="right" vertical="center" wrapText="1"/>
      <protection locked="0"/>
    </xf>
    <xf numFmtId="0" fontId="41" fillId="0" borderId="12" xfId="2" applyFont="1" applyBorder="1" applyAlignment="1" applyProtection="1">
      <alignment horizontal="right" vertical="center" wrapText="1"/>
      <protection locked="0"/>
    </xf>
    <xf numFmtId="0" fontId="41" fillId="3" borderId="14" xfId="2" applyFont="1" applyFill="1" applyBorder="1" applyAlignment="1">
      <alignment horizontal="center" vertical="center" wrapText="1"/>
    </xf>
    <xf numFmtId="0" fontId="41" fillId="3" borderId="13" xfId="2" applyFont="1" applyFill="1" applyBorder="1" applyAlignment="1">
      <alignment horizontal="center" vertical="center" wrapText="1"/>
    </xf>
    <xf numFmtId="0" fontId="41" fillId="0" borderId="11" xfId="2" applyFont="1" applyBorder="1" applyAlignment="1" applyProtection="1">
      <alignment horizontal="center" vertical="center" wrapText="1"/>
      <protection locked="0"/>
    </xf>
    <xf numFmtId="0" fontId="41" fillId="0" borderId="12" xfId="2" applyFont="1" applyBorder="1" applyAlignment="1" applyProtection="1">
      <alignment horizontal="center" vertical="center" wrapText="1"/>
      <protection locked="0"/>
    </xf>
    <xf numFmtId="0" fontId="41" fillId="0" borderId="13" xfId="2" applyFont="1" applyBorder="1" applyAlignment="1" applyProtection="1">
      <alignment horizontal="center" vertical="center" wrapText="1"/>
      <protection locked="0"/>
    </xf>
    <xf numFmtId="176" fontId="41" fillId="9" borderId="11" xfId="2" applyNumberFormat="1" applyFont="1" applyFill="1" applyBorder="1" applyAlignment="1">
      <alignment horizontal="right" vertical="center" shrinkToFit="1"/>
    </xf>
    <xf numFmtId="176" fontId="41" fillId="9" borderId="12" xfId="2" applyNumberFormat="1" applyFont="1" applyFill="1" applyBorder="1" applyAlignment="1">
      <alignment horizontal="right" vertical="center" shrinkToFit="1"/>
    </xf>
    <xf numFmtId="38" fontId="41" fillId="9" borderId="29" xfId="1" applyFont="1" applyFill="1" applyBorder="1" applyAlignment="1" applyProtection="1">
      <alignment horizontal="right" vertical="center" shrinkToFit="1"/>
    </xf>
    <xf numFmtId="38" fontId="41" fillId="9" borderId="21" xfId="1" applyFont="1" applyFill="1" applyBorder="1" applyAlignment="1" applyProtection="1">
      <alignment horizontal="right" vertical="center" shrinkToFit="1"/>
    </xf>
    <xf numFmtId="38" fontId="41" fillId="9" borderId="30" xfId="1" applyFont="1" applyFill="1" applyBorder="1" applyAlignment="1" applyProtection="1">
      <alignment horizontal="right" vertical="center" shrinkToFit="1"/>
    </xf>
    <xf numFmtId="38" fontId="41" fillId="9" borderId="31" xfId="1" applyFont="1" applyFill="1" applyBorder="1" applyAlignment="1" applyProtection="1">
      <alignment horizontal="right" vertical="center" shrinkToFit="1"/>
    </xf>
    <xf numFmtId="38" fontId="65" fillId="9" borderId="29" xfId="1" applyFont="1" applyFill="1" applyBorder="1" applyAlignment="1" applyProtection="1">
      <alignment horizontal="right" vertical="center" shrinkToFit="1"/>
      <protection hidden="1"/>
    </xf>
    <xf numFmtId="38" fontId="65" fillId="9" borderId="21" xfId="1" applyFont="1" applyFill="1" applyBorder="1" applyAlignment="1" applyProtection="1">
      <alignment horizontal="right" vertical="center" shrinkToFit="1"/>
      <protection hidden="1"/>
    </xf>
    <xf numFmtId="38" fontId="65" fillId="9" borderId="22" xfId="1" applyFont="1" applyFill="1" applyBorder="1" applyAlignment="1" applyProtection="1">
      <alignment horizontal="right" vertical="center" shrinkToFit="1"/>
      <protection hidden="1"/>
    </xf>
    <xf numFmtId="38" fontId="41" fillId="9" borderId="11" xfId="1" applyFont="1" applyFill="1" applyBorder="1" applyAlignment="1" applyProtection="1">
      <alignment horizontal="right" vertical="center" shrinkToFit="1"/>
    </xf>
    <xf numFmtId="38" fontId="41" fillId="9" borderId="12" xfId="1" applyFont="1" applyFill="1" applyBorder="1" applyAlignment="1" applyProtection="1">
      <alignment horizontal="right" vertical="center" shrinkToFit="1"/>
    </xf>
    <xf numFmtId="38" fontId="41" fillId="9" borderId="13" xfId="1" applyFont="1" applyFill="1" applyBorder="1" applyAlignment="1" applyProtection="1">
      <alignment horizontal="right" vertical="center" shrinkToFit="1"/>
    </xf>
    <xf numFmtId="49" fontId="41" fillId="3" borderId="29" xfId="2" applyNumberFormat="1" applyFont="1" applyFill="1" applyBorder="1" applyAlignment="1">
      <alignment horizontal="center" vertical="center" shrinkToFit="1"/>
    </xf>
    <xf numFmtId="49" fontId="41" fillId="3" borderId="21" xfId="2" applyNumberFormat="1" applyFont="1" applyFill="1" applyBorder="1" applyAlignment="1">
      <alignment horizontal="center" vertical="center" shrinkToFit="1"/>
    </xf>
    <xf numFmtId="49" fontId="41" fillId="3" borderId="30" xfId="2" applyNumberFormat="1" applyFont="1" applyFill="1" applyBorder="1" applyAlignment="1">
      <alignment horizontal="center" vertical="center" shrinkToFit="1"/>
    </xf>
    <xf numFmtId="0" fontId="41" fillId="6" borderId="97" xfId="2" applyFont="1" applyFill="1" applyBorder="1" applyAlignment="1">
      <alignment horizontal="center" vertical="center" wrapText="1"/>
    </xf>
    <xf numFmtId="0" fontId="41" fillId="6" borderId="20" xfId="2" applyFont="1" applyFill="1" applyBorder="1" applyAlignment="1">
      <alignment horizontal="center" vertical="center" wrapText="1"/>
    </xf>
    <xf numFmtId="0" fontId="41" fillId="6" borderId="24" xfId="2" applyFont="1" applyFill="1" applyBorder="1" applyAlignment="1">
      <alignment horizontal="center" vertical="center" wrapText="1"/>
    </xf>
    <xf numFmtId="0" fontId="41" fillId="6" borderId="98" xfId="2" applyFont="1" applyFill="1" applyBorder="1" applyAlignment="1">
      <alignment horizontal="center" vertical="center" wrapText="1"/>
    </xf>
    <xf numFmtId="0" fontId="41" fillId="6" borderId="0" xfId="2" applyFont="1" applyFill="1" applyAlignment="1">
      <alignment horizontal="center" vertical="center" wrapText="1"/>
    </xf>
    <xf numFmtId="0" fontId="41" fillId="6" borderId="1" xfId="2" applyFont="1" applyFill="1" applyBorder="1" applyAlignment="1">
      <alignment horizontal="center" vertical="center" wrapText="1"/>
    </xf>
    <xf numFmtId="49" fontId="41" fillId="3" borderId="19" xfId="2" applyNumberFormat="1" applyFont="1" applyFill="1" applyBorder="1" applyAlignment="1">
      <alignment horizontal="center" vertical="center" shrinkToFit="1"/>
    </xf>
    <xf numFmtId="49" fontId="41" fillId="3" borderId="0" xfId="2" applyNumberFormat="1" applyFont="1" applyFill="1" applyAlignment="1">
      <alignment horizontal="center" vertical="center" shrinkToFit="1"/>
    </xf>
    <xf numFmtId="49" fontId="41" fillId="3" borderId="34" xfId="2" applyNumberFormat="1" applyFont="1" applyFill="1" applyBorder="1" applyAlignment="1">
      <alignment horizontal="center" vertical="center" shrinkToFit="1"/>
    </xf>
    <xf numFmtId="38" fontId="41" fillId="9" borderId="37" xfId="1" applyFont="1" applyFill="1" applyBorder="1" applyAlignment="1" applyProtection="1">
      <alignment horizontal="right" vertical="center" shrinkToFit="1"/>
    </xf>
    <xf numFmtId="38" fontId="41" fillId="9" borderId="38" xfId="1" applyFont="1" applyFill="1" applyBorder="1" applyAlignment="1" applyProtection="1">
      <alignment horizontal="right" vertical="center" shrinkToFit="1"/>
    </xf>
    <xf numFmtId="38" fontId="41" fillId="9" borderId="40" xfId="1" applyFont="1" applyFill="1" applyBorder="1" applyAlignment="1" applyProtection="1">
      <alignment horizontal="right" vertical="center" shrinkToFit="1"/>
    </xf>
    <xf numFmtId="38" fontId="65" fillId="9" borderId="37" xfId="1" applyFont="1" applyFill="1" applyBorder="1" applyAlignment="1" applyProtection="1">
      <alignment horizontal="right" vertical="center" shrinkToFit="1"/>
      <protection hidden="1"/>
    </xf>
    <xf numFmtId="38" fontId="65" fillId="9" borderId="38" xfId="1" applyFont="1" applyFill="1" applyBorder="1" applyAlignment="1" applyProtection="1">
      <alignment horizontal="right" vertical="center" shrinkToFit="1"/>
      <protection hidden="1"/>
    </xf>
    <xf numFmtId="38" fontId="65" fillId="9" borderId="39" xfId="1" applyFont="1" applyFill="1" applyBorder="1" applyAlignment="1" applyProtection="1">
      <alignment horizontal="right" vertical="center" shrinkToFit="1"/>
      <protection hidden="1"/>
    </xf>
    <xf numFmtId="49" fontId="41" fillId="3" borderId="13" xfId="2" applyNumberFormat="1" applyFont="1" applyFill="1" applyBorder="1" applyAlignment="1">
      <alignment horizontal="center" vertical="center" shrinkToFit="1"/>
    </xf>
    <xf numFmtId="1" fontId="41" fillId="9" borderId="11" xfId="2" applyNumberFormat="1" applyFont="1" applyFill="1" applyBorder="1" applyAlignment="1">
      <alignment horizontal="right" vertical="center" shrinkToFit="1"/>
    </xf>
    <xf numFmtId="1" fontId="41" fillId="9" borderId="12" xfId="2" applyNumberFormat="1" applyFont="1" applyFill="1" applyBorder="1" applyAlignment="1">
      <alignment horizontal="right" vertical="center" shrinkToFit="1"/>
    </xf>
    <xf numFmtId="38" fontId="64" fillId="9" borderId="31" xfId="1" applyFont="1" applyFill="1" applyBorder="1" applyAlignment="1" applyProtection="1">
      <alignment horizontal="right" vertical="center" shrinkToFit="1"/>
    </xf>
    <xf numFmtId="38" fontId="64" fillId="9" borderId="95" xfId="1" applyFont="1" applyFill="1" applyBorder="1" applyAlignment="1" applyProtection="1">
      <alignment horizontal="right" vertical="center" shrinkToFit="1"/>
    </xf>
    <xf numFmtId="38" fontId="41" fillId="9" borderId="95" xfId="1" applyFont="1" applyFill="1" applyBorder="1" applyAlignment="1" applyProtection="1">
      <alignment horizontal="right" vertical="center" shrinkToFit="1"/>
    </xf>
    <xf numFmtId="0" fontId="41" fillId="3" borderId="97" xfId="2" applyFont="1" applyFill="1" applyBorder="1" applyAlignment="1">
      <alignment horizontal="center" vertical="center" wrapText="1"/>
    </xf>
    <xf numFmtId="0" fontId="41" fillId="3" borderId="98" xfId="2" applyFont="1" applyFill="1" applyBorder="1" applyAlignment="1">
      <alignment horizontal="center" vertical="center" wrapText="1"/>
    </xf>
    <xf numFmtId="0" fontId="41" fillId="5" borderId="97" xfId="2" applyFont="1" applyFill="1" applyBorder="1" applyAlignment="1">
      <alignment horizontal="center" vertical="center" wrapText="1"/>
    </xf>
    <xf numFmtId="0" fontId="41" fillId="5" borderId="20" xfId="2" applyFont="1" applyFill="1" applyBorder="1" applyAlignment="1">
      <alignment horizontal="center" vertical="center" wrapText="1"/>
    </xf>
    <xf numFmtId="0" fontId="41" fillId="5" borderId="24" xfId="2" applyFont="1" applyFill="1" applyBorder="1" applyAlignment="1">
      <alignment horizontal="center" vertical="center" wrapText="1"/>
    </xf>
    <xf numFmtId="0" fontId="41" fillId="5" borderId="98" xfId="2" applyFont="1" applyFill="1" applyBorder="1" applyAlignment="1">
      <alignment horizontal="center" vertical="center" wrapText="1"/>
    </xf>
    <xf numFmtId="0" fontId="41" fillId="5" borderId="0" xfId="2" applyFont="1" applyFill="1" applyAlignment="1">
      <alignment horizontal="center" vertical="center" wrapText="1"/>
    </xf>
    <xf numFmtId="0" fontId="41" fillId="5" borderId="1" xfId="2" applyFont="1" applyFill="1" applyBorder="1" applyAlignment="1">
      <alignment horizontal="center" vertical="center" wrapText="1"/>
    </xf>
    <xf numFmtId="0" fontId="41" fillId="5" borderId="99" xfId="2" applyFont="1" applyFill="1" applyBorder="1" applyAlignment="1">
      <alignment horizontal="center" vertical="center" wrapText="1"/>
    </xf>
    <xf numFmtId="0" fontId="41" fillId="5" borderId="34" xfId="2" applyFont="1" applyFill="1" applyBorder="1" applyAlignment="1">
      <alignment horizontal="center" vertical="center" wrapText="1"/>
    </xf>
    <xf numFmtId="0" fontId="41" fillId="5" borderId="35" xfId="2" applyFont="1" applyFill="1" applyBorder="1" applyAlignment="1">
      <alignment horizontal="center" vertical="center" wrapText="1"/>
    </xf>
    <xf numFmtId="49" fontId="41" fillId="3" borderId="25" xfId="2" applyNumberFormat="1" applyFont="1" applyFill="1" applyBorder="1" applyAlignment="1">
      <alignment horizontal="center" vertical="center" shrinkToFit="1"/>
    </xf>
    <xf numFmtId="49" fontId="41" fillId="3" borderId="20" xfId="2" applyNumberFormat="1" applyFont="1" applyFill="1" applyBorder="1" applyAlignment="1">
      <alignment horizontal="center" vertical="center" shrinkToFit="1"/>
    </xf>
    <xf numFmtId="49" fontId="41" fillId="3" borderId="24" xfId="2" applyNumberFormat="1" applyFont="1" applyFill="1" applyBorder="1" applyAlignment="1">
      <alignment horizontal="center" vertical="center" shrinkToFit="1"/>
    </xf>
    <xf numFmtId="49" fontId="41" fillId="3" borderId="16" xfId="2" applyNumberFormat="1" applyFont="1" applyFill="1" applyBorder="1" applyAlignment="1">
      <alignment horizontal="center" vertical="center" shrinkToFit="1"/>
    </xf>
    <xf numFmtId="49" fontId="41" fillId="3" borderId="17" xfId="2" applyNumberFormat="1" applyFont="1" applyFill="1" applyBorder="1" applyAlignment="1">
      <alignment horizontal="center" vertical="center" shrinkToFit="1"/>
    </xf>
    <xf numFmtId="49" fontId="41" fillId="3" borderId="18" xfId="2" applyNumberFormat="1" applyFont="1" applyFill="1" applyBorder="1" applyAlignment="1">
      <alignment horizontal="center" vertical="center" shrinkToFit="1"/>
    </xf>
    <xf numFmtId="49" fontId="41" fillId="3" borderId="26" xfId="2" applyNumberFormat="1" applyFont="1" applyFill="1" applyBorder="1" applyAlignment="1">
      <alignment horizontal="center" vertical="center" shrinkToFit="1"/>
    </xf>
    <xf numFmtId="49" fontId="41" fillId="3" borderId="27" xfId="2" applyNumberFormat="1" applyFont="1" applyFill="1" applyBorder="1" applyAlignment="1">
      <alignment horizontal="center" vertical="center" shrinkToFit="1"/>
    </xf>
    <xf numFmtId="49" fontId="41" fillId="3" borderId="28" xfId="2" applyNumberFormat="1" applyFont="1" applyFill="1" applyBorder="1" applyAlignment="1">
      <alignment horizontal="center" vertical="center" shrinkToFit="1"/>
    </xf>
    <xf numFmtId="38" fontId="65" fillId="9" borderId="31" xfId="1" applyFont="1" applyFill="1" applyBorder="1" applyAlignment="1" applyProtection="1">
      <alignment horizontal="right" vertical="center" shrinkToFit="1"/>
      <protection hidden="1"/>
    </xf>
    <xf numFmtId="38" fontId="65" fillId="9" borderId="32" xfId="1" applyFont="1" applyFill="1" applyBorder="1" applyAlignment="1" applyProtection="1">
      <alignment horizontal="right" vertical="center" shrinkToFit="1"/>
      <protection hidden="1"/>
    </xf>
    <xf numFmtId="49" fontId="41" fillId="3" borderId="36" xfId="2" applyNumberFormat="1" applyFont="1" applyFill="1" applyBorder="1" applyAlignment="1">
      <alignment horizontal="center" vertical="center" shrinkToFit="1"/>
    </xf>
    <xf numFmtId="0" fontId="41" fillId="3" borderId="2" xfId="0" applyFont="1" applyFill="1" applyBorder="1" applyAlignment="1">
      <alignment horizontal="center" vertical="center" wrapTex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0" xfId="0" applyFont="1" applyFill="1" applyAlignment="1">
      <alignment horizontal="center" vertical="center" wrapText="1"/>
    </xf>
    <xf numFmtId="0" fontId="41" fillId="3" borderId="1" xfId="0" applyFont="1" applyFill="1" applyBorder="1" applyAlignment="1">
      <alignment horizontal="center" vertical="center" wrapText="1"/>
    </xf>
    <xf numFmtId="0" fontId="41" fillId="3" borderId="16" xfId="0" applyFont="1" applyFill="1" applyBorder="1" applyAlignment="1">
      <alignment horizontal="center" vertical="center" wrapText="1"/>
    </xf>
    <xf numFmtId="0" fontId="41" fillId="3" borderId="17" xfId="0" applyFont="1" applyFill="1" applyBorder="1" applyAlignment="1">
      <alignment horizontal="center" vertical="center" wrapText="1"/>
    </xf>
    <xf numFmtId="0" fontId="41" fillId="3" borderId="18" xfId="0" applyFont="1" applyFill="1" applyBorder="1" applyAlignment="1">
      <alignment horizontal="center" vertical="center" wrapText="1"/>
    </xf>
    <xf numFmtId="2" fontId="65" fillId="0" borderId="2" xfId="0" applyNumberFormat="1" applyFont="1" applyBorder="1" applyAlignment="1">
      <alignment vertical="center" shrinkToFit="1"/>
    </xf>
    <xf numFmtId="2" fontId="65" fillId="0" borderId="3" xfId="0" applyNumberFormat="1" applyFont="1" applyBorder="1" applyAlignment="1">
      <alignment vertical="center" shrinkToFit="1"/>
    </xf>
    <xf numFmtId="2" fontId="65" fillId="0" borderId="19" xfId="0" applyNumberFormat="1" applyFont="1" applyBorder="1" applyAlignment="1">
      <alignment vertical="center" shrinkToFit="1"/>
    </xf>
    <xf numFmtId="2" fontId="65" fillId="0" borderId="0" xfId="0" applyNumberFormat="1" applyFont="1" applyAlignment="1">
      <alignment vertical="center" shrinkToFit="1"/>
    </xf>
    <xf numFmtId="2" fontId="65" fillId="0" borderId="16" xfId="0" applyNumberFormat="1" applyFont="1" applyBorder="1" applyAlignment="1">
      <alignment vertical="center" shrinkToFit="1"/>
    </xf>
    <xf numFmtId="2" fontId="65" fillId="0" borderId="17" xfId="0" applyNumberFormat="1" applyFont="1" applyBorder="1" applyAlignment="1">
      <alignment vertical="center" shrinkToFit="1"/>
    </xf>
    <xf numFmtId="0" fontId="41" fillId="0" borderId="3" xfId="0" applyFont="1" applyBorder="1" applyAlignment="1">
      <alignment horizontal="center"/>
    </xf>
    <xf numFmtId="0" fontId="41" fillId="0" borderId="4" xfId="0" applyFont="1" applyBorder="1" applyAlignment="1">
      <alignment horizontal="center"/>
    </xf>
    <xf numFmtId="0" fontId="41" fillId="0" borderId="0" xfId="0" applyFont="1" applyAlignment="1">
      <alignment horizontal="center"/>
    </xf>
    <xf numFmtId="0" fontId="41" fillId="0" borderId="1" xfId="0" applyFont="1" applyBorder="1" applyAlignment="1">
      <alignment horizontal="center"/>
    </xf>
    <xf numFmtId="0" fontId="41" fillId="0" borderId="17" xfId="0" applyFont="1" applyBorder="1" applyAlignment="1">
      <alignment horizontal="center"/>
    </xf>
    <xf numFmtId="0" fontId="41" fillId="0" borderId="18" xfId="0" applyFont="1" applyBorder="1" applyAlignment="1">
      <alignment horizontal="center"/>
    </xf>
    <xf numFmtId="0" fontId="41" fillId="3" borderId="2" xfId="2" applyFont="1" applyFill="1" applyBorder="1" applyAlignment="1">
      <alignment horizontal="center" vertical="center"/>
    </xf>
    <xf numFmtId="0" fontId="41" fillId="3" borderId="3" xfId="2" applyFont="1" applyFill="1" applyBorder="1" applyAlignment="1">
      <alignment horizontal="center" vertical="center"/>
    </xf>
    <xf numFmtId="0" fontId="41" fillId="3" borderId="19" xfId="2" applyFont="1" applyFill="1" applyBorder="1" applyAlignment="1">
      <alignment horizontal="center" vertical="center"/>
    </xf>
    <xf numFmtId="0" fontId="41" fillId="3" borderId="0" xfId="2" applyFont="1" applyFill="1" applyAlignment="1">
      <alignment horizontal="center" vertical="center"/>
    </xf>
    <xf numFmtId="0" fontId="41" fillId="3" borderId="16" xfId="2" applyFont="1" applyFill="1" applyBorder="1" applyAlignment="1">
      <alignment horizontal="center" vertical="center"/>
    </xf>
    <xf numFmtId="0" fontId="41" fillId="3" borderId="17" xfId="2" applyFont="1" applyFill="1" applyBorder="1" applyAlignment="1">
      <alignment horizontal="center" vertical="center"/>
    </xf>
    <xf numFmtId="0" fontId="64" fillId="6" borderId="11" xfId="0" applyFont="1" applyFill="1" applyBorder="1" applyAlignment="1">
      <alignment horizontal="center" vertical="center"/>
    </xf>
    <xf numFmtId="0" fontId="64" fillId="6" borderId="12" xfId="0" applyFont="1" applyFill="1" applyBorder="1" applyAlignment="1">
      <alignment horizontal="center" vertical="center"/>
    </xf>
    <xf numFmtId="0" fontId="64" fillId="6" borderId="13" xfId="0" applyFont="1" applyFill="1" applyBorder="1" applyAlignment="1">
      <alignment horizontal="center" vertical="center"/>
    </xf>
    <xf numFmtId="2" fontId="41" fillId="0" borderId="16" xfId="0" applyNumberFormat="1" applyFont="1" applyBorder="1" applyAlignment="1" applyProtection="1">
      <alignment vertical="center" shrinkToFit="1"/>
      <protection locked="0"/>
    </xf>
    <xf numFmtId="2" fontId="41" fillId="0" borderId="17" xfId="0" applyNumberFormat="1" applyFont="1" applyBorder="1" applyAlignment="1" applyProtection="1">
      <alignment vertical="center" shrinkToFit="1"/>
      <protection locked="0"/>
    </xf>
    <xf numFmtId="0" fontId="64" fillId="0" borderId="17" xfId="0" applyFont="1" applyBorder="1" applyAlignment="1">
      <alignment horizontal="center" vertical="center"/>
    </xf>
    <xf numFmtId="0" fontId="64" fillId="0" borderId="18" xfId="0" applyFont="1" applyBorder="1" applyAlignment="1">
      <alignment horizontal="center" vertical="center"/>
    </xf>
    <xf numFmtId="0" fontId="41" fillId="3" borderId="97" xfId="2" applyFont="1" applyFill="1" applyBorder="1" applyAlignment="1">
      <alignment horizontal="center" vertical="center"/>
    </xf>
    <xf numFmtId="0" fontId="41" fillId="3" borderId="20" xfId="2" applyFont="1" applyFill="1" applyBorder="1" applyAlignment="1">
      <alignment horizontal="center" vertical="center"/>
    </xf>
    <xf numFmtId="0" fontId="41" fillId="3" borderId="98" xfId="2" applyFont="1" applyFill="1" applyBorder="1" applyAlignment="1">
      <alignment horizontal="center" vertical="center"/>
    </xf>
    <xf numFmtId="0" fontId="41" fillId="3" borderId="22" xfId="2" applyFont="1" applyFill="1" applyBorder="1" applyAlignment="1">
      <alignment horizontal="center" vertical="center"/>
    </xf>
    <xf numFmtId="0" fontId="41" fillId="3" borderId="15" xfId="2" applyFont="1" applyFill="1" applyBorder="1" applyAlignment="1">
      <alignment horizontal="center" vertical="center"/>
    </xf>
    <xf numFmtId="0" fontId="41" fillId="3" borderId="23" xfId="2" applyFont="1" applyFill="1" applyBorder="1" applyAlignment="1">
      <alignment horizontal="center" vertical="center"/>
    </xf>
    <xf numFmtId="0" fontId="39" fillId="5" borderId="11" xfId="0" applyFont="1" applyFill="1" applyBorder="1" applyAlignment="1">
      <alignment horizontal="center" vertical="center"/>
    </xf>
    <xf numFmtId="0" fontId="39" fillId="5" borderId="12" xfId="0" applyFont="1" applyFill="1" applyBorder="1" applyAlignment="1">
      <alignment horizontal="center" vertical="center"/>
    </xf>
    <xf numFmtId="0" fontId="39" fillId="5" borderId="13" xfId="0" applyFont="1" applyFill="1" applyBorder="1" applyAlignment="1">
      <alignment horizontal="center" vertical="center"/>
    </xf>
    <xf numFmtId="0" fontId="41" fillId="0" borderId="12" xfId="0" applyFont="1" applyBorder="1" applyAlignment="1">
      <alignment vertical="center" shrinkToFit="1"/>
    </xf>
    <xf numFmtId="0" fontId="64" fillId="5" borderId="2" xfId="0" applyFont="1" applyFill="1" applyBorder="1" applyAlignment="1">
      <alignment horizontal="center" vertical="center"/>
    </xf>
    <xf numFmtId="0" fontId="64" fillId="5" borderId="3" xfId="0" applyFont="1" applyFill="1" applyBorder="1" applyAlignment="1">
      <alignment horizontal="center" vertical="center"/>
    </xf>
    <xf numFmtId="0" fontId="64" fillId="5" borderId="4" xfId="0" applyFont="1" applyFill="1" applyBorder="1" applyAlignment="1">
      <alignment horizontal="center" vertical="center"/>
    </xf>
    <xf numFmtId="0" fontId="64" fillId="5" borderId="16" xfId="0" applyFont="1" applyFill="1" applyBorder="1" applyAlignment="1">
      <alignment horizontal="center" vertical="center"/>
    </xf>
    <xf numFmtId="0" fontId="64" fillId="5" borderId="17" xfId="0" applyFont="1" applyFill="1" applyBorder="1" applyAlignment="1">
      <alignment horizontal="center" vertical="center"/>
    </xf>
    <xf numFmtId="0" fontId="64" fillId="5" borderId="18" xfId="0" applyFont="1" applyFill="1" applyBorder="1" applyAlignment="1">
      <alignment horizontal="center" vertical="center"/>
    </xf>
    <xf numFmtId="2" fontId="41" fillId="0" borderId="2" xfId="0" applyNumberFormat="1" applyFont="1" applyBorder="1" applyAlignment="1">
      <alignment vertical="center" shrinkToFit="1"/>
    </xf>
    <xf numFmtId="2" fontId="41" fillId="0" borderId="3" xfId="0" applyNumberFormat="1" applyFont="1" applyBorder="1" applyAlignment="1">
      <alignment vertical="center" shrinkToFit="1"/>
    </xf>
    <xf numFmtId="2" fontId="41" fillId="0" borderId="16" xfId="0" applyNumberFormat="1" applyFont="1" applyBorder="1" applyAlignment="1">
      <alignment vertical="center" shrinkToFit="1"/>
    </xf>
    <xf numFmtId="2" fontId="41" fillId="0" borderId="17" xfId="0" applyNumberFormat="1" applyFont="1" applyBorder="1" applyAlignment="1">
      <alignment vertical="center" shrinkToFit="1"/>
    </xf>
    <xf numFmtId="0" fontId="64" fillId="0" borderId="3" xfId="0" applyFont="1" applyBorder="1" applyAlignment="1">
      <alignment horizontal="center" vertical="center"/>
    </xf>
    <xf numFmtId="0" fontId="64" fillId="0" borderId="4" xfId="0" applyFont="1" applyBorder="1" applyAlignment="1">
      <alignment horizontal="center" vertical="center"/>
    </xf>
    <xf numFmtId="176" fontId="65" fillId="0" borderId="11" xfId="0" applyNumberFormat="1" applyFont="1" applyBorder="1" applyAlignment="1" applyProtection="1">
      <alignment vertical="center" shrinkToFit="1"/>
      <protection hidden="1"/>
    </xf>
    <xf numFmtId="176" fontId="65" fillId="0" borderId="12" xfId="0" applyNumberFormat="1" applyFont="1" applyBorder="1" applyAlignment="1" applyProtection="1">
      <alignment vertical="center" shrinkToFit="1"/>
      <protection hidden="1"/>
    </xf>
    <xf numFmtId="0" fontId="41" fillId="3" borderId="2" xfId="2" applyFont="1" applyFill="1" applyBorder="1" applyAlignment="1">
      <alignment horizontal="center" vertical="center" wrapText="1"/>
    </xf>
    <xf numFmtId="0" fontId="41" fillId="3" borderId="4" xfId="2" applyFont="1" applyFill="1" applyBorder="1" applyAlignment="1">
      <alignment horizontal="center" vertical="center"/>
    </xf>
    <xf numFmtId="0" fontId="41" fillId="3" borderId="1" xfId="2" applyFont="1" applyFill="1" applyBorder="1" applyAlignment="1">
      <alignment horizontal="center" vertical="center"/>
    </xf>
    <xf numFmtId="0" fontId="41" fillId="3" borderId="18" xfId="2" applyFont="1" applyFill="1" applyBorder="1" applyAlignment="1">
      <alignment horizontal="center" vertical="center"/>
    </xf>
    <xf numFmtId="0" fontId="41" fillId="4" borderId="2" xfId="6" applyFont="1" applyFill="1" applyBorder="1" applyAlignment="1">
      <alignment horizontal="center" vertical="center" shrinkToFit="1"/>
    </xf>
    <xf numFmtId="0" fontId="41" fillId="4" borderId="3" xfId="6" applyFont="1" applyFill="1" applyBorder="1" applyAlignment="1">
      <alignment horizontal="center" vertical="center" shrinkToFit="1"/>
    </xf>
    <xf numFmtId="0" fontId="41" fillId="4" borderId="4" xfId="6" applyFont="1" applyFill="1" applyBorder="1" applyAlignment="1">
      <alignment horizontal="center" vertical="center" shrinkToFit="1"/>
    </xf>
    <xf numFmtId="0" fontId="41" fillId="4" borderId="19" xfId="6" applyFont="1" applyFill="1" applyBorder="1" applyAlignment="1">
      <alignment horizontal="center" vertical="center" shrinkToFit="1"/>
    </xf>
    <xf numFmtId="0" fontId="41" fillId="4" borderId="0" xfId="6" applyFont="1" applyFill="1" applyAlignment="1">
      <alignment horizontal="center" vertical="center" shrinkToFit="1"/>
    </xf>
    <xf numFmtId="0" fontId="41" fillId="4" borderId="1" xfId="6" applyFont="1" applyFill="1" applyBorder="1" applyAlignment="1">
      <alignment horizontal="center" vertical="center" shrinkToFit="1"/>
    </xf>
    <xf numFmtId="0" fontId="41" fillId="4" borderId="16" xfId="6" applyFont="1" applyFill="1" applyBorder="1" applyAlignment="1">
      <alignment horizontal="center" vertical="center" shrinkToFit="1"/>
    </xf>
    <xf numFmtId="0" fontId="41" fillId="4" borderId="17" xfId="6" applyFont="1" applyFill="1" applyBorder="1" applyAlignment="1">
      <alignment horizontal="center" vertical="center" shrinkToFit="1"/>
    </xf>
    <xf numFmtId="0" fontId="41" fillId="4" borderId="18" xfId="6" applyFont="1" applyFill="1" applyBorder="1" applyAlignment="1">
      <alignment horizontal="center" vertical="center" shrinkToFit="1"/>
    </xf>
    <xf numFmtId="0" fontId="16" fillId="3" borderId="14" xfId="2" applyFont="1" applyFill="1" applyBorder="1" applyAlignment="1">
      <alignment horizontal="center" vertical="center" wrapText="1"/>
    </xf>
    <xf numFmtId="0" fontId="65" fillId="0" borderId="2" xfId="2" applyFont="1" applyBorder="1" applyAlignment="1">
      <alignment horizontal="left" vertical="center" indent="1" shrinkToFit="1"/>
    </xf>
    <xf numFmtId="0" fontId="65" fillId="0" borderId="3" xfId="2" applyFont="1" applyBorder="1" applyAlignment="1">
      <alignment horizontal="left" vertical="center" indent="1" shrinkToFit="1"/>
    </xf>
    <xf numFmtId="0" fontId="65" fillId="0" borderId="4" xfId="2" applyFont="1" applyBorder="1" applyAlignment="1">
      <alignment horizontal="left" vertical="center" indent="1" shrinkToFit="1"/>
    </xf>
    <xf numFmtId="0" fontId="65" fillId="0" borderId="16" xfId="2" applyFont="1" applyBorder="1" applyAlignment="1">
      <alignment horizontal="left" vertical="center" indent="1" shrinkToFit="1"/>
    </xf>
    <xf numFmtId="0" fontId="65" fillId="0" borderId="17" xfId="2" applyFont="1" applyBorder="1" applyAlignment="1">
      <alignment horizontal="left" vertical="center" indent="1" shrinkToFit="1"/>
    </xf>
    <xf numFmtId="0" fontId="65" fillId="0" borderId="18" xfId="2" applyFont="1" applyBorder="1" applyAlignment="1">
      <alignment horizontal="left" vertical="center" indent="1" shrinkToFit="1"/>
    </xf>
    <xf numFmtId="0" fontId="41" fillId="3" borderId="11" xfId="2" applyFont="1" applyFill="1" applyBorder="1" applyAlignment="1">
      <alignment horizontal="center" vertical="center" shrinkToFit="1"/>
    </xf>
    <xf numFmtId="0" fontId="41" fillId="3" borderId="12" xfId="2" applyFont="1" applyFill="1" applyBorder="1" applyAlignment="1">
      <alignment horizontal="center" vertical="center" shrinkToFit="1"/>
    </xf>
    <xf numFmtId="0" fontId="41" fillId="3" borderId="13" xfId="2" applyFont="1" applyFill="1" applyBorder="1" applyAlignment="1">
      <alignment horizontal="center" vertical="center" shrinkToFit="1"/>
    </xf>
    <xf numFmtId="0" fontId="41" fillId="3" borderId="11" xfId="2" applyFont="1" applyFill="1" applyBorder="1" applyAlignment="1">
      <alignment horizontal="center" vertical="center"/>
    </xf>
    <xf numFmtId="2" fontId="65" fillId="0" borderId="11" xfId="2" applyNumberFormat="1" applyFont="1" applyBorder="1" applyAlignment="1" applyProtection="1">
      <alignment vertical="center" shrinkToFit="1"/>
      <protection hidden="1"/>
    </xf>
    <xf numFmtId="2" fontId="65" fillId="0" borderId="12" xfId="2" applyNumberFormat="1" applyFont="1" applyBorder="1" applyAlignment="1" applyProtection="1">
      <alignment vertical="center" shrinkToFit="1"/>
      <protection hidden="1"/>
    </xf>
    <xf numFmtId="2" fontId="65" fillId="0" borderId="13" xfId="2" applyNumberFormat="1" applyFont="1" applyBorder="1" applyAlignment="1" applyProtection="1">
      <alignment vertical="center" shrinkToFit="1"/>
      <protection hidden="1"/>
    </xf>
    <xf numFmtId="2" fontId="85" fillId="0" borderId="11" xfId="2" applyNumberFormat="1" applyFont="1" applyBorder="1" applyAlignment="1" applyProtection="1">
      <alignment vertical="center" shrinkToFit="1"/>
      <protection hidden="1"/>
    </xf>
    <xf numFmtId="2" fontId="85" fillId="0" borderId="12" xfId="2" applyNumberFormat="1" applyFont="1" applyBorder="1" applyAlignment="1" applyProtection="1">
      <alignment vertical="center" shrinkToFit="1"/>
      <protection hidden="1"/>
    </xf>
    <xf numFmtId="2" fontId="85" fillId="0" borderId="13" xfId="2" applyNumberFormat="1" applyFont="1" applyBorder="1" applyAlignment="1" applyProtection="1">
      <alignment vertical="center" shrinkToFit="1"/>
      <protection hidden="1"/>
    </xf>
    <xf numFmtId="0" fontId="41" fillId="0" borderId="6" xfId="2" applyFont="1" applyBorder="1" applyAlignment="1" applyProtection="1">
      <alignment vertical="center" shrinkToFit="1"/>
      <protection locked="0"/>
    </xf>
    <xf numFmtId="0" fontId="41" fillId="0" borderId="3" xfId="2" applyFont="1" applyBorder="1" applyAlignment="1" applyProtection="1">
      <alignment vertical="center" shrinkToFit="1"/>
      <protection locked="0"/>
    </xf>
    <xf numFmtId="0" fontId="41" fillId="3" borderId="8" xfId="2" applyFont="1" applyFill="1" applyBorder="1" applyAlignment="1">
      <alignment horizontal="center" vertical="center"/>
    </xf>
    <xf numFmtId="0" fontId="41" fillId="3" borderId="9" xfId="2" applyFont="1" applyFill="1" applyBorder="1" applyAlignment="1">
      <alignment horizontal="center" vertical="center"/>
    </xf>
    <xf numFmtId="40" fontId="84" fillId="0" borderId="2" xfId="1" applyNumberFormat="1" applyFont="1" applyBorder="1" applyAlignment="1" applyProtection="1">
      <alignment horizontal="right" vertical="center" shrinkToFit="1"/>
    </xf>
    <xf numFmtId="40" fontId="84" fillId="0" borderId="3" xfId="1" applyNumberFormat="1" applyFont="1" applyBorder="1" applyAlignment="1" applyProtection="1">
      <alignment horizontal="right" vertical="center" shrinkToFit="1"/>
    </xf>
    <xf numFmtId="0" fontId="41" fillId="6" borderId="11" xfId="2" applyFont="1" applyFill="1" applyBorder="1" applyAlignment="1">
      <alignment horizontal="center" vertical="center" shrinkToFit="1"/>
    </xf>
    <xf numFmtId="0" fontId="41" fillId="6" borderId="12" xfId="2" applyFont="1" applyFill="1" applyBorder="1" applyAlignment="1">
      <alignment horizontal="center" vertical="center" shrinkToFit="1"/>
    </xf>
    <xf numFmtId="0" fontId="41" fillId="6" borderId="13" xfId="2" applyFont="1" applyFill="1" applyBorder="1" applyAlignment="1">
      <alignment horizontal="center" vertical="center" shrinkToFit="1"/>
    </xf>
    <xf numFmtId="2" fontId="84" fillId="0" borderId="2" xfId="1" applyNumberFormat="1" applyFont="1" applyBorder="1" applyAlignment="1" applyProtection="1">
      <alignment horizontal="right" vertical="center" shrinkToFit="1"/>
    </xf>
    <xf numFmtId="2" fontId="84" fillId="0" borderId="3" xfId="1" applyNumberFormat="1" applyFont="1" applyBorder="1" applyAlignment="1" applyProtection="1">
      <alignment horizontal="right" vertical="center" shrinkToFit="1"/>
    </xf>
    <xf numFmtId="0" fontId="145" fillId="2" borderId="0" xfId="2" applyFont="1" applyFill="1" applyAlignment="1">
      <alignment vertical="top" wrapText="1"/>
    </xf>
    <xf numFmtId="0" fontId="63" fillId="2" borderId="17" xfId="2" applyFont="1" applyFill="1" applyBorder="1" applyAlignment="1">
      <alignment horizontal="left" vertical="center"/>
    </xf>
    <xf numFmtId="0" fontId="63" fillId="2" borderId="0" xfId="2" applyFont="1" applyFill="1" applyAlignment="1">
      <alignment horizontal="left" vertical="center"/>
    </xf>
    <xf numFmtId="0" fontId="65" fillId="0" borderId="11" xfId="2" applyFont="1" applyBorder="1" applyAlignment="1">
      <alignment horizontal="left" vertical="center" wrapText="1" indent="1"/>
    </xf>
    <xf numFmtId="0" fontId="65" fillId="0" borderId="12" xfId="2" applyFont="1" applyBorder="1" applyAlignment="1">
      <alignment horizontal="left" vertical="center" wrapText="1" indent="1"/>
    </xf>
    <xf numFmtId="0" fontId="65" fillId="0" borderId="13" xfId="2" applyFont="1" applyBorder="1" applyAlignment="1">
      <alignment horizontal="left" vertical="center" wrapText="1" indent="1"/>
    </xf>
    <xf numFmtId="0" fontId="65" fillId="0" borderId="11" xfId="2" applyFont="1" applyBorder="1" applyAlignment="1">
      <alignment horizontal="center" vertical="center" shrinkToFit="1"/>
    </xf>
    <xf numFmtId="0" fontId="65" fillId="0" borderId="12" xfId="2" applyFont="1" applyBorder="1" applyAlignment="1">
      <alignment horizontal="center" vertical="center" shrinkToFit="1"/>
    </xf>
    <xf numFmtId="0" fontId="17" fillId="3" borderId="2" xfId="2" applyFont="1" applyFill="1" applyBorder="1" applyAlignment="1">
      <alignment horizontal="center" vertical="center"/>
    </xf>
    <xf numFmtId="0" fontId="17" fillId="3" borderId="3" xfId="2" applyFont="1" applyFill="1" applyBorder="1" applyAlignment="1">
      <alignment horizontal="center" vertical="center"/>
    </xf>
    <xf numFmtId="0" fontId="17" fillId="3" borderId="4" xfId="2" applyFont="1" applyFill="1" applyBorder="1" applyAlignment="1">
      <alignment horizontal="center" vertical="center"/>
    </xf>
    <xf numFmtId="0" fontId="17" fillId="3" borderId="16" xfId="2" applyFont="1" applyFill="1" applyBorder="1" applyAlignment="1">
      <alignment horizontal="center" vertical="center"/>
    </xf>
    <xf numFmtId="0" fontId="17" fillId="3" borderId="17" xfId="2" applyFont="1" applyFill="1" applyBorder="1" applyAlignment="1">
      <alignment horizontal="center" vertical="center"/>
    </xf>
    <xf numFmtId="0" fontId="17" fillId="3" borderId="18" xfId="2" applyFont="1" applyFill="1" applyBorder="1" applyAlignment="1">
      <alignment horizontal="center" vertical="center"/>
    </xf>
    <xf numFmtId="0" fontId="65" fillId="0" borderId="2" xfId="2" applyFont="1" applyBorder="1" applyAlignment="1">
      <alignment horizontal="left" vertical="center" shrinkToFit="1"/>
    </xf>
    <xf numFmtId="0" fontId="65" fillId="0" borderId="3" xfId="2" applyFont="1" applyBorder="1" applyAlignment="1">
      <alignment horizontal="left" vertical="center" shrinkToFit="1"/>
    </xf>
    <xf numFmtId="0" fontId="65" fillId="0" borderId="4" xfId="2" applyFont="1" applyBorder="1" applyAlignment="1">
      <alignment horizontal="left" vertical="center" shrinkToFit="1"/>
    </xf>
    <xf numFmtId="0" fontId="65" fillId="0" borderId="16" xfId="2" applyFont="1" applyBorder="1" applyAlignment="1">
      <alignment horizontal="left" vertical="center" shrinkToFit="1"/>
    </xf>
    <xf numFmtId="0" fontId="65" fillId="0" borderId="17" xfId="2" applyFont="1" applyBorder="1" applyAlignment="1">
      <alignment horizontal="left" vertical="center" shrinkToFit="1"/>
    </xf>
    <xf numFmtId="0" fontId="65" fillId="0" borderId="18" xfId="2" applyFont="1" applyBorder="1" applyAlignment="1">
      <alignment horizontal="left" vertical="center" shrinkToFit="1"/>
    </xf>
    <xf numFmtId="0" fontId="41" fillId="0" borderId="12" xfId="2" applyFont="1" applyBorder="1" applyAlignment="1" applyProtection="1">
      <alignment horizontal="center" vertical="center" shrinkToFit="1"/>
      <protection locked="0"/>
    </xf>
    <xf numFmtId="0" fontId="41" fillId="0" borderId="13" xfId="2" applyFont="1" applyBorder="1" applyAlignment="1" applyProtection="1">
      <alignment horizontal="center" vertical="center" shrinkToFit="1"/>
      <protection locked="0"/>
    </xf>
    <xf numFmtId="0" fontId="41" fillId="3" borderId="14" xfId="2" applyFont="1" applyFill="1" applyBorder="1" applyAlignment="1">
      <alignment horizontal="center" vertical="center" shrinkToFit="1"/>
    </xf>
    <xf numFmtId="0" fontId="41" fillId="0" borderId="11" xfId="2" applyFont="1" applyBorder="1" applyAlignment="1">
      <alignment horizontal="center" vertical="center" shrinkToFit="1"/>
    </xf>
    <xf numFmtId="0" fontId="41" fillId="0" borderId="12" xfId="2" applyFont="1" applyBorder="1" applyAlignment="1">
      <alignment horizontal="center" vertical="center" shrinkToFit="1"/>
    </xf>
    <xf numFmtId="0" fontId="41" fillId="0" borderId="13" xfId="2" applyFont="1" applyBorder="1" applyAlignment="1">
      <alignment horizontal="center" vertical="center" shrinkToFit="1"/>
    </xf>
    <xf numFmtId="0" fontId="41" fillId="0" borderId="11" xfId="2" applyFont="1" applyBorder="1" applyAlignment="1">
      <alignment vertical="center" shrinkToFit="1"/>
    </xf>
    <xf numFmtId="0" fontId="41" fillId="0" borderId="12" xfId="2" applyFont="1" applyBorder="1" applyAlignment="1">
      <alignment vertical="center" shrinkToFit="1"/>
    </xf>
    <xf numFmtId="0" fontId="41" fillId="3" borderId="2" xfId="0" applyFont="1" applyFill="1" applyBorder="1" applyAlignment="1">
      <alignment horizontal="center" vertical="center"/>
    </xf>
    <xf numFmtId="0" fontId="41" fillId="3" borderId="3" xfId="0" applyFont="1" applyFill="1" applyBorder="1" applyAlignment="1">
      <alignment horizontal="center" vertical="center"/>
    </xf>
    <xf numFmtId="0" fontId="41" fillId="3" borderId="4" xfId="0" applyFont="1" applyFill="1" applyBorder="1" applyAlignment="1">
      <alignment horizontal="center" vertical="center"/>
    </xf>
    <xf numFmtId="0" fontId="41" fillId="3" borderId="19" xfId="0" applyFont="1" applyFill="1" applyBorder="1" applyAlignment="1">
      <alignment horizontal="center" vertical="center"/>
    </xf>
    <xf numFmtId="0" fontId="41" fillId="3" borderId="0" xfId="0" applyFont="1" applyFill="1" applyAlignment="1">
      <alignment horizontal="center" vertical="center"/>
    </xf>
    <xf numFmtId="0" fontId="41" fillId="3" borderId="1" xfId="0" applyFont="1" applyFill="1" applyBorder="1" applyAlignment="1">
      <alignment horizontal="center" vertical="center"/>
    </xf>
    <xf numFmtId="0" fontId="41" fillId="3" borderId="16" xfId="0" applyFont="1" applyFill="1" applyBorder="1" applyAlignment="1">
      <alignment horizontal="center" vertical="center"/>
    </xf>
    <xf numFmtId="0" fontId="41" fillId="3" borderId="17" xfId="0" applyFont="1" applyFill="1" applyBorder="1" applyAlignment="1">
      <alignment horizontal="center" vertical="center"/>
    </xf>
    <xf numFmtId="0" fontId="41" fillId="3" borderId="18" xfId="0" applyFont="1" applyFill="1" applyBorder="1" applyAlignment="1">
      <alignment horizontal="center" vertical="center"/>
    </xf>
    <xf numFmtId="0" fontId="41" fillId="0" borderId="12" xfId="2" applyFont="1" applyBorder="1" applyAlignment="1" applyProtection="1">
      <alignment vertical="center"/>
      <protection locked="0"/>
    </xf>
    <xf numFmtId="0" fontId="41" fillId="0" borderId="13" xfId="2" applyFont="1" applyBorder="1" applyAlignment="1" applyProtection="1">
      <alignment vertical="center"/>
      <protection locked="0"/>
    </xf>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xf>
    <xf numFmtId="0" fontId="17" fillId="3" borderId="13" xfId="2" applyFont="1" applyFill="1" applyBorder="1" applyAlignment="1">
      <alignment horizontal="center" vertical="center"/>
    </xf>
    <xf numFmtId="0" fontId="41" fillId="0" borderId="17" xfId="2" applyFont="1" applyBorder="1" applyAlignment="1" applyProtection="1">
      <alignment vertical="center" shrinkToFit="1"/>
      <protection locked="0"/>
    </xf>
    <xf numFmtId="0" fontId="41" fillId="0" borderId="9" xfId="2" applyFont="1" applyBorder="1" applyAlignment="1" applyProtection="1">
      <alignment vertical="center" shrinkToFit="1"/>
      <protection locked="0"/>
    </xf>
    <xf numFmtId="0" fontId="41" fillId="0" borderId="11" xfId="2" applyFont="1" applyBorder="1" applyAlignment="1" applyProtection="1">
      <alignment horizontal="center" vertical="center" shrinkToFit="1"/>
      <protection locked="0"/>
    </xf>
    <xf numFmtId="0" fontId="41" fillId="5" borderId="11" xfId="2" applyFont="1" applyFill="1" applyBorder="1" applyAlignment="1">
      <alignment horizontal="center" vertical="center" shrinkToFit="1"/>
    </xf>
    <xf numFmtId="0" fontId="41" fillId="5" borderId="12" xfId="2" applyFont="1" applyFill="1" applyBorder="1" applyAlignment="1">
      <alignment horizontal="center" vertical="center" shrinkToFit="1"/>
    </xf>
    <xf numFmtId="0" fontId="41" fillId="5" borderId="13" xfId="2" applyFont="1" applyFill="1" applyBorder="1" applyAlignment="1">
      <alignment horizontal="center" vertical="center" shrinkToFit="1"/>
    </xf>
    <xf numFmtId="0" fontId="67" fillId="3" borderId="2" xfId="0" applyFont="1" applyFill="1" applyBorder="1" applyAlignment="1">
      <alignment horizontal="center" vertical="center" wrapText="1"/>
    </xf>
    <xf numFmtId="0" fontId="67" fillId="3" borderId="3" xfId="0" applyFont="1" applyFill="1" applyBorder="1" applyAlignment="1">
      <alignment horizontal="center" vertical="center"/>
    </xf>
    <xf numFmtId="0" fontId="67" fillId="3" borderId="4" xfId="0" applyFont="1" applyFill="1" applyBorder="1" applyAlignment="1">
      <alignment horizontal="center" vertical="center"/>
    </xf>
    <xf numFmtId="0" fontId="67" fillId="3" borderId="19" xfId="0" applyFont="1" applyFill="1" applyBorder="1" applyAlignment="1">
      <alignment horizontal="center" vertical="center"/>
    </xf>
    <xf numFmtId="0" fontId="67" fillId="3" borderId="0" xfId="0" applyFont="1" applyFill="1" applyAlignment="1">
      <alignment horizontal="center" vertical="center"/>
    </xf>
    <xf numFmtId="0" fontId="67" fillId="3" borderId="1" xfId="0" applyFont="1" applyFill="1" applyBorder="1" applyAlignment="1">
      <alignment horizontal="center" vertical="center"/>
    </xf>
    <xf numFmtId="0" fontId="67" fillId="3" borderId="16" xfId="0" applyFont="1" applyFill="1" applyBorder="1" applyAlignment="1">
      <alignment horizontal="center" vertical="center"/>
    </xf>
    <xf numFmtId="0" fontId="67" fillId="3" borderId="17" xfId="0" applyFont="1" applyFill="1" applyBorder="1" applyAlignment="1">
      <alignment horizontal="center" vertical="center"/>
    </xf>
    <xf numFmtId="0" fontId="67" fillId="3" borderId="18" xfId="0" applyFont="1" applyFill="1" applyBorder="1" applyAlignment="1">
      <alignment horizontal="center" vertical="center"/>
    </xf>
    <xf numFmtId="2" fontId="66" fillId="0" borderId="2" xfId="0" applyNumberFormat="1" applyFont="1" applyBorder="1" applyAlignment="1">
      <alignment horizontal="right" vertical="center" shrinkToFit="1"/>
    </xf>
    <xf numFmtId="2" fontId="66" fillId="0" borderId="3" xfId="0" applyNumberFormat="1" applyFont="1" applyBorder="1" applyAlignment="1">
      <alignment horizontal="right" vertical="center" shrinkToFit="1"/>
    </xf>
    <xf numFmtId="2" fontId="66" fillId="0" borderId="19" xfId="0" applyNumberFormat="1" applyFont="1" applyBorder="1" applyAlignment="1">
      <alignment horizontal="right" vertical="center" shrinkToFit="1"/>
    </xf>
    <xf numFmtId="2" fontId="66" fillId="0" borderId="0" xfId="0" applyNumberFormat="1" applyFont="1" applyAlignment="1">
      <alignment horizontal="right" vertical="center" shrinkToFit="1"/>
    </xf>
    <xf numFmtId="2" fontId="66" fillId="0" borderId="16" xfId="0" applyNumberFormat="1" applyFont="1" applyBorder="1" applyAlignment="1">
      <alignment horizontal="right" vertical="center" shrinkToFit="1"/>
    </xf>
    <xf numFmtId="2" fontId="66" fillId="0" borderId="17" xfId="0" applyNumberFormat="1" applyFont="1" applyBorder="1" applyAlignment="1">
      <alignment horizontal="right" vertical="center" shrinkToFit="1"/>
    </xf>
    <xf numFmtId="0" fontId="41" fillId="0" borderId="4" xfId="2" applyFont="1" applyBorder="1" applyAlignment="1">
      <alignment horizontal="center"/>
    </xf>
    <xf numFmtId="0" fontId="41" fillId="0" borderId="1" xfId="2" applyFont="1" applyBorder="1" applyAlignment="1">
      <alignment horizontal="center"/>
    </xf>
    <xf numFmtId="0" fontId="41" fillId="0" borderId="18" xfId="2" applyFont="1" applyBorder="1" applyAlignment="1">
      <alignment horizontal="center"/>
    </xf>
    <xf numFmtId="40" fontId="17" fillId="0" borderId="11" xfId="1" applyNumberFormat="1" applyFont="1" applyBorder="1" applyAlignment="1" applyProtection="1">
      <alignment horizontal="right" vertical="center" shrinkToFit="1"/>
      <protection locked="0"/>
    </xf>
    <xf numFmtId="40" fontId="17" fillId="0" borderId="12" xfId="1" applyNumberFormat="1" applyFont="1" applyBorder="1" applyAlignment="1" applyProtection="1">
      <alignment horizontal="right" vertical="center" shrinkToFit="1"/>
      <protection locked="0"/>
    </xf>
    <xf numFmtId="40" fontId="17" fillId="0" borderId="2" xfId="1" applyNumberFormat="1" applyFont="1" applyBorder="1" applyAlignment="1" applyProtection="1">
      <alignment horizontal="right" vertical="center" shrinkToFit="1"/>
      <protection locked="0"/>
    </xf>
    <xf numFmtId="40" fontId="17" fillId="0" borderId="3" xfId="1" applyNumberFormat="1" applyFont="1" applyBorder="1" applyAlignment="1" applyProtection="1">
      <alignment horizontal="right" vertical="center" shrinkToFit="1"/>
      <protection locked="0"/>
    </xf>
    <xf numFmtId="40" fontId="17" fillId="0" borderId="19" xfId="1" applyNumberFormat="1" applyFont="1" applyBorder="1" applyAlignment="1" applyProtection="1">
      <alignment horizontal="right" vertical="center" shrinkToFit="1"/>
      <protection locked="0"/>
    </xf>
    <xf numFmtId="40" fontId="17" fillId="0" borderId="0" xfId="1" applyNumberFormat="1" applyFont="1" applyAlignment="1" applyProtection="1">
      <alignment horizontal="right" vertical="center" shrinkToFit="1"/>
      <protection locked="0"/>
    </xf>
    <xf numFmtId="40" fontId="17" fillId="0" borderId="16" xfId="1" applyNumberFormat="1" applyFont="1" applyBorder="1" applyAlignment="1" applyProtection="1">
      <alignment horizontal="right" vertical="center" shrinkToFit="1"/>
      <protection locked="0"/>
    </xf>
    <xf numFmtId="40" fontId="17" fillId="0" borderId="17" xfId="1" applyNumberFormat="1" applyFont="1" applyBorder="1" applyAlignment="1" applyProtection="1">
      <alignment horizontal="right" vertical="center" shrinkToFit="1"/>
      <protection locked="0"/>
    </xf>
    <xf numFmtId="40" fontId="41" fillId="3" borderId="19" xfId="5" applyNumberFormat="1" applyFont="1" applyFill="1" applyBorder="1" applyAlignment="1" applyProtection="1">
      <alignment horizontal="center" vertical="center" shrinkToFit="1"/>
    </xf>
    <xf numFmtId="40" fontId="41" fillId="3" borderId="0" xfId="5" applyNumberFormat="1" applyFont="1" applyFill="1" applyAlignment="1" applyProtection="1">
      <alignment horizontal="center" vertical="center" shrinkToFit="1"/>
    </xf>
    <xf numFmtId="40" fontId="41" fillId="3" borderId="1" xfId="5" applyNumberFormat="1" applyFont="1" applyFill="1" applyBorder="1" applyAlignment="1" applyProtection="1">
      <alignment horizontal="center" vertical="center" shrinkToFit="1"/>
    </xf>
    <xf numFmtId="40" fontId="41" fillId="3" borderId="16" xfId="5" applyNumberFormat="1" applyFont="1" applyFill="1" applyBorder="1" applyAlignment="1" applyProtection="1">
      <alignment horizontal="center" vertical="center" shrinkToFit="1"/>
    </xf>
    <xf numFmtId="40" fontId="41" fillId="3" borderId="17" xfId="5" applyNumberFormat="1" applyFont="1" applyFill="1" applyBorder="1" applyAlignment="1" applyProtection="1">
      <alignment horizontal="center" vertical="center" shrinkToFit="1"/>
    </xf>
    <xf numFmtId="40" fontId="41" fillId="3" borderId="18" xfId="5" applyNumberFormat="1" applyFont="1" applyFill="1" applyBorder="1" applyAlignment="1" applyProtection="1">
      <alignment horizontal="center" vertical="center" shrinkToFit="1"/>
    </xf>
    <xf numFmtId="0" fontId="41" fillId="3" borderId="5" xfId="2" applyFont="1" applyFill="1" applyBorder="1" applyAlignment="1">
      <alignment horizontal="center" vertical="center"/>
    </xf>
    <xf numFmtId="0" fontId="41" fillId="3" borderId="6" xfId="2" applyFont="1" applyFill="1" applyBorder="1" applyAlignment="1">
      <alignment horizontal="center" vertical="center"/>
    </xf>
    <xf numFmtId="0" fontId="41" fillId="3" borderId="7" xfId="2" applyFont="1" applyFill="1" applyBorder="1" applyAlignment="1">
      <alignment horizontal="center" vertical="center"/>
    </xf>
    <xf numFmtId="0" fontId="41" fillId="0" borderId="3" xfId="2" applyFont="1" applyBorder="1" applyAlignment="1">
      <alignment horizontal="center"/>
    </xf>
    <xf numFmtId="0" fontId="41" fillId="0" borderId="0" xfId="2" applyFont="1" applyAlignment="1">
      <alignment horizontal="center"/>
    </xf>
    <xf numFmtId="0" fontId="41" fillId="0" borderId="17" xfId="2" applyFont="1" applyBorder="1" applyAlignment="1">
      <alignment horizontal="center"/>
    </xf>
    <xf numFmtId="0" fontId="48" fillId="3" borderId="11" xfId="2" applyFont="1" applyFill="1" applyBorder="1" applyAlignment="1">
      <alignment vertical="center"/>
    </xf>
    <xf numFmtId="0" fontId="48" fillId="3" borderId="12" xfId="2" applyFont="1" applyFill="1" applyBorder="1" applyAlignment="1">
      <alignment vertical="center"/>
    </xf>
    <xf numFmtId="0" fontId="48" fillId="3" borderId="13" xfId="2" applyFont="1" applyFill="1" applyBorder="1" applyAlignment="1">
      <alignment vertical="center"/>
    </xf>
    <xf numFmtId="0" fontId="120" fillId="3" borderId="11" xfId="0" applyFont="1" applyFill="1" applyBorder="1" applyAlignment="1">
      <alignment horizontal="center" vertical="center"/>
    </xf>
    <xf numFmtId="0" fontId="120" fillId="3" borderId="12" xfId="0" applyFont="1" applyFill="1" applyBorder="1" applyAlignment="1">
      <alignment horizontal="center" vertical="center"/>
    </xf>
    <xf numFmtId="0" fontId="41" fillId="2" borderId="11" xfId="2" applyFont="1" applyFill="1" applyBorder="1" applyAlignment="1" applyProtection="1">
      <alignment horizontal="center" vertical="center"/>
      <protection locked="0"/>
    </xf>
    <xf numFmtId="0" fontId="41" fillId="2" borderId="12" xfId="2" applyFont="1" applyFill="1" applyBorder="1" applyAlignment="1" applyProtection="1">
      <alignment horizontal="center" vertical="center"/>
      <protection locked="0"/>
    </xf>
    <xf numFmtId="0" fontId="41" fillId="2" borderId="13" xfId="2" applyFont="1" applyFill="1" applyBorder="1" applyAlignment="1" applyProtection="1">
      <alignment horizontal="center" vertical="center"/>
      <protection locked="0"/>
    </xf>
    <xf numFmtId="1" fontId="65" fillId="9" borderId="2" xfId="2" applyNumberFormat="1" applyFont="1" applyFill="1" applyBorder="1" applyAlignment="1">
      <alignment horizontal="right" vertical="center" shrinkToFit="1"/>
    </xf>
    <xf numFmtId="1" fontId="65" fillId="9" borderId="3" xfId="2" applyNumberFormat="1" applyFont="1" applyFill="1" applyBorder="1" applyAlignment="1">
      <alignment horizontal="right" vertical="center" shrinkToFit="1"/>
    </xf>
    <xf numFmtId="2" fontId="41" fillId="0" borderId="2" xfId="2" applyNumberFormat="1" applyFont="1" applyBorder="1" applyAlignment="1" applyProtection="1">
      <alignment horizontal="right" vertical="center" shrinkToFit="1"/>
      <protection locked="0"/>
    </xf>
    <xf numFmtId="2" fontId="41" fillId="0" borderId="3" xfId="2" applyNumberFormat="1" applyFont="1" applyBorder="1" applyAlignment="1" applyProtection="1">
      <alignment horizontal="right" vertical="center" shrinkToFit="1"/>
      <protection locked="0"/>
    </xf>
    <xf numFmtId="0" fontId="41" fillId="0" borderId="12" xfId="2" applyFont="1" applyBorder="1" applyAlignment="1" applyProtection="1">
      <alignment horizontal="center" vertical="center"/>
      <protection locked="0"/>
    </xf>
    <xf numFmtId="0" fontId="17" fillId="0" borderId="12" xfId="2" applyFont="1" applyBorder="1" applyAlignment="1">
      <alignment horizontal="left" vertical="center"/>
    </xf>
    <xf numFmtId="0" fontId="17" fillId="0" borderId="13" xfId="2" applyFont="1" applyBorder="1" applyAlignment="1">
      <alignment horizontal="left" vertical="center"/>
    </xf>
    <xf numFmtId="0" fontId="4" fillId="9" borderId="11" xfId="2" applyFont="1" applyFill="1" applyBorder="1" applyAlignment="1" applyProtection="1">
      <alignment horizontal="center" vertical="center" shrinkToFit="1"/>
      <protection locked="0"/>
    </xf>
    <xf numFmtId="0" fontId="4" fillId="9" borderId="12" xfId="2" applyFont="1" applyFill="1" applyBorder="1" applyAlignment="1" applyProtection="1">
      <alignment horizontal="center" vertical="center" shrinkToFit="1"/>
      <protection locked="0"/>
    </xf>
    <xf numFmtId="0" fontId="4" fillId="9" borderId="13" xfId="2" applyFont="1" applyFill="1" applyBorder="1" applyAlignment="1" applyProtection="1">
      <alignment horizontal="center" vertical="center" shrinkToFit="1"/>
      <protection locked="0"/>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3" xfId="2" applyFont="1" applyFill="1" applyBorder="1" applyAlignment="1">
      <alignment horizontal="center" vertical="center" wrapText="1"/>
    </xf>
    <xf numFmtId="186" fontId="73" fillId="0" borderId="2" xfId="2" applyNumberFormat="1" applyFont="1" applyBorder="1" applyAlignment="1" applyProtection="1">
      <alignment vertical="center" shrinkToFit="1"/>
      <protection hidden="1"/>
    </xf>
    <xf numFmtId="186" fontId="73" fillId="0" borderId="3" xfId="2" applyNumberFormat="1" applyFont="1" applyBorder="1" applyAlignment="1" applyProtection="1">
      <alignment vertical="center" shrinkToFit="1"/>
      <protection hidden="1"/>
    </xf>
    <xf numFmtId="186" fontId="73" fillId="0" borderId="4" xfId="2" applyNumberFormat="1" applyFont="1" applyBorder="1" applyAlignment="1" applyProtection="1">
      <alignment vertical="center" shrinkToFit="1"/>
      <protection hidden="1"/>
    </xf>
    <xf numFmtId="186" fontId="73" fillId="0" borderId="16" xfId="2" applyNumberFormat="1" applyFont="1" applyBorder="1" applyAlignment="1" applyProtection="1">
      <alignment vertical="center" shrinkToFit="1"/>
      <protection hidden="1"/>
    </xf>
    <xf numFmtId="186" fontId="73" fillId="0" borderId="17" xfId="2" applyNumberFormat="1" applyFont="1" applyBorder="1" applyAlignment="1" applyProtection="1">
      <alignment vertical="center" shrinkToFit="1"/>
      <protection hidden="1"/>
    </xf>
    <xf numFmtId="186" fontId="73" fillId="0" borderId="18" xfId="2" applyNumberFormat="1" applyFont="1" applyBorder="1" applyAlignment="1" applyProtection="1">
      <alignment vertical="center" shrinkToFit="1"/>
      <protection hidden="1"/>
    </xf>
    <xf numFmtId="185" fontId="73" fillId="0" borderId="11" xfId="2" applyNumberFormat="1" applyFont="1" applyBorder="1" applyAlignment="1" applyProtection="1">
      <alignment vertical="center" shrinkToFit="1"/>
      <protection hidden="1"/>
    </xf>
    <xf numFmtId="185" fontId="73" fillId="0" borderId="12" xfId="2" applyNumberFormat="1" applyFont="1" applyBorder="1" applyAlignment="1" applyProtection="1">
      <alignment vertical="center" shrinkToFit="1"/>
      <protection hidden="1"/>
    </xf>
    <xf numFmtId="185" fontId="73" fillId="0" borderId="13" xfId="2" applyNumberFormat="1" applyFont="1" applyBorder="1" applyAlignment="1" applyProtection="1">
      <alignment vertical="center" shrinkToFit="1"/>
      <protection hidden="1"/>
    </xf>
    <xf numFmtId="178" fontId="16" fillId="0" borderId="0" xfId="2" applyNumberFormat="1" applyFont="1" applyAlignment="1">
      <alignment vertical="center" shrinkToFit="1"/>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49" fontId="19" fillId="3" borderId="11" xfId="2" applyNumberFormat="1" applyFont="1" applyFill="1" applyBorder="1" applyAlignment="1">
      <alignment horizontal="center" vertical="center" wrapText="1"/>
    </xf>
    <xf numFmtId="49" fontId="19" fillId="3" borderId="12" xfId="2" applyNumberFormat="1" applyFont="1" applyFill="1" applyBorder="1" applyAlignment="1">
      <alignment horizontal="center" vertical="center" wrapText="1"/>
    </xf>
    <xf numFmtId="49" fontId="19" fillId="3" borderId="13" xfId="2" applyNumberFormat="1" applyFont="1" applyFill="1" applyBorder="1" applyAlignment="1">
      <alignment horizontal="center" vertical="center" wrapText="1"/>
    </xf>
    <xf numFmtId="49" fontId="111" fillId="3" borderId="14" xfId="2" applyNumberFormat="1" applyFont="1" applyFill="1" applyBorder="1" applyAlignment="1">
      <alignment horizontal="center" vertical="center" wrapText="1"/>
    </xf>
    <xf numFmtId="178" fontId="4" fillId="9" borderId="11" xfId="2" applyNumberFormat="1" applyFont="1" applyFill="1" applyBorder="1" applyAlignment="1" applyProtection="1">
      <alignment horizontal="center" vertical="center" shrinkToFit="1"/>
      <protection locked="0"/>
    </xf>
    <xf numFmtId="178" fontId="4" fillId="9" borderId="12" xfId="2" applyNumberFormat="1" applyFont="1" applyFill="1" applyBorder="1" applyAlignment="1" applyProtection="1">
      <alignment horizontal="center" vertical="center" shrinkToFit="1"/>
      <protection locked="0"/>
    </xf>
    <xf numFmtId="178" fontId="4" fillId="9" borderId="13" xfId="2" applyNumberFormat="1" applyFont="1" applyFill="1" applyBorder="1" applyAlignment="1" applyProtection="1">
      <alignment horizontal="center" vertical="center" shrinkToFit="1"/>
      <protection locked="0"/>
    </xf>
    <xf numFmtId="49" fontId="118" fillId="3" borderId="14" xfId="2" applyNumberFormat="1" applyFont="1" applyFill="1" applyBorder="1" applyAlignment="1">
      <alignment horizontal="center" vertical="center" wrapText="1"/>
    </xf>
    <xf numFmtId="2" fontId="4" fillId="0" borderId="14" xfId="2" applyNumberFormat="1" applyFont="1" applyBorder="1" applyAlignment="1" applyProtection="1">
      <alignment horizontal="center" vertical="center" shrinkToFit="1"/>
      <protection locked="0"/>
    </xf>
    <xf numFmtId="0" fontId="111" fillId="3" borderId="14" xfId="2" applyFont="1" applyFill="1" applyBorder="1" applyAlignment="1">
      <alignment horizontal="center" vertical="center" wrapText="1"/>
    </xf>
    <xf numFmtId="0" fontId="7" fillId="3" borderId="14" xfId="2" applyFont="1" applyFill="1" applyBorder="1" applyAlignment="1">
      <alignment horizontal="center" vertical="center" wrapText="1"/>
    </xf>
    <xf numFmtId="2" fontId="4" fillId="0" borderId="19"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pplyProtection="1">
      <alignment horizontal="center" vertical="center" shrinkToFit="1"/>
      <protection locked="0"/>
    </xf>
    <xf numFmtId="49" fontId="4" fillId="0" borderId="14" xfId="2" applyNumberFormat="1"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3" fontId="4" fillId="0" borderId="11" xfId="2" applyNumberFormat="1" applyFont="1" applyBorder="1" applyAlignment="1" applyProtection="1">
      <alignment horizontal="center" vertical="center" shrinkToFit="1"/>
      <protection locked="0"/>
    </xf>
    <xf numFmtId="183" fontId="4" fillId="0" borderId="12" xfId="2" applyNumberFormat="1" applyFont="1" applyBorder="1" applyAlignment="1" applyProtection="1">
      <alignment horizontal="center" vertical="center" shrinkToFit="1"/>
      <protection locked="0"/>
    </xf>
    <xf numFmtId="183" fontId="4" fillId="0" borderId="13" xfId="2" applyNumberFormat="1" applyFont="1" applyBorder="1" applyAlignment="1" applyProtection="1">
      <alignment horizontal="center" vertical="center" shrinkToFit="1"/>
      <protection locked="0"/>
    </xf>
    <xf numFmtId="0" fontId="29" fillId="0" borderId="0" xfId="2" applyFont="1" applyAlignment="1">
      <alignment horizontal="left" vertical="center"/>
    </xf>
    <xf numFmtId="0" fontId="18" fillId="0" borderId="3" xfId="2" applyFont="1" applyBorder="1" applyAlignment="1">
      <alignment horizontal="center" vertical="center"/>
    </xf>
    <xf numFmtId="0" fontId="18" fillId="0" borderId="4" xfId="2" applyFont="1" applyBorder="1" applyAlignment="1">
      <alignment horizontal="center" vertical="center"/>
    </xf>
    <xf numFmtId="0" fontId="18" fillId="0" borderId="17" xfId="2" applyFont="1" applyBorder="1" applyAlignment="1">
      <alignment horizontal="center" vertical="center"/>
    </xf>
    <xf numFmtId="0" fontId="18" fillId="0" borderId="18" xfId="2" applyFont="1" applyBorder="1" applyAlignment="1">
      <alignment horizontal="center" vertical="center"/>
    </xf>
    <xf numFmtId="0" fontId="118" fillId="3" borderId="14" xfId="2" applyFont="1" applyFill="1" applyBorder="1" applyAlignment="1">
      <alignment horizontal="center" vertical="center" wrapText="1"/>
    </xf>
    <xf numFmtId="0" fontId="4" fillId="0" borderId="0" xfId="2" applyFont="1" applyAlignment="1">
      <alignment horizontal="center" vertical="center" wrapText="1"/>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4" fillId="3" borderId="19"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Alignment="1">
      <alignment horizontal="center" vertical="center"/>
    </xf>
    <xf numFmtId="0" fontId="4" fillId="3" borderId="17" xfId="2" applyFont="1" applyFill="1" applyBorder="1" applyAlignment="1">
      <alignment horizontal="center" vertical="center"/>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7" fillId="3" borderId="4"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0" xfId="2" applyFont="1" applyFill="1" applyAlignment="1">
      <alignment horizontal="center" vertical="center" wrapText="1"/>
    </xf>
    <xf numFmtId="0" fontId="7" fillId="3" borderId="1"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7" xfId="2" applyFont="1" applyFill="1" applyBorder="1" applyAlignment="1">
      <alignment horizontal="center" vertical="center" wrapText="1"/>
    </xf>
    <xf numFmtId="0" fontId="7" fillId="3" borderId="18" xfId="2" applyFont="1" applyFill="1" applyBorder="1" applyAlignment="1">
      <alignment horizontal="center" vertical="center" wrapText="1"/>
    </xf>
    <xf numFmtId="1" fontId="73" fillId="0" borderId="2" xfId="2" applyNumberFormat="1" applyFont="1" applyBorder="1" applyAlignment="1">
      <alignment vertical="center" shrinkToFit="1"/>
    </xf>
    <xf numFmtId="1" fontId="73" fillId="0" borderId="3" xfId="2" applyNumberFormat="1" applyFont="1" applyBorder="1" applyAlignment="1">
      <alignment vertical="center" shrinkToFit="1"/>
    </xf>
    <xf numFmtId="1" fontId="73" fillId="0" borderId="16" xfId="2" applyNumberFormat="1" applyFont="1" applyBorder="1" applyAlignment="1">
      <alignment vertical="center" shrinkToFit="1"/>
    </xf>
    <xf numFmtId="1" fontId="73" fillId="0" borderId="17" xfId="2" applyNumberFormat="1" applyFont="1" applyBorder="1" applyAlignment="1">
      <alignment vertical="center" shrinkToFit="1"/>
    </xf>
    <xf numFmtId="2" fontId="16" fillId="0" borderId="11" xfId="2" applyNumberFormat="1" applyFont="1" applyBorder="1" applyAlignment="1">
      <alignment horizontal="right" vertical="center" indent="1" shrinkToFit="1"/>
    </xf>
    <xf numFmtId="2" fontId="16" fillId="0" borderId="12" xfId="2" applyNumberFormat="1" applyFont="1" applyBorder="1" applyAlignment="1">
      <alignment horizontal="right" vertical="center" indent="1" shrinkToFit="1"/>
    </xf>
    <xf numFmtId="2" fontId="16" fillId="0" borderId="13" xfId="2" applyNumberFormat="1" applyFont="1" applyBorder="1" applyAlignment="1">
      <alignment horizontal="right" vertical="center" indent="1" shrinkToFit="1"/>
    </xf>
    <xf numFmtId="49" fontId="7" fillId="3" borderId="2" xfId="2" applyNumberFormat="1" applyFont="1" applyFill="1" applyBorder="1" applyAlignment="1" applyProtection="1">
      <alignment horizontal="center" vertical="center" textRotation="255"/>
      <protection hidden="1"/>
    </xf>
    <xf numFmtId="49" fontId="7" fillId="3" borderId="4" xfId="2" applyNumberFormat="1" applyFont="1" applyFill="1" applyBorder="1" applyAlignment="1" applyProtection="1">
      <alignment horizontal="center" vertical="center" textRotation="255"/>
      <protection hidden="1"/>
    </xf>
    <xf numFmtId="49" fontId="7" fillId="3" borderId="19" xfId="2" applyNumberFormat="1" applyFont="1" applyFill="1" applyBorder="1" applyAlignment="1" applyProtection="1">
      <alignment horizontal="center" vertical="center" textRotation="255"/>
      <protection hidden="1"/>
    </xf>
    <xf numFmtId="49" fontId="7" fillId="3" borderId="1" xfId="2" applyNumberFormat="1" applyFont="1" applyFill="1" applyBorder="1" applyAlignment="1" applyProtection="1">
      <alignment horizontal="center" vertical="center" textRotation="255"/>
      <protection hidden="1"/>
    </xf>
    <xf numFmtId="49" fontId="7" fillId="3" borderId="16" xfId="2" applyNumberFormat="1" applyFont="1" applyFill="1" applyBorder="1" applyAlignment="1" applyProtection="1">
      <alignment horizontal="center" vertical="center" textRotation="255"/>
      <protection hidden="1"/>
    </xf>
    <xf numFmtId="49" fontId="7" fillId="3" borderId="18" xfId="2" applyNumberFormat="1" applyFont="1" applyFill="1" applyBorder="1" applyAlignment="1" applyProtection="1">
      <alignment horizontal="center" vertical="center" textRotation="255"/>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7" fillId="3" borderId="11" xfId="2" applyFont="1" applyFill="1" applyBorder="1" applyAlignment="1" applyProtection="1">
      <alignment horizontal="center" vertical="center" shrinkToFit="1"/>
      <protection hidden="1"/>
    </xf>
    <xf numFmtId="0" fontId="7" fillId="3" borderId="12" xfId="2" applyFont="1" applyFill="1" applyBorder="1" applyAlignment="1" applyProtection="1">
      <alignment horizontal="center" vertical="center" shrinkToFit="1"/>
      <protection hidden="1"/>
    </xf>
    <xf numFmtId="0" fontId="7" fillId="3" borderId="13" xfId="2" applyFont="1" applyFill="1" applyBorder="1" applyAlignment="1" applyProtection="1">
      <alignment horizontal="center" vertical="center" shrinkToFit="1"/>
      <protection hidden="1"/>
    </xf>
    <xf numFmtId="0" fontId="7" fillId="3" borderId="2" xfId="2" applyFont="1" applyFill="1" applyBorder="1" applyAlignment="1" applyProtection="1">
      <alignment horizontal="center" vertical="center" wrapText="1"/>
      <protection hidden="1"/>
    </xf>
    <xf numFmtId="0" fontId="7" fillId="3" borderId="3"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16" xfId="2" applyFont="1" applyFill="1" applyBorder="1" applyAlignment="1" applyProtection="1">
      <alignment horizontal="center" vertical="center" wrapText="1"/>
      <protection hidden="1"/>
    </xf>
    <xf numFmtId="0" fontId="7" fillId="3" borderId="17" xfId="2" applyFont="1" applyFill="1" applyBorder="1" applyAlignment="1" applyProtection="1">
      <alignment horizontal="center" vertical="center" wrapText="1"/>
      <protection hidden="1"/>
    </xf>
    <xf numFmtId="0" fontId="7" fillId="3" borderId="18" xfId="2" applyFont="1" applyFill="1" applyBorder="1" applyAlignment="1" applyProtection="1">
      <alignment horizontal="center" vertical="center" wrapText="1"/>
      <protection hidden="1"/>
    </xf>
    <xf numFmtId="188" fontId="4" fillId="0" borderId="11" xfId="2" applyNumberFormat="1" applyFont="1" applyBorder="1" applyAlignment="1" applyProtection="1">
      <alignment horizontal="left" vertical="center" indent="1" shrinkToFit="1"/>
      <protection locked="0"/>
    </xf>
    <xf numFmtId="188" fontId="4" fillId="0" borderId="12" xfId="2" applyNumberFormat="1" applyFont="1" applyBorder="1" applyAlignment="1" applyProtection="1">
      <alignment horizontal="left" vertical="center" indent="1" shrinkToFit="1"/>
      <protection locked="0"/>
    </xf>
    <xf numFmtId="187" fontId="4" fillId="0" borderId="12" xfId="2" applyNumberFormat="1" applyFont="1" applyBorder="1" applyAlignment="1" applyProtection="1">
      <alignment horizontal="left" vertical="center" indent="1" shrinkToFit="1"/>
      <protection locked="0"/>
    </xf>
    <xf numFmtId="187" fontId="4" fillId="0" borderId="13" xfId="2" applyNumberFormat="1" applyFont="1" applyBorder="1" applyAlignment="1" applyProtection="1">
      <alignment horizontal="left" vertical="center" indent="1" shrinkToFit="1"/>
      <protection locked="0"/>
    </xf>
    <xf numFmtId="0" fontId="137" fillId="0" borderId="11" xfId="2" applyFont="1" applyBorder="1" applyAlignment="1">
      <alignment horizontal="center" vertical="center" shrinkToFit="1"/>
    </xf>
    <xf numFmtId="0" fontId="137" fillId="0" borderId="12" xfId="2" applyFont="1" applyBorder="1" applyAlignment="1">
      <alignment horizontal="center" vertical="center" shrinkToFit="1"/>
    </xf>
    <xf numFmtId="0" fontId="138" fillId="0" borderId="12"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3" xfId="2" applyFont="1" applyBorder="1" applyAlignment="1">
      <alignment horizontal="left" vertical="center" indent="1" shrinkToFit="1"/>
    </xf>
    <xf numFmtId="49" fontId="7" fillId="3" borderId="2" xfId="2" applyNumberFormat="1" applyFont="1" applyFill="1" applyBorder="1" applyAlignment="1" applyProtection="1">
      <alignment horizontal="center" vertical="center" textRotation="255" wrapText="1"/>
      <protection hidden="1"/>
    </xf>
    <xf numFmtId="49" fontId="7" fillId="3" borderId="4" xfId="2" applyNumberFormat="1" applyFont="1" applyFill="1" applyBorder="1" applyAlignment="1" applyProtection="1">
      <alignment horizontal="center" vertical="center" textRotation="255" wrapText="1"/>
      <protection hidden="1"/>
    </xf>
    <xf numFmtId="49" fontId="7" fillId="3" borderId="19" xfId="2" applyNumberFormat="1" applyFont="1" applyFill="1" applyBorder="1" applyAlignment="1" applyProtection="1">
      <alignment horizontal="center" vertical="center" textRotation="255" wrapText="1"/>
      <protection hidden="1"/>
    </xf>
    <xf numFmtId="49" fontId="7" fillId="3" borderId="1" xfId="2" applyNumberFormat="1" applyFont="1" applyFill="1" applyBorder="1" applyAlignment="1" applyProtection="1">
      <alignment horizontal="center" vertical="center" textRotation="255" wrapText="1"/>
      <protection hidden="1"/>
    </xf>
    <xf numFmtId="49" fontId="7" fillId="3" borderId="16" xfId="2" applyNumberFormat="1" applyFont="1" applyFill="1" applyBorder="1" applyAlignment="1" applyProtection="1">
      <alignment horizontal="center" vertical="center" textRotation="255" wrapText="1"/>
      <protection hidden="1"/>
    </xf>
    <xf numFmtId="49" fontId="7" fillId="3" borderId="18" xfId="2" applyNumberFormat="1" applyFont="1" applyFill="1" applyBorder="1" applyAlignment="1" applyProtection="1">
      <alignment horizontal="center" vertical="center" textRotation="255" wrapText="1"/>
      <protection hidden="1"/>
    </xf>
    <xf numFmtId="0" fontId="4" fillId="0" borderId="11"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0" fontId="4" fillId="0" borderId="13" xfId="4" applyFont="1" applyBorder="1" applyAlignment="1" applyProtection="1">
      <alignment horizontal="center" vertical="center" shrinkToFit="1"/>
      <protection locked="0"/>
    </xf>
    <xf numFmtId="0" fontId="22" fillId="3" borderId="14" xfId="0" applyFont="1" applyFill="1" applyBorder="1" applyAlignment="1">
      <alignment horizontal="center" vertical="center" wrapText="1"/>
    </xf>
    <xf numFmtId="0" fontId="22" fillId="3" borderId="14" xfId="0" applyFont="1" applyFill="1" applyBorder="1" applyAlignment="1">
      <alignment horizontal="center" vertical="center"/>
    </xf>
    <xf numFmtId="0" fontId="111" fillId="3" borderId="14" xfId="0" applyFont="1" applyFill="1" applyBorder="1" applyAlignment="1">
      <alignment horizontal="center" vertical="center" wrapText="1"/>
    </xf>
    <xf numFmtId="186" fontId="19" fillId="0" borderId="11" xfId="0" applyNumberFormat="1" applyFont="1" applyBorder="1" applyAlignment="1" applyProtection="1">
      <alignment horizontal="right" vertical="center"/>
      <protection locked="0"/>
    </xf>
    <xf numFmtId="186" fontId="19" fillId="0" borderId="12" xfId="0" applyNumberFormat="1" applyFont="1" applyBorder="1" applyAlignment="1" applyProtection="1">
      <alignment horizontal="right" vertical="center"/>
      <protection locked="0"/>
    </xf>
    <xf numFmtId="0" fontId="7" fillId="3" borderId="11" xfId="4" applyFont="1" applyFill="1" applyBorder="1" applyAlignment="1">
      <alignment horizontal="center" vertical="center" shrinkToFit="1"/>
    </xf>
    <xf numFmtId="0" fontId="7" fillId="3" borderId="12" xfId="4" applyFont="1" applyFill="1" applyBorder="1" applyAlignment="1">
      <alignment horizontal="center" vertical="center" shrinkToFit="1"/>
    </xf>
    <xf numFmtId="0" fontId="7" fillId="3" borderId="13" xfId="4" applyFont="1" applyFill="1" applyBorder="1" applyAlignment="1">
      <alignment horizontal="center" vertical="center" shrinkToFit="1"/>
    </xf>
    <xf numFmtId="0" fontId="4" fillId="0" borderId="11" xfId="4" applyFont="1" applyBorder="1" applyAlignment="1" applyProtection="1">
      <alignment horizontal="left" vertical="center" shrinkToFit="1"/>
      <protection locked="0"/>
    </xf>
    <xf numFmtId="0" fontId="4" fillId="0" borderId="12" xfId="4" applyFont="1" applyBorder="1" applyAlignment="1" applyProtection="1">
      <alignment horizontal="left" vertical="center" shrinkToFit="1"/>
      <protection locked="0"/>
    </xf>
    <xf numFmtId="0" fontId="4" fillId="0" borderId="13" xfId="4" applyFont="1" applyBorder="1" applyAlignment="1" applyProtection="1">
      <alignment horizontal="left" vertical="center" shrinkToFit="1"/>
      <protection locked="0"/>
    </xf>
    <xf numFmtId="0" fontId="19" fillId="0" borderId="0" xfId="7" applyFont="1" applyAlignment="1">
      <alignment horizontal="right" vertical="center"/>
    </xf>
    <xf numFmtId="0" fontId="40" fillId="0" borderId="17" xfId="17" applyFont="1" applyBorder="1" applyAlignment="1">
      <alignment vertical="center"/>
    </xf>
    <xf numFmtId="184" fontId="4" fillId="0" borderId="14" xfId="2" applyNumberFormat="1" applyFont="1" applyBorder="1" applyAlignment="1" applyProtection="1">
      <alignment horizontal="center" vertical="center" shrinkToFit="1"/>
      <protection locked="0"/>
    </xf>
    <xf numFmtId="0" fontId="4" fillId="3" borderId="14" xfId="2" applyFont="1" applyFill="1" applyBorder="1" applyAlignment="1" applyProtection="1">
      <alignment horizontal="center" vertical="center" wrapText="1"/>
      <protection hidden="1"/>
    </xf>
    <xf numFmtId="0" fontId="4" fillId="3" borderId="0" xfId="2" applyFont="1" applyFill="1" applyAlignment="1" applyProtection="1">
      <alignment horizontal="center" vertical="center" wrapText="1"/>
      <protection hidden="1"/>
    </xf>
    <xf numFmtId="38" fontId="12" fillId="0" borderId="0" xfId="1" applyFont="1" applyFill="1" applyBorder="1" applyAlignment="1" applyProtection="1">
      <alignment horizontal="right" vertical="center" indent="1"/>
      <protection hidden="1"/>
    </xf>
    <xf numFmtId="38" fontId="12" fillId="0" borderId="0" xfId="1" applyFont="1" applyBorder="1" applyAlignment="1" applyProtection="1">
      <alignment horizontal="right" vertical="center" indent="1"/>
      <protection hidden="1"/>
    </xf>
    <xf numFmtId="0" fontId="4" fillId="0" borderId="14"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93" fillId="0" borderId="14" xfId="2" applyFont="1" applyBorder="1" applyAlignment="1" applyProtection="1">
      <alignment horizontal="center" vertical="center" shrinkToFit="1"/>
      <protection hidden="1"/>
    </xf>
    <xf numFmtId="0" fontId="4" fillId="3" borderId="74" xfId="2" applyFont="1" applyFill="1" applyBorder="1" applyAlignment="1" applyProtection="1">
      <alignment horizontal="center" vertical="center" wrapText="1"/>
      <protection hidden="1"/>
    </xf>
    <xf numFmtId="0" fontId="4" fillId="3" borderId="64" xfId="2" applyFont="1" applyFill="1" applyBorder="1" applyAlignment="1" applyProtection="1">
      <alignment horizontal="center" vertical="center" wrapText="1"/>
      <protection hidden="1"/>
    </xf>
    <xf numFmtId="0" fontId="4" fillId="3" borderId="72" xfId="2" applyFont="1" applyFill="1" applyBorder="1" applyAlignment="1" applyProtection="1">
      <alignment horizontal="center" vertical="center" wrapText="1"/>
      <protection hidden="1"/>
    </xf>
    <xf numFmtId="38" fontId="51" fillId="0" borderId="105" xfId="1" applyFont="1" applyBorder="1" applyAlignment="1" applyProtection="1">
      <alignment horizontal="right" vertical="center" indent="1"/>
      <protection hidden="1"/>
    </xf>
    <xf numFmtId="38" fontId="51" fillId="0" borderId="17" xfId="1" applyFont="1" applyBorder="1" applyAlignment="1" applyProtection="1">
      <alignment horizontal="right" vertical="center" indent="1"/>
      <protection hidden="1"/>
    </xf>
    <xf numFmtId="38" fontId="51" fillId="0" borderId="114" xfId="1" applyFont="1" applyBorder="1" applyAlignment="1" applyProtection="1">
      <alignment horizontal="right" vertical="center" indent="1"/>
      <protection hidden="1"/>
    </xf>
    <xf numFmtId="38" fontId="51" fillId="0" borderId="90" xfId="1" applyFont="1" applyBorder="1" applyAlignment="1" applyProtection="1">
      <alignment horizontal="right" vertical="center" indent="1"/>
      <protection hidden="1"/>
    </xf>
    <xf numFmtId="38" fontId="51" fillId="0" borderId="67" xfId="1" applyFont="1" applyBorder="1" applyAlignment="1" applyProtection="1">
      <alignment horizontal="right" vertical="center" indent="1"/>
      <protection hidden="1"/>
    </xf>
    <xf numFmtId="38" fontId="51" fillId="0" borderId="91"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16"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3" borderId="18" xfId="2" applyFont="1" applyFill="1" applyBorder="1" applyAlignment="1" applyProtection="1">
      <alignment horizontal="center" vertical="center"/>
      <protection hidden="1"/>
    </xf>
    <xf numFmtId="0" fontId="4" fillId="3" borderId="53" xfId="2" applyFont="1" applyFill="1" applyBorder="1" applyAlignment="1" applyProtection="1">
      <alignment horizontal="center" vertical="center" wrapText="1"/>
      <protection hidden="1"/>
    </xf>
    <xf numFmtId="38" fontId="51" fillId="0" borderId="115" xfId="1" applyFont="1" applyBorder="1" applyAlignment="1" applyProtection="1">
      <alignment horizontal="right" vertical="center" indent="1"/>
      <protection hidden="1"/>
    </xf>
    <xf numFmtId="38" fontId="51" fillId="0" borderId="80" xfId="1" applyFont="1" applyBorder="1" applyAlignment="1" applyProtection="1">
      <alignment horizontal="right" vertical="center" indent="1"/>
      <protection hidden="1"/>
    </xf>
    <xf numFmtId="38" fontId="51" fillId="0" borderId="116" xfId="1" applyFont="1" applyBorder="1" applyAlignment="1" applyProtection="1">
      <alignment horizontal="right" vertical="center" indent="1"/>
      <protection hidden="1"/>
    </xf>
    <xf numFmtId="38" fontId="51" fillId="0" borderId="79" xfId="1" applyFont="1" applyBorder="1" applyAlignment="1" applyProtection="1">
      <alignment horizontal="right" vertical="center" indent="1"/>
      <protection hidden="1"/>
    </xf>
    <xf numFmtId="38" fontId="51" fillId="0" borderId="16" xfId="1" applyFont="1" applyBorder="1" applyAlignment="1" applyProtection="1">
      <alignment horizontal="right" vertical="center" indent="1"/>
      <protection hidden="1"/>
    </xf>
    <xf numFmtId="38" fontId="51" fillId="0" borderId="54" xfId="1" applyFont="1" applyBorder="1" applyAlignment="1" applyProtection="1">
      <alignment horizontal="right" vertical="center" indent="1"/>
      <protection hidden="1"/>
    </xf>
    <xf numFmtId="38" fontId="51" fillId="0" borderId="55" xfId="1" applyFont="1" applyBorder="1" applyAlignment="1" applyProtection="1">
      <alignment horizontal="right" vertical="center" indent="1"/>
      <protection hidden="1"/>
    </xf>
    <xf numFmtId="0" fontId="51" fillId="0" borderId="2" xfId="2" applyFont="1" applyBorder="1" applyAlignment="1" applyProtection="1">
      <alignment vertical="center" shrinkToFit="1"/>
      <protection hidden="1"/>
    </xf>
    <xf numFmtId="0" fontId="51" fillId="0" borderId="3" xfId="2" applyFont="1" applyBorder="1" applyAlignment="1" applyProtection="1">
      <alignment vertical="center" shrinkToFit="1"/>
      <protection hidden="1"/>
    </xf>
    <xf numFmtId="0" fontId="51" fillId="0" borderId="4" xfId="2" applyFont="1" applyBorder="1" applyAlignment="1" applyProtection="1">
      <alignment vertical="center" shrinkToFit="1"/>
      <protection hidden="1"/>
    </xf>
    <xf numFmtId="0" fontId="51" fillId="0" borderId="16" xfId="2" applyFont="1" applyBorder="1" applyAlignment="1" applyProtection="1">
      <alignment vertical="center" shrinkToFit="1"/>
      <protection hidden="1"/>
    </xf>
    <xf numFmtId="0" fontId="51" fillId="0" borderId="17" xfId="2" applyFont="1" applyBorder="1" applyAlignment="1" applyProtection="1">
      <alignment vertical="center" shrinkToFit="1"/>
      <protection hidden="1"/>
    </xf>
    <xf numFmtId="0" fontId="51" fillId="0" borderId="18" xfId="2" applyFont="1" applyBorder="1" applyAlignment="1" applyProtection="1">
      <alignment vertical="center" shrinkToFit="1"/>
      <protection hidden="1"/>
    </xf>
    <xf numFmtId="0" fontId="4" fillId="3" borderId="56" xfId="2" applyFont="1" applyFill="1" applyBorder="1" applyAlignment="1" applyProtection="1">
      <alignment horizontal="center" vertical="center" wrapText="1"/>
      <protection hidden="1"/>
    </xf>
    <xf numFmtId="0" fontId="4" fillId="3" borderId="57" xfId="2" applyFont="1" applyFill="1" applyBorder="1" applyAlignment="1" applyProtection="1">
      <alignment horizontal="center" vertical="center" wrapText="1"/>
      <protection hidden="1"/>
    </xf>
    <xf numFmtId="38" fontId="51" fillId="0" borderId="121" xfId="1" applyFont="1" applyBorder="1" applyAlignment="1" applyProtection="1">
      <alignment horizontal="right" vertical="center" indent="1"/>
      <protection hidden="1"/>
    </xf>
    <xf numFmtId="38" fontId="51" fillId="0" borderId="117" xfId="1" applyFont="1" applyBorder="1" applyAlignment="1" applyProtection="1">
      <alignment horizontal="right" vertical="center" indent="1"/>
      <protection hidden="1"/>
    </xf>
    <xf numFmtId="38" fontId="51" fillId="0" borderId="118" xfId="1" applyFont="1" applyBorder="1" applyAlignment="1" applyProtection="1">
      <alignment horizontal="right" vertical="center" indent="1"/>
      <protection hidden="1"/>
    </xf>
    <xf numFmtId="38" fontId="51" fillId="0" borderId="119" xfId="1" applyFont="1" applyBorder="1" applyAlignment="1" applyProtection="1">
      <alignment horizontal="right" vertical="center" indent="1"/>
      <protection hidden="1"/>
    </xf>
    <xf numFmtId="38" fontId="51" fillId="0" borderId="120" xfId="1" applyFont="1" applyBorder="1" applyAlignment="1" applyProtection="1">
      <alignment horizontal="right" vertical="center" indent="1"/>
      <protection hidden="1"/>
    </xf>
    <xf numFmtId="0" fontId="4" fillId="3" borderId="19" xfId="2" applyFont="1" applyFill="1" applyBorder="1" applyAlignment="1" applyProtection="1">
      <alignment horizontal="center" vertical="center"/>
      <protection hidden="1"/>
    </xf>
    <xf numFmtId="0" fontId="4" fillId="3" borderId="0" xfId="2" applyFont="1" applyFill="1" applyAlignment="1" applyProtection="1">
      <alignment horizontal="center" vertical="center"/>
      <protection hidden="1"/>
    </xf>
    <xf numFmtId="0" fontId="4" fillId="3" borderId="1" xfId="2" applyFont="1" applyFill="1" applyBorder="1" applyAlignment="1" applyProtection="1">
      <alignment horizontal="center" vertical="center"/>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19" xfId="2" applyFont="1" applyFill="1" applyBorder="1" applyAlignment="1" applyProtection="1">
      <alignment horizontal="center" vertical="center" wrapText="1"/>
      <protection hidden="1"/>
    </xf>
    <xf numFmtId="49" fontId="6" fillId="3" borderId="11" xfId="2" applyNumberFormat="1" applyFont="1" applyFill="1" applyBorder="1" applyAlignment="1" applyProtection="1">
      <alignment horizontal="center" vertical="center"/>
      <protection hidden="1"/>
    </xf>
    <xf numFmtId="49" fontId="6" fillId="3" borderId="12" xfId="2" applyNumberFormat="1" applyFont="1" applyFill="1" applyBorder="1" applyAlignment="1" applyProtection="1">
      <alignment horizontal="center" vertical="center"/>
      <protection hidden="1"/>
    </xf>
    <xf numFmtId="49" fontId="6" fillId="3" borderId="66" xfId="2" applyNumberFormat="1" applyFont="1" applyFill="1" applyBorder="1" applyAlignment="1" applyProtection="1">
      <alignment horizontal="center" vertical="center"/>
      <protection hidden="1"/>
    </xf>
    <xf numFmtId="49" fontId="6" fillId="3" borderId="67" xfId="2" applyNumberFormat="1" applyFont="1" applyFill="1" applyBorder="1" applyAlignment="1" applyProtection="1">
      <alignment horizontal="center" vertical="center"/>
      <protection hidden="1"/>
    </xf>
    <xf numFmtId="49" fontId="6" fillId="3" borderId="16" xfId="2" applyNumberFormat="1" applyFont="1" applyFill="1" applyBorder="1" applyAlignment="1" applyProtection="1">
      <alignment horizontal="center" vertical="center"/>
      <protection hidden="1"/>
    </xf>
    <xf numFmtId="49" fontId="6" fillId="3" borderId="17" xfId="2" applyNumberFormat="1" applyFont="1" applyFill="1" applyBorder="1" applyAlignment="1" applyProtection="1">
      <alignment horizontal="center" vertical="center"/>
      <protection hidden="1"/>
    </xf>
    <xf numFmtId="49" fontId="6" fillId="3" borderId="54" xfId="2" applyNumberFormat="1" applyFont="1" applyFill="1" applyBorder="1" applyAlignment="1" applyProtection="1">
      <alignment horizontal="center" vertical="center"/>
      <protection hidden="1"/>
    </xf>
    <xf numFmtId="49" fontId="6" fillId="3" borderId="55" xfId="2" applyNumberFormat="1" applyFont="1" applyFill="1" applyBorder="1" applyAlignment="1" applyProtection="1">
      <alignment horizontal="center" vertical="center"/>
      <protection hidden="1"/>
    </xf>
    <xf numFmtId="0" fontId="6" fillId="3" borderId="58" xfId="2" applyFont="1" applyFill="1" applyBorder="1" applyAlignment="1" applyProtection="1">
      <alignment horizontal="center" vertical="center" wrapText="1"/>
      <protection hidden="1"/>
    </xf>
    <xf numFmtId="0" fontId="6" fillId="3" borderId="53" xfId="2" applyFont="1" applyFill="1" applyBorder="1" applyAlignment="1" applyProtection="1">
      <alignment horizontal="center" vertical="center" wrapText="1"/>
      <protection hidden="1"/>
    </xf>
    <xf numFmtId="0" fontId="6" fillId="3" borderId="59" xfId="2" applyFont="1" applyFill="1" applyBorder="1" applyAlignment="1" applyProtection="1">
      <alignment horizontal="center" vertical="center" wrapText="1"/>
      <protection hidden="1"/>
    </xf>
    <xf numFmtId="38" fontId="51" fillId="0" borderId="62" xfId="1" applyFont="1" applyBorder="1" applyAlignment="1" applyProtection="1">
      <alignment horizontal="right" vertical="center" indent="1"/>
      <protection hidden="1"/>
    </xf>
    <xf numFmtId="38" fontId="51" fillId="0" borderId="63" xfId="1" applyFont="1" applyBorder="1" applyAlignment="1" applyProtection="1">
      <alignment horizontal="right" vertical="center" indent="1"/>
      <protection hidden="1"/>
    </xf>
    <xf numFmtId="38" fontId="51" fillId="0" borderId="60" xfId="1" applyFont="1" applyBorder="1" applyAlignment="1" applyProtection="1">
      <alignment horizontal="right" vertical="center" indent="1"/>
      <protection hidden="1"/>
    </xf>
    <xf numFmtId="38" fontId="51" fillId="0" borderId="61" xfId="1" applyFont="1" applyBorder="1" applyAlignment="1" applyProtection="1">
      <alignment horizontal="right" vertical="center" indent="1"/>
      <protection hidden="1"/>
    </xf>
    <xf numFmtId="38" fontId="51" fillId="0" borderId="68" xfId="1" applyFont="1" applyBorder="1" applyAlignment="1" applyProtection="1">
      <alignment horizontal="right" vertical="center" indent="1"/>
      <protection hidden="1"/>
    </xf>
    <xf numFmtId="0" fontId="4" fillId="3" borderId="4" xfId="2" applyFont="1" applyFill="1" applyBorder="1" applyAlignment="1" applyProtection="1">
      <alignment horizontal="center" vertical="center" wrapText="1"/>
      <protection hidden="1"/>
    </xf>
    <xf numFmtId="0" fontId="4" fillId="3" borderId="16" xfId="2" applyFont="1" applyFill="1" applyBorder="1" applyAlignment="1" applyProtection="1">
      <alignment horizontal="center" vertical="center" wrapText="1"/>
      <protection hidden="1"/>
    </xf>
    <xf numFmtId="0" fontId="4" fillId="3" borderId="17" xfId="2" applyFont="1" applyFill="1" applyBorder="1" applyAlignment="1" applyProtection="1">
      <alignment horizontal="center" vertical="center" wrapText="1"/>
      <protection hidden="1"/>
    </xf>
    <xf numFmtId="0" fontId="4" fillId="3" borderId="18" xfId="2" applyFont="1" applyFill="1" applyBorder="1" applyAlignment="1" applyProtection="1">
      <alignment horizontal="center" vertical="center" wrapText="1"/>
      <protection hidden="1"/>
    </xf>
    <xf numFmtId="38" fontId="51" fillId="0" borderId="18" xfId="1" applyFont="1" applyBorder="1" applyAlignment="1" applyProtection="1">
      <alignment horizontal="right" vertical="center" indent="1"/>
      <protection hidden="1"/>
    </xf>
    <xf numFmtId="38" fontId="51" fillId="0" borderId="92" xfId="1" applyFont="1" applyBorder="1" applyAlignment="1" applyProtection="1">
      <alignment horizontal="right" vertical="center" indent="1"/>
      <protection hidden="1"/>
    </xf>
    <xf numFmtId="38" fontId="51" fillId="0" borderId="73" xfId="1" applyFont="1" applyBorder="1" applyAlignment="1" applyProtection="1">
      <alignment horizontal="right" vertical="center" indent="1"/>
      <protection hidden="1"/>
    </xf>
    <xf numFmtId="38" fontId="51" fillId="0" borderId="69" xfId="1" applyFont="1" applyBorder="1" applyAlignment="1" applyProtection="1">
      <alignment horizontal="right" vertical="center" indent="1"/>
      <protection hidden="1"/>
    </xf>
    <xf numFmtId="38" fontId="51" fillId="0" borderId="94" xfId="1" applyFont="1" applyBorder="1" applyAlignment="1" applyProtection="1">
      <alignment horizontal="right" vertical="center" indent="1"/>
      <protection hidden="1"/>
    </xf>
    <xf numFmtId="0" fontId="4" fillId="3" borderId="14" xfId="2" applyFont="1" applyFill="1" applyBorder="1" applyAlignment="1" applyProtection="1">
      <alignment horizontal="center" vertical="center"/>
      <protection hidden="1"/>
    </xf>
    <xf numFmtId="0" fontId="4" fillId="3" borderId="104" xfId="2" applyFont="1" applyFill="1" applyBorder="1" applyAlignment="1" applyProtection="1">
      <alignment horizontal="center" vertical="center" wrapText="1"/>
      <protection hidden="1"/>
    </xf>
    <xf numFmtId="0" fontId="4" fillId="3" borderId="105" xfId="2" applyFont="1" applyFill="1" applyBorder="1" applyAlignment="1" applyProtection="1">
      <alignment horizontal="center" vertical="center" wrapText="1"/>
      <protection hidden="1"/>
    </xf>
    <xf numFmtId="0" fontId="6" fillId="3" borderId="2"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6" xfId="2" applyFont="1" applyFill="1" applyBorder="1" applyAlignment="1" applyProtection="1">
      <alignment horizontal="center" vertical="center" wrapText="1"/>
      <protection hidden="1"/>
    </xf>
    <xf numFmtId="0" fontId="6" fillId="3" borderId="18" xfId="2" applyFont="1" applyFill="1" applyBorder="1" applyAlignment="1" applyProtection="1">
      <alignment horizontal="center" vertical="center" wrapText="1"/>
      <protection hidden="1"/>
    </xf>
    <xf numFmtId="0" fontId="6" fillId="3" borderId="11" xfId="2" applyFont="1" applyFill="1" applyBorder="1" applyAlignment="1" applyProtection="1">
      <alignment horizontal="center" vertical="center" wrapText="1"/>
      <protection hidden="1"/>
    </xf>
    <xf numFmtId="0" fontId="6" fillId="3" borderId="12" xfId="2" applyFont="1" applyFill="1" applyBorder="1" applyAlignment="1" applyProtection="1">
      <alignment horizontal="center" vertical="center" wrapText="1"/>
      <protection hidden="1"/>
    </xf>
    <xf numFmtId="0" fontId="6" fillId="3" borderId="13" xfId="2" applyFont="1" applyFill="1" applyBorder="1" applyAlignment="1" applyProtection="1">
      <alignment horizontal="center" vertical="center" wrapText="1"/>
      <protection hidden="1"/>
    </xf>
    <xf numFmtId="38" fontId="51" fillId="9" borderId="65" xfId="1" applyFont="1" applyFill="1" applyBorder="1" applyAlignment="1" applyProtection="1">
      <alignment horizontal="right" vertical="center" indent="1"/>
      <protection hidden="1"/>
    </xf>
    <xf numFmtId="38" fontId="51" fillId="9" borderId="66" xfId="1" applyFont="1" applyFill="1" applyBorder="1" applyAlignment="1" applyProtection="1">
      <alignment horizontal="right" vertical="center" indent="1"/>
      <protection hidden="1"/>
    </xf>
    <xf numFmtId="38" fontId="12" fillId="8" borderId="11" xfId="1" applyFont="1" applyFill="1" applyBorder="1" applyAlignment="1" applyProtection="1">
      <alignment horizontal="right" vertical="center" indent="1"/>
      <protection locked="0"/>
    </xf>
    <xf numFmtId="38" fontId="12" fillId="8" borderId="13" xfId="1" applyFont="1" applyFill="1" applyBorder="1" applyAlignment="1" applyProtection="1">
      <alignment horizontal="right" vertical="center" indent="1"/>
      <protection locked="0"/>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49" fontId="6" fillId="3" borderId="78" xfId="2" applyNumberFormat="1" applyFont="1" applyFill="1" applyBorder="1" applyAlignment="1" applyProtection="1">
      <alignment horizontal="center" vertical="center"/>
      <protection hidden="1"/>
    </xf>
    <xf numFmtId="49" fontId="6" fillId="3" borderId="71" xfId="2" applyNumberFormat="1" applyFont="1" applyFill="1" applyBorder="1" applyAlignment="1" applyProtection="1">
      <alignment horizontal="center" vertical="center"/>
      <protection hidden="1"/>
    </xf>
    <xf numFmtId="49" fontId="6" fillId="3" borderId="106" xfId="2" applyNumberFormat="1" applyFont="1" applyFill="1" applyBorder="1" applyAlignment="1" applyProtection="1">
      <alignment horizontal="center" vertical="center"/>
      <protection hidden="1"/>
    </xf>
    <xf numFmtId="38" fontId="51" fillId="9" borderId="88" xfId="1" applyFont="1" applyFill="1" applyBorder="1" applyAlignment="1" applyProtection="1">
      <alignment horizontal="right" vertical="center" indent="1"/>
      <protection hidden="1"/>
    </xf>
    <xf numFmtId="38" fontId="51" fillId="9" borderId="73" xfId="1" applyFont="1" applyFill="1" applyBorder="1" applyAlignment="1" applyProtection="1">
      <alignment horizontal="right" vertical="center" indent="1"/>
      <protection hidden="1"/>
    </xf>
    <xf numFmtId="0" fontId="4" fillId="10" borderId="11" xfId="0"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protection hidden="1"/>
    </xf>
    <xf numFmtId="0" fontId="4" fillId="10" borderId="96" xfId="0" applyFont="1" applyFill="1" applyBorder="1" applyAlignment="1" applyProtection="1">
      <alignment horizontal="center" vertical="center"/>
      <protection hidden="1"/>
    </xf>
    <xf numFmtId="38" fontId="51" fillId="0" borderId="45" xfId="1" applyFont="1" applyBorder="1" applyAlignment="1" applyProtection="1">
      <alignment horizontal="right" vertical="center" indent="1"/>
      <protection hidden="1"/>
    </xf>
    <xf numFmtId="38" fontId="51" fillId="0" borderId="87" xfId="1" applyFont="1" applyBorder="1" applyAlignment="1" applyProtection="1">
      <alignment horizontal="right" vertical="center" indent="1"/>
      <protection hidden="1"/>
    </xf>
    <xf numFmtId="38" fontId="51" fillId="0" borderId="65" xfId="1" applyFont="1" applyBorder="1" applyAlignment="1" applyProtection="1">
      <alignment horizontal="right" vertical="center" indent="1"/>
      <protection hidden="1"/>
    </xf>
    <xf numFmtId="38" fontId="51" fillId="0" borderId="86" xfId="1" applyFont="1" applyBorder="1" applyAlignment="1" applyProtection="1">
      <alignment horizontal="right" vertical="center" indent="1"/>
      <protection hidden="1"/>
    </xf>
    <xf numFmtId="38" fontId="51" fillId="0" borderId="14" xfId="1" applyFont="1" applyBorder="1" applyAlignment="1" applyProtection="1">
      <alignment horizontal="right" vertical="center" indent="1"/>
      <protection hidden="1"/>
    </xf>
    <xf numFmtId="0" fontId="4" fillId="3" borderId="82" xfId="2" applyFont="1" applyFill="1" applyBorder="1" applyAlignment="1" applyProtection="1">
      <alignment horizontal="center" vertical="center" wrapText="1"/>
      <protection hidden="1"/>
    </xf>
    <xf numFmtId="0" fontId="4" fillId="3" borderId="84" xfId="2" applyFont="1" applyFill="1" applyBorder="1" applyAlignment="1" applyProtection="1">
      <alignment horizontal="center" vertical="center" wrapText="1"/>
      <protection hidden="1"/>
    </xf>
    <xf numFmtId="0" fontId="4" fillId="3" borderId="85"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38" fontId="51" fillId="9" borderId="70" xfId="1" applyFont="1" applyFill="1" applyBorder="1" applyAlignment="1" applyProtection="1">
      <alignment horizontal="right" vertical="center" indent="1"/>
      <protection hidden="1"/>
    </xf>
    <xf numFmtId="38" fontId="51" fillId="9" borderId="68" xfId="1" applyFont="1" applyFill="1" applyBorder="1" applyAlignment="1" applyProtection="1">
      <alignment horizontal="right" vertical="center" indent="1"/>
      <protection hidden="1"/>
    </xf>
    <xf numFmtId="38" fontId="51" fillId="9" borderId="11" xfId="1" applyFont="1" applyFill="1" applyBorder="1" applyAlignment="1" applyProtection="1">
      <alignment horizontal="right" vertical="center" indent="1"/>
      <protection hidden="1"/>
    </xf>
    <xf numFmtId="38" fontId="51" fillId="9" borderId="13" xfId="1" applyFont="1" applyFill="1" applyBorder="1" applyAlignment="1" applyProtection="1">
      <alignment horizontal="right" vertical="center" indent="1"/>
      <protection hidden="1"/>
    </xf>
    <xf numFmtId="38" fontId="51" fillId="4" borderId="73" xfId="1" applyFont="1" applyFill="1" applyBorder="1" applyAlignment="1" applyProtection="1">
      <alignment horizontal="right" vertical="center" indent="1"/>
      <protection hidden="1"/>
    </xf>
    <xf numFmtId="38" fontId="51" fillId="4" borderId="94" xfId="1" applyFont="1" applyFill="1" applyBorder="1" applyAlignment="1" applyProtection="1">
      <alignment horizontal="right" vertical="center" indent="1"/>
      <protection hidden="1"/>
    </xf>
    <xf numFmtId="38" fontId="12" fillId="8" borderId="66" xfId="1" applyFont="1" applyFill="1" applyBorder="1" applyAlignment="1" applyProtection="1">
      <alignment horizontal="right" vertical="center" indent="1"/>
      <protection locked="0"/>
    </xf>
    <xf numFmtId="38" fontId="12" fillId="8" borderId="68" xfId="1" applyFont="1" applyFill="1" applyBorder="1" applyAlignment="1" applyProtection="1">
      <alignment horizontal="right" vertical="center" indent="1"/>
      <protection locked="0"/>
    </xf>
    <xf numFmtId="0" fontId="4" fillId="3" borderId="83" xfId="2" applyFont="1" applyFill="1" applyBorder="1" applyAlignment="1" applyProtection="1">
      <alignment horizontal="center" vertical="center" wrapText="1"/>
      <protection hidden="1"/>
    </xf>
    <xf numFmtId="0" fontId="4" fillId="3" borderId="81" xfId="2" applyFont="1" applyFill="1" applyBorder="1" applyAlignment="1" applyProtection="1">
      <alignment horizontal="center" vertical="center" wrapText="1"/>
      <protection hidden="1"/>
    </xf>
    <xf numFmtId="49" fontId="6" fillId="3" borderId="2" xfId="2" applyNumberFormat="1" applyFont="1" applyFill="1" applyBorder="1" applyAlignment="1" applyProtection="1">
      <alignment horizontal="center" vertical="center"/>
      <protection hidden="1"/>
    </xf>
    <xf numFmtId="49" fontId="6" fillId="3" borderId="3" xfId="2" applyNumberFormat="1" applyFont="1" applyFill="1" applyBorder="1" applyAlignment="1" applyProtection="1">
      <alignment horizontal="center" vertical="center"/>
      <protection hidden="1"/>
    </xf>
    <xf numFmtId="38" fontId="51" fillId="9" borderId="93" xfId="1" applyFont="1" applyFill="1" applyBorder="1" applyAlignment="1" applyProtection="1">
      <alignment horizontal="right" vertical="center" indent="1"/>
      <protection hidden="1"/>
    </xf>
    <xf numFmtId="38" fontId="51" fillId="9" borderId="69" xfId="1" applyFont="1" applyFill="1" applyBorder="1" applyAlignment="1" applyProtection="1">
      <alignment horizontal="right" vertical="center" indent="1"/>
      <protection hidden="1"/>
    </xf>
    <xf numFmtId="38" fontId="51" fillId="9" borderId="90" xfId="1" applyFont="1" applyFill="1" applyBorder="1" applyAlignment="1" applyProtection="1">
      <alignment horizontal="right" vertical="center" indent="1"/>
      <protection hidden="1"/>
    </xf>
    <xf numFmtId="38" fontId="51" fillId="9" borderId="67" xfId="1" applyFont="1" applyFill="1" applyBorder="1" applyAlignment="1" applyProtection="1">
      <alignment horizontal="right" vertical="center" indent="1"/>
      <protection hidden="1"/>
    </xf>
    <xf numFmtId="38" fontId="51" fillId="9" borderId="89" xfId="1" applyFont="1" applyFill="1" applyBorder="1" applyAlignment="1" applyProtection="1">
      <alignment horizontal="right" vertical="center" indent="1"/>
      <protection hidden="1"/>
    </xf>
    <xf numFmtId="38" fontId="51" fillId="9" borderId="12" xfId="1" applyFont="1" applyFill="1" applyBorder="1" applyAlignment="1" applyProtection="1">
      <alignment horizontal="right" vertical="center" indent="1"/>
      <protection hidden="1"/>
    </xf>
    <xf numFmtId="38" fontId="51" fillId="9" borderId="45" xfId="1" applyFont="1" applyFill="1" applyBorder="1" applyAlignment="1" applyProtection="1">
      <alignment horizontal="right" vertical="center" indent="1"/>
      <protection hidden="1"/>
    </xf>
    <xf numFmtId="38" fontId="51" fillId="9" borderId="14" xfId="1" applyFont="1" applyFill="1" applyBorder="1" applyAlignment="1" applyProtection="1">
      <alignment horizontal="right" vertical="center" indent="1"/>
      <protection hidden="1"/>
    </xf>
    <xf numFmtId="0" fontId="8" fillId="3" borderId="14" xfId="13" applyFont="1" applyFill="1" applyBorder="1" applyAlignment="1" applyProtection="1">
      <alignment horizontal="center" vertical="center" wrapText="1"/>
      <protection hidden="1"/>
    </xf>
    <xf numFmtId="0" fontId="8" fillId="3" borderId="11" xfId="13" applyFont="1" applyFill="1" applyBorder="1" applyAlignment="1" applyProtection="1">
      <alignment horizontal="center" vertical="center"/>
      <protection hidden="1"/>
    </xf>
    <xf numFmtId="0" fontId="8" fillId="3" borderId="12" xfId="13" applyFont="1" applyFill="1" applyBorder="1" applyAlignment="1" applyProtection="1">
      <alignment horizontal="center" vertical="center"/>
      <protection hidden="1"/>
    </xf>
    <xf numFmtId="0" fontId="8" fillId="3" borderId="13" xfId="13" applyFont="1" applyFill="1" applyBorder="1" applyAlignment="1" applyProtection="1">
      <alignment horizontal="center" vertical="center"/>
      <protection hidden="1"/>
    </xf>
    <xf numFmtId="0" fontId="109" fillId="3" borderId="11" xfId="13" applyFont="1" applyFill="1" applyBorder="1" applyAlignment="1" applyProtection="1">
      <alignment horizontal="center" vertical="center" wrapText="1"/>
      <protection hidden="1"/>
    </xf>
    <xf numFmtId="0" fontId="109" fillId="3" borderId="12" xfId="13" applyFont="1" applyFill="1" applyBorder="1" applyAlignment="1" applyProtection="1">
      <alignment horizontal="center" vertical="center" wrapText="1"/>
      <protection hidden="1"/>
    </xf>
    <xf numFmtId="0" fontId="109" fillId="3" borderId="13" xfId="13" applyFont="1" applyFill="1" applyBorder="1" applyAlignment="1" applyProtection="1">
      <alignment horizontal="center" vertical="center" wrapText="1"/>
      <protection hidden="1"/>
    </xf>
    <xf numFmtId="0" fontId="8" fillId="0" borderId="0" xfId="13" applyFont="1" applyAlignment="1" applyProtection="1">
      <alignment vertical="center" wrapText="1"/>
      <protection hidden="1"/>
    </xf>
    <xf numFmtId="0" fontId="8" fillId="3" borderId="14" xfId="13" applyFont="1" applyFill="1" applyBorder="1" applyAlignment="1" applyProtection="1">
      <alignment horizontal="center" vertical="center"/>
      <protection hidden="1"/>
    </xf>
    <xf numFmtId="0" fontId="8" fillId="4" borderId="12" xfId="13" applyFont="1" applyFill="1" applyBorder="1" applyAlignment="1" applyProtection="1">
      <alignment horizontal="center" vertical="center" shrinkToFit="1"/>
      <protection locked="0"/>
    </xf>
    <xf numFmtId="0" fontId="8" fillId="4" borderId="13" xfId="13" applyFont="1" applyFill="1" applyBorder="1" applyAlignment="1" applyProtection="1">
      <alignment horizontal="center" vertical="center" shrinkToFit="1"/>
      <protection locked="0"/>
    </xf>
    <xf numFmtId="0" fontId="8" fillId="0" borderId="19" xfId="13" applyFont="1" applyBorder="1" applyAlignment="1" applyProtection="1">
      <alignment horizontal="left" vertical="center"/>
      <protection hidden="1"/>
    </xf>
    <xf numFmtId="0" fontId="8" fillId="0" borderId="0" xfId="13" applyFont="1" applyAlignment="1" applyProtection="1">
      <alignment horizontal="left" vertical="center"/>
      <protection hidden="1"/>
    </xf>
    <xf numFmtId="0" fontId="8" fillId="4" borderId="12" xfId="13" applyFont="1" applyFill="1" applyBorder="1" applyAlignment="1" applyProtection="1">
      <alignment horizontal="left" vertical="top"/>
      <protection hidden="1"/>
    </xf>
    <xf numFmtId="182" fontId="8" fillId="4" borderId="12" xfId="11" applyNumberFormat="1" applyFont="1" applyFill="1" applyBorder="1" applyAlignment="1" applyProtection="1">
      <alignment horizontal="center" vertical="center" shrinkToFit="1"/>
      <protection locked="0"/>
    </xf>
    <xf numFmtId="182" fontId="8" fillId="4" borderId="13" xfId="11" applyNumberFormat="1" applyFont="1" applyFill="1" applyBorder="1" applyAlignment="1" applyProtection="1">
      <alignment horizontal="center" vertical="center" shrinkToFit="1"/>
      <protection locked="0"/>
    </xf>
    <xf numFmtId="0" fontId="8" fillId="3" borderId="14" xfId="13" applyFont="1" applyFill="1" applyBorder="1" applyAlignment="1" applyProtection="1">
      <alignment horizontal="center" vertical="center" shrinkToFit="1"/>
      <protection hidden="1"/>
    </xf>
    <xf numFmtId="38" fontId="92" fillId="0" borderId="12" xfId="11" applyFont="1" applyFill="1" applyBorder="1" applyAlignment="1" applyProtection="1">
      <alignment horizontal="center" vertical="center" shrinkToFit="1"/>
      <protection hidden="1"/>
    </xf>
    <xf numFmtId="38" fontId="92" fillId="0" borderId="13" xfId="11"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wrapText="1"/>
      <protection hidden="1"/>
    </xf>
    <xf numFmtId="38" fontId="8" fillId="4" borderId="11" xfId="20" applyFont="1" applyFill="1" applyBorder="1" applyAlignment="1" applyProtection="1">
      <alignment horizontal="center" vertical="center" shrinkToFit="1"/>
      <protection locked="0"/>
    </xf>
    <xf numFmtId="38" fontId="8" fillId="4" borderId="12" xfId="20" applyFont="1" applyFill="1" applyBorder="1" applyAlignment="1" applyProtection="1">
      <alignment horizontal="center" vertical="center" shrinkToFit="1"/>
      <protection locked="0"/>
    </xf>
    <xf numFmtId="38" fontId="8" fillId="4" borderId="13" xfId="20" applyFont="1" applyFill="1" applyBorder="1" applyAlignment="1" applyProtection="1">
      <alignment horizontal="center" vertical="center" shrinkToFit="1"/>
      <protection locked="0"/>
    </xf>
    <xf numFmtId="0" fontId="8" fillId="4" borderId="0" xfId="13" applyFont="1" applyFill="1" applyProtection="1">
      <alignment vertical="center"/>
      <protection hidden="1"/>
    </xf>
    <xf numFmtId="0" fontId="8" fillId="4" borderId="0" xfId="13" applyFont="1" applyFill="1" applyAlignment="1" applyProtection="1">
      <alignment horizontal="left" vertical="center"/>
      <protection hidden="1"/>
    </xf>
    <xf numFmtId="176" fontId="8" fillId="4" borderId="12" xfId="13" applyNumberFormat="1" applyFont="1" applyFill="1" applyBorder="1" applyAlignment="1" applyProtection="1">
      <alignment horizontal="center" vertical="center" shrinkToFit="1"/>
      <protection locked="0"/>
    </xf>
    <xf numFmtId="176" fontId="8" fillId="4" borderId="13" xfId="13" applyNumberFormat="1" applyFont="1" applyFill="1" applyBorder="1" applyAlignment="1" applyProtection="1">
      <alignment horizontal="center" vertical="center" shrinkToFit="1"/>
      <protection locked="0"/>
    </xf>
    <xf numFmtId="0" fontId="8" fillId="3" borderId="11" xfId="11" applyNumberFormat="1" applyFont="1" applyFill="1" applyBorder="1" applyAlignment="1" applyProtection="1">
      <alignment horizontal="center" vertical="center" shrinkToFit="1"/>
      <protection hidden="1"/>
    </xf>
    <xf numFmtId="0" fontId="8" fillId="3" borderId="12" xfId="11" applyNumberFormat="1" applyFont="1" applyFill="1" applyBorder="1" applyAlignment="1" applyProtection="1">
      <alignment horizontal="center" vertical="center" shrinkToFit="1"/>
      <protection hidden="1"/>
    </xf>
    <xf numFmtId="0" fontId="8" fillId="3" borderId="13" xfId="11" applyNumberFormat="1" applyFont="1" applyFill="1" applyBorder="1" applyAlignment="1" applyProtection="1">
      <alignment horizontal="center" vertical="center" shrinkToFit="1"/>
      <protection hidden="1"/>
    </xf>
    <xf numFmtId="49" fontId="8" fillId="4" borderId="11" xfId="11" applyNumberFormat="1" applyFont="1" applyFill="1" applyBorder="1" applyAlignment="1" applyProtection="1">
      <alignment horizontal="left" vertical="center" indent="1" shrinkToFit="1"/>
      <protection locked="0" hidden="1"/>
    </xf>
    <xf numFmtId="49" fontId="8" fillId="4" borderId="12" xfId="11" applyNumberFormat="1" applyFont="1" applyFill="1" applyBorder="1" applyAlignment="1" applyProtection="1">
      <alignment horizontal="left" vertical="center" indent="1" shrinkToFit="1"/>
      <protection locked="0" hidden="1"/>
    </xf>
    <xf numFmtId="49" fontId="8" fillId="4" borderId="13" xfId="11" applyNumberFormat="1" applyFont="1" applyFill="1" applyBorder="1" applyAlignment="1" applyProtection="1">
      <alignment horizontal="left" vertical="center" indent="1" shrinkToFit="1"/>
      <protection locked="0" hidden="1"/>
    </xf>
    <xf numFmtId="0" fontId="8" fillId="0" borderId="0" xfId="13" applyFont="1" applyProtection="1">
      <alignment vertical="center"/>
      <protection hidden="1"/>
    </xf>
    <xf numFmtId="49" fontId="8" fillId="4" borderId="14" xfId="11" applyNumberFormat="1" applyFont="1" applyFill="1" applyBorder="1" applyAlignment="1" applyProtection="1">
      <alignment horizontal="center" vertical="center" shrinkToFit="1"/>
      <protection locked="0"/>
    </xf>
    <xf numFmtId="0" fontId="8" fillId="4" borderId="19" xfId="13" applyFont="1" applyFill="1" applyBorder="1" applyAlignment="1" applyProtection="1">
      <alignment horizontal="left" vertical="center" wrapText="1"/>
      <protection hidden="1"/>
    </xf>
    <xf numFmtId="0" fontId="8" fillId="4" borderId="0" xfId="13" applyFont="1" applyFill="1" applyAlignment="1" applyProtection="1">
      <alignment horizontal="left" vertical="center" wrapText="1"/>
      <protection hidden="1"/>
    </xf>
    <xf numFmtId="38" fontId="92" fillId="4" borderId="11" xfId="22" applyFont="1" applyFill="1" applyBorder="1" applyAlignment="1" applyProtection="1">
      <alignment horizontal="center" vertical="center" shrinkToFit="1"/>
    </xf>
    <xf numFmtId="38" fontId="92" fillId="4" borderId="12" xfId="22" applyFont="1" applyFill="1" applyBorder="1" applyAlignment="1" applyProtection="1">
      <alignment horizontal="center" vertical="center" shrinkToFit="1"/>
    </xf>
    <xf numFmtId="38" fontId="92" fillId="4" borderId="13" xfId="22" applyFont="1" applyFill="1" applyBorder="1" applyAlignment="1" applyProtection="1">
      <alignment horizontal="center" vertical="center" shrinkToFit="1"/>
    </xf>
    <xf numFmtId="178" fontId="8" fillId="4" borderId="11" xfId="20" applyNumberFormat="1" applyFont="1" applyFill="1" applyBorder="1" applyAlignment="1" applyProtection="1">
      <alignment horizontal="center" vertical="center" shrinkToFit="1"/>
      <protection locked="0"/>
    </xf>
    <xf numFmtId="178" fontId="8" fillId="4" borderId="12" xfId="20" applyNumberFormat="1" applyFont="1" applyFill="1" applyBorder="1" applyAlignment="1" applyProtection="1">
      <alignment horizontal="center" vertical="center" shrinkToFit="1"/>
      <protection locked="0"/>
    </xf>
    <xf numFmtId="178" fontId="8" fillId="4" borderId="13" xfId="20" applyNumberFormat="1" applyFont="1" applyFill="1" applyBorder="1" applyAlignment="1" applyProtection="1">
      <alignment horizontal="center" vertical="center" shrinkToFit="1"/>
      <protection locked="0"/>
    </xf>
    <xf numFmtId="38" fontId="92" fillId="0" borderId="11" xfId="20" applyFont="1" applyFill="1" applyBorder="1" applyAlignment="1" applyProtection="1">
      <alignment horizontal="center" vertical="center" shrinkToFit="1"/>
      <protection hidden="1"/>
    </xf>
    <xf numFmtId="38" fontId="92" fillId="0" borderId="12" xfId="20" applyFont="1" applyFill="1" applyBorder="1" applyAlignment="1" applyProtection="1">
      <alignment horizontal="center" vertical="center" shrinkToFit="1"/>
      <protection hidden="1"/>
    </xf>
    <xf numFmtId="38" fontId="92" fillId="0" borderId="13" xfId="20"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shrinkToFit="1"/>
      <protection hidden="1"/>
    </xf>
    <xf numFmtId="0" fontId="8" fillId="3" borderId="12" xfId="13" applyFont="1" applyFill="1" applyBorder="1" applyAlignment="1" applyProtection="1">
      <alignment horizontal="center" vertical="center" shrinkToFit="1"/>
      <protection hidden="1"/>
    </xf>
    <xf numFmtId="0" fontId="8" fillId="3" borderId="13" xfId="13" applyFont="1" applyFill="1" applyBorder="1" applyAlignment="1" applyProtection="1">
      <alignment horizontal="center" vertical="center" shrinkToFit="1"/>
      <protection hidden="1"/>
    </xf>
    <xf numFmtId="176" fontId="92" fillId="0" borderId="11" xfId="13" applyNumberFormat="1" applyFont="1" applyBorder="1" applyAlignment="1" applyProtection="1">
      <alignment horizontal="center" vertical="center" shrinkToFit="1"/>
      <protection hidden="1"/>
    </xf>
    <xf numFmtId="176" fontId="92" fillId="0" borderId="13" xfId="13" applyNumberFormat="1" applyFont="1" applyBorder="1" applyAlignment="1" applyProtection="1">
      <alignment horizontal="center" vertical="center" shrinkToFit="1"/>
      <protection hidden="1"/>
    </xf>
    <xf numFmtId="38" fontId="92" fillId="0" borderId="11" xfId="11" applyFont="1" applyFill="1" applyBorder="1" applyAlignment="1" applyProtection="1">
      <alignment horizontal="center" vertical="center" shrinkToFit="1"/>
      <protection hidden="1"/>
    </xf>
    <xf numFmtId="0" fontId="8" fillId="4" borderId="0" xfId="13" applyFont="1" applyFill="1" applyAlignment="1">
      <alignment horizontal="left" vertical="center" wrapText="1"/>
    </xf>
    <xf numFmtId="0" fontId="8" fillId="4" borderId="0" xfId="13" applyFont="1" applyFill="1" applyAlignment="1">
      <alignment horizontal="left" vertical="center"/>
    </xf>
    <xf numFmtId="0" fontId="8" fillId="3" borderId="12" xfId="13" applyFont="1" applyFill="1" applyBorder="1" applyAlignment="1" applyProtection="1">
      <alignment horizontal="center" vertical="center" wrapText="1"/>
      <protection hidden="1"/>
    </xf>
    <xf numFmtId="0" fontId="8" fillId="3" borderId="13" xfId="13" applyFont="1" applyFill="1" applyBorder="1" applyAlignment="1" applyProtection="1">
      <alignment horizontal="center" vertical="center" wrapText="1"/>
      <protection hidden="1"/>
    </xf>
    <xf numFmtId="0" fontId="8" fillId="0" borderId="0" xfId="13" applyFont="1" applyAlignment="1" applyProtection="1">
      <alignment horizontal="left" vertical="center" wrapText="1"/>
      <protection hidden="1"/>
    </xf>
    <xf numFmtId="38" fontId="92" fillId="0" borderId="14" xfId="11" applyFont="1" applyFill="1" applyBorder="1" applyAlignment="1" applyProtection="1">
      <alignment horizontal="center" vertical="center" shrinkToFit="1"/>
      <protection hidden="1"/>
    </xf>
    <xf numFmtId="184" fontId="92" fillId="0" borderId="14" xfId="11" applyNumberFormat="1" applyFont="1" applyFill="1" applyBorder="1" applyAlignment="1" applyProtection="1">
      <alignment horizontal="center" vertical="center" shrinkToFit="1"/>
      <protection hidden="1"/>
    </xf>
    <xf numFmtId="0" fontId="8" fillId="4" borderId="0" xfId="13" applyFont="1" applyFill="1" applyAlignment="1">
      <alignment vertical="center" wrapText="1"/>
    </xf>
    <xf numFmtId="0" fontId="8" fillId="4" borderId="0" xfId="13" applyFont="1" applyFill="1" applyAlignment="1" applyProtection="1">
      <alignment vertical="center" wrapText="1"/>
      <protection hidden="1"/>
    </xf>
    <xf numFmtId="49" fontId="8" fillId="4" borderId="0" xfId="13" applyNumberFormat="1" applyFont="1" applyFill="1" applyAlignment="1" applyProtection="1">
      <alignment vertical="center" wrapText="1"/>
      <protection hidden="1"/>
    </xf>
    <xf numFmtId="38" fontId="8" fillId="0" borderId="14" xfId="11" applyFont="1" applyFill="1" applyBorder="1" applyAlignment="1" applyProtection="1">
      <alignment horizontal="center" vertical="center" shrinkToFit="1"/>
      <protection locked="0" hidden="1"/>
    </xf>
    <xf numFmtId="38" fontId="8" fillId="4" borderId="14" xfId="11" applyFont="1" applyFill="1" applyBorder="1" applyAlignment="1" applyProtection="1">
      <alignment horizontal="center" vertical="center" shrinkToFit="1"/>
      <protection locked="0"/>
    </xf>
    <xf numFmtId="0" fontId="14" fillId="0" borderId="0" xfId="2" applyFont="1" applyAlignment="1">
      <alignment horizontal="left" vertical="center"/>
    </xf>
    <xf numFmtId="0" fontId="20" fillId="0" borderId="0" xfId="2" applyFont="1" applyAlignment="1">
      <alignment vertical="center" wrapText="1"/>
    </xf>
    <xf numFmtId="0" fontId="116" fillId="0" borderId="0" xfId="2" applyFont="1" applyAlignment="1">
      <alignment vertical="center"/>
    </xf>
    <xf numFmtId="0" fontId="116" fillId="0" borderId="12" xfId="2" applyFont="1" applyBorder="1" applyAlignment="1" applyProtection="1">
      <alignment vertical="center"/>
      <protection locked="0"/>
    </xf>
    <xf numFmtId="0" fontId="116" fillId="0" borderId="14" xfId="2" applyFont="1" applyBorder="1" applyAlignment="1">
      <alignment vertical="center"/>
    </xf>
    <xf numFmtId="38" fontId="92" fillId="0" borderId="73" xfId="1" applyFont="1" applyBorder="1" applyAlignment="1" applyProtection="1">
      <alignment horizontal="right" vertical="center" shrinkToFit="1"/>
    </xf>
    <xf numFmtId="38" fontId="92" fillId="0" borderId="69" xfId="1" applyFont="1" applyBorder="1" applyAlignment="1" applyProtection="1">
      <alignment horizontal="right" vertical="center" shrinkToFit="1"/>
    </xf>
    <xf numFmtId="38" fontId="92" fillId="0" borderId="66" xfId="1" applyFont="1" applyBorder="1" applyAlignment="1" applyProtection="1">
      <alignment horizontal="right" vertical="center" shrinkToFit="1"/>
    </xf>
    <xf numFmtId="38" fontId="92" fillId="0" borderId="67" xfId="1" applyFont="1" applyBorder="1" applyAlignment="1" applyProtection="1">
      <alignment horizontal="right" vertical="center" shrinkToFit="1"/>
    </xf>
    <xf numFmtId="0" fontId="8" fillId="3" borderId="11" xfId="12" applyFont="1" applyFill="1" applyBorder="1" applyAlignment="1">
      <alignment horizontal="center" vertical="center" shrinkToFit="1"/>
    </xf>
    <xf numFmtId="0" fontId="8" fillId="3" borderId="12" xfId="12" applyFont="1" applyFill="1" applyBorder="1" applyAlignment="1">
      <alignment horizontal="center" vertical="center" shrinkToFit="1"/>
    </xf>
    <xf numFmtId="0" fontId="8" fillId="3" borderId="13" xfId="12" applyFont="1" applyFill="1" applyBorder="1" applyAlignment="1">
      <alignment horizontal="center" vertical="center" shrinkToFit="1"/>
    </xf>
    <xf numFmtId="0" fontId="8" fillId="0" borderId="11" xfId="12" applyFont="1" applyBorder="1" applyAlignment="1" applyProtection="1">
      <alignment horizontal="right" vertical="center" shrinkToFit="1"/>
      <protection locked="0"/>
    </xf>
    <xf numFmtId="0" fontId="8" fillId="0" borderId="12" xfId="12" applyFont="1" applyBorder="1" applyAlignment="1" applyProtection="1">
      <alignment horizontal="right" vertical="center" shrinkToFit="1"/>
      <protection locked="0"/>
    </xf>
    <xf numFmtId="38" fontId="92" fillId="0" borderId="11" xfId="1" applyFont="1" applyBorder="1" applyAlignment="1" applyProtection="1">
      <alignment horizontal="right" vertical="center" shrinkToFit="1"/>
    </xf>
    <xf numFmtId="38" fontId="92" fillId="0" borderId="12" xfId="1" applyFont="1" applyBorder="1" applyAlignment="1" applyProtection="1">
      <alignment horizontal="right" vertical="center" shrinkToFit="1"/>
    </xf>
    <xf numFmtId="0" fontId="8" fillId="3" borderId="73" xfId="12" applyFont="1" applyFill="1" applyBorder="1" applyAlignment="1">
      <alignment horizontal="center" vertical="center" shrinkToFit="1"/>
    </xf>
    <xf numFmtId="0" fontId="8" fillId="3" borderId="69" xfId="12" applyFont="1" applyFill="1" applyBorder="1" applyAlignment="1">
      <alignment horizontal="center" vertical="center" shrinkToFit="1"/>
    </xf>
    <xf numFmtId="0" fontId="8" fillId="3" borderId="70" xfId="12" applyFont="1" applyFill="1" applyBorder="1" applyAlignment="1">
      <alignment horizontal="center" vertical="center" shrinkToFit="1"/>
    </xf>
    <xf numFmtId="0" fontId="8" fillId="3" borderId="66" xfId="12" applyFont="1" applyFill="1" applyBorder="1" applyAlignment="1">
      <alignment horizontal="center" vertical="center" shrinkToFit="1"/>
    </xf>
    <xf numFmtId="0" fontId="8" fillId="3" borderId="67" xfId="12" applyFont="1" applyFill="1" applyBorder="1" applyAlignment="1">
      <alignment horizontal="center" vertical="center" shrinkToFit="1"/>
    </xf>
    <xf numFmtId="0" fontId="8" fillId="3" borderId="68" xfId="12" applyFont="1" applyFill="1" applyBorder="1" applyAlignment="1">
      <alignment horizontal="center" vertical="center" shrinkToFit="1"/>
    </xf>
    <xf numFmtId="0" fontId="92" fillId="0" borderId="73" xfId="12" applyFont="1" applyBorder="1" applyAlignment="1">
      <alignment horizontal="right" vertical="center" shrinkToFit="1"/>
    </xf>
    <xf numFmtId="0" fontId="92" fillId="0" borderId="69" xfId="12" applyFont="1" applyBorder="1" applyAlignment="1">
      <alignment horizontal="right" vertical="center" shrinkToFit="1"/>
    </xf>
    <xf numFmtId="0" fontId="8" fillId="0" borderId="79" xfId="12" applyFont="1" applyBorder="1" applyAlignment="1" applyProtection="1">
      <alignment horizontal="right" vertical="center" shrinkToFit="1"/>
      <protection locked="0"/>
    </xf>
    <xf numFmtId="0" fontId="8" fillId="0" borderId="80" xfId="12" applyFont="1" applyBorder="1" applyAlignment="1" applyProtection="1">
      <alignment horizontal="right" vertical="center" shrinkToFit="1"/>
      <protection locked="0"/>
    </xf>
    <xf numFmtId="0" fontId="8" fillId="3" borderId="11" xfId="13" applyFont="1" applyFill="1" applyBorder="1" applyAlignment="1">
      <alignment horizontal="center" vertical="center"/>
    </xf>
    <xf numFmtId="0" fontId="8" fillId="3" borderId="12" xfId="13" applyFont="1" applyFill="1" applyBorder="1" applyAlignment="1">
      <alignment horizontal="center" vertical="center"/>
    </xf>
    <xf numFmtId="0" fontId="8" fillId="3" borderId="13" xfId="13" applyFont="1" applyFill="1" applyBorder="1" applyAlignment="1">
      <alignment horizontal="center" vertical="center"/>
    </xf>
    <xf numFmtId="0" fontId="8" fillId="0" borderId="11" xfId="13" applyFont="1" applyBorder="1" applyAlignment="1" applyProtection="1">
      <alignment horizontal="left" vertical="center" indent="1" shrinkToFit="1"/>
      <protection locked="0"/>
    </xf>
    <xf numFmtId="0" fontId="8" fillId="0" borderId="12" xfId="13" applyFont="1" applyBorder="1" applyAlignment="1" applyProtection="1">
      <alignment horizontal="left" vertical="center" indent="1" shrinkToFit="1"/>
      <protection locked="0"/>
    </xf>
    <xf numFmtId="0" fontId="8" fillId="0" borderId="13" xfId="13" applyFont="1" applyBorder="1" applyAlignment="1" applyProtection="1">
      <alignment horizontal="left" vertical="center" indent="1" shrinkToFit="1"/>
      <protection locked="0"/>
    </xf>
    <xf numFmtId="0" fontId="110" fillId="3" borderId="11" xfId="12" applyFont="1" applyFill="1" applyBorder="1" applyAlignment="1">
      <alignment horizontal="center" vertical="center"/>
    </xf>
    <xf numFmtId="0" fontId="110" fillId="3" borderId="12" xfId="12" applyFont="1" applyFill="1" applyBorder="1" applyAlignment="1">
      <alignment horizontal="center" vertical="center"/>
    </xf>
    <xf numFmtId="49" fontId="8" fillId="3" borderId="11" xfId="12" applyNumberFormat="1" applyFont="1" applyFill="1" applyBorder="1" applyAlignment="1">
      <alignment horizontal="center" vertical="center" shrinkToFit="1"/>
    </xf>
    <xf numFmtId="49" fontId="8" fillId="3" borderId="12" xfId="12" applyNumberFormat="1" applyFont="1" applyFill="1" applyBorder="1" applyAlignment="1">
      <alignment horizontal="center" vertical="center" shrinkToFit="1"/>
    </xf>
    <xf numFmtId="49" fontId="8" fillId="3" borderId="13" xfId="12" applyNumberFormat="1" applyFont="1" applyFill="1" applyBorder="1" applyAlignment="1">
      <alignment horizontal="center" vertical="center" shrinkToFit="1"/>
    </xf>
    <xf numFmtId="0" fontId="92" fillId="0" borderId="11" xfId="13" applyFont="1" applyBorder="1" applyAlignment="1">
      <alignment horizontal="right" vertical="center"/>
    </xf>
    <xf numFmtId="0" fontId="92" fillId="0" borderId="12" xfId="13" applyFont="1" applyBorder="1" applyAlignment="1">
      <alignment horizontal="right" vertical="center"/>
    </xf>
    <xf numFmtId="0" fontId="8" fillId="0" borderId="12" xfId="12" applyFont="1" applyBorder="1">
      <alignment vertical="center"/>
    </xf>
    <xf numFmtId="0" fontId="8" fillId="0" borderId="11" xfId="13" applyFont="1" applyBorder="1" applyAlignment="1" applyProtection="1">
      <alignment horizontal="right" vertical="center"/>
      <protection locked="0"/>
    </xf>
    <xf numFmtId="0" fontId="8" fillId="0" borderId="12" xfId="13" applyFont="1" applyBorder="1" applyAlignment="1" applyProtection="1">
      <alignment horizontal="right" vertical="center"/>
      <protection locked="0"/>
    </xf>
    <xf numFmtId="0" fontId="8" fillId="3" borderId="11" xfId="13" applyFont="1" applyFill="1" applyBorder="1" applyAlignment="1">
      <alignment horizontal="center" vertical="center" wrapText="1"/>
    </xf>
    <xf numFmtId="0" fontId="8" fillId="3" borderId="11" xfId="13" applyFont="1" applyFill="1" applyBorder="1" applyAlignment="1">
      <alignment horizontal="center" vertical="center" shrinkToFit="1"/>
    </xf>
    <xf numFmtId="0" fontId="8" fillId="3" borderId="12" xfId="13" applyFont="1" applyFill="1" applyBorder="1" applyAlignment="1">
      <alignment horizontal="center" vertical="center" shrinkToFit="1"/>
    </xf>
    <xf numFmtId="0" fontId="8" fillId="3" borderId="13" xfId="13" applyFont="1" applyFill="1" applyBorder="1" applyAlignment="1">
      <alignment horizontal="center" vertical="center" shrinkToFit="1"/>
    </xf>
    <xf numFmtId="38" fontId="117" fillId="0" borderId="11" xfId="1" applyFont="1" applyFill="1" applyBorder="1" applyAlignment="1" applyProtection="1">
      <alignment horizontal="right" vertical="center"/>
    </xf>
    <xf numFmtId="38" fontId="117" fillId="0" borderId="12" xfId="1" applyFont="1" applyFill="1" applyBorder="1" applyAlignment="1" applyProtection="1">
      <alignment horizontal="right" vertical="center"/>
    </xf>
    <xf numFmtId="0" fontId="8" fillId="0" borderId="12" xfId="12" applyFont="1" applyBorder="1" applyAlignment="1">
      <alignment vertical="center" wrapText="1"/>
    </xf>
    <xf numFmtId="49" fontId="8" fillId="0" borderId="12" xfId="13" applyNumberFormat="1" applyFont="1" applyBorder="1" applyAlignment="1" applyProtection="1">
      <alignment horizontal="left" vertical="center" indent="1" shrinkToFit="1"/>
      <protection locked="0"/>
    </xf>
    <xf numFmtId="0" fontId="8" fillId="0" borderId="66" xfId="12" applyFont="1" applyBorder="1" applyAlignment="1" applyProtection="1">
      <alignment horizontal="right" vertical="center" shrinkToFit="1"/>
      <protection locked="0"/>
    </xf>
    <xf numFmtId="0" fontId="8" fillId="0" borderId="67" xfId="12" applyFont="1" applyBorder="1" applyAlignment="1" applyProtection="1">
      <alignment horizontal="right" vertical="center" shrinkToFit="1"/>
      <protection locked="0"/>
    </xf>
    <xf numFmtId="38" fontId="92" fillId="0" borderId="0" xfId="1" applyFont="1" applyFill="1" applyBorder="1" applyAlignment="1" applyProtection="1">
      <alignment horizontal="center" vertical="center" shrinkToFit="1"/>
    </xf>
    <xf numFmtId="0" fontId="110" fillId="3" borderId="13" xfId="12" applyFont="1" applyFill="1" applyBorder="1" applyAlignment="1">
      <alignment horizontal="center" vertical="center"/>
    </xf>
    <xf numFmtId="49" fontId="8" fillId="0" borderId="0" xfId="12" applyNumberFormat="1" applyFont="1" applyAlignment="1">
      <alignment horizontal="center" vertical="center" shrinkToFit="1"/>
    </xf>
    <xf numFmtId="49" fontId="8" fillId="0" borderId="11" xfId="13" applyNumberFormat="1" applyFont="1" applyBorder="1" applyAlignment="1" applyProtection="1">
      <alignment horizontal="left" vertical="center" indent="1" shrinkToFit="1"/>
      <protection locked="0"/>
    </xf>
    <xf numFmtId="49" fontId="8" fillId="0" borderId="13" xfId="13" applyNumberFormat="1" applyFont="1" applyBorder="1" applyAlignment="1" applyProtection="1">
      <alignment horizontal="left" vertical="center" indent="1" shrinkToFit="1"/>
      <protection locked="0"/>
    </xf>
    <xf numFmtId="49" fontId="8" fillId="0" borderId="11" xfId="13" applyNumberFormat="1" applyFont="1" applyBorder="1" applyAlignment="1" applyProtection="1">
      <alignment horizontal="left" vertical="center"/>
      <protection locked="0"/>
    </xf>
    <xf numFmtId="49" fontId="8" fillId="0" borderId="12" xfId="13" applyNumberFormat="1" applyFont="1" applyBorder="1" applyAlignment="1" applyProtection="1">
      <alignment horizontal="left" vertical="center"/>
      <protection locked="0"/>
    </xf>
    <xf numFmtId="0" fontId="8" fillId="0" borderId="11" xfId="13" applyFont="1" applyBorder="1" applyAlignment="1" applyProtection="1">
      <alignment horizontal="left" vertical="center"/>
      <protection locked="0"/>
    </xf>
    <xf numFmtId="0" fontId="8" fillId="0" borderId="12" xfId="13" applyFont="1" applyBorder="1" applyAlignment="1" applyProtection="1">
      <alignment horizontal="left" vertical="center"/>
      <protection locked="0"/>
    </xf>
    <xf numFmtId="0" fontId="8" fillId="0" borderId="13" xfId="13" applyFont="1" applyBorder="1" applyAlignment="1" applyProtection="1">
      <alignment horizontal="left" vertical="center"/>
      <protection locked="0"/>
    </xf>
    <xf numFmtId="49" fontId="8" fillId="0" borderId="13" xfId="13" applyNumberFormat="1" applyFont="1" applyBorder="1" applyAlignment="1" applyProtection="1">
      <alignment horizontal="left" vertical="center"/>
      <protection locked="0"/>
    </xf>
    <xf numFmtId="0" fontId="8" fillId="3" borderId="11" xfId="15" applyFont="1" applyFill="1" applyBorder="1" applyAlignment="1">
      <alignment horizontal="center" vertical="center" wrapText="1" shrinkToFit="1"/>
    </xf>
    <xf numFmtId="0" fontId="8" fillId="3" borderId="12" xfId="15" applyFont="1" applyFill="1" applyBorder="1" applyAlignment="1">
      <alignment horizontal="center" vertical="center" wrapText="1" shrinkToFit="1"/>
    </xf>
    <xf numFmtId="0" fontId="8" fillId="3" borderId="13" xfId="15" applyFont="1" applyFill="1" applyBorder="1" applyAlignment="1">
      <alignment horizontal="center" vertical="center" wrapText="1" shrinkToFit="1"/>
    </xf>
    <xf numFmtId="38" fontId="51" fillId="0" borderId="14" xfId="1229" applyFont="1" applyFill="1" applyBorder="1" applyAlignment="1" applyProtection="1">
      <alignment horizontal="right" vertical="center" shrinkToFit="1"/>
    </xf>
    <xf numFmtId="0" fontId="7" fillId="4" borderId="0" xfId="15" applyFont="1" applyFill="1" applyAlignment="1">
      <alignment horizontal="left" vertical="center" wrapText="1"/>
    </xf>
    <xf numFmtId="0" fontId="8" fillId="3" borderId="11"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3" xfId="15" applyFont="1" applyFill="1" applyBorder="1" applyAlignment="1">
      <alignment horizontal="center" vertical="center"/>
    </xf>
    <xf numFmtId="3" fontId="51" fillId="4" borderId="14" xfId="15" applyNumberFormat="1" applyFont="1" applyFill="1" applyBorder="1" applyAlignment="1">
      <alignment horizontal="right" vertical="center" wrapText="1"/>
    </xf>
    <xf numFmtId="0" fontId="8" fillId="4" borderId="0" xfId="15" applyFont="1" applyFill="1" applyAlignment="1">
      <alignment horizontal="left" vertical="center"/>
    </xf>
    <xf numFmtId="0" fontId="8" fillId="4" borderId="0" xfId="15" applyFont="1" applyFill="1">
      <alignment vertical="center"/>
    </xf>
    <xf numFmtId="38" fontId="51" fillId="0" borderId="14" xfId="1228" applyFont="1" applyFill="1" applyBorder="1" applyAlignment="1" applyProtection="1">
      <alignment horizontal="right" vertical="center" wrapText="1" shrinkToFit="1"/>
    </xf>
    <xf numFmtId="0" fontId="7" fillId="4" borderId="0" xfId="15" applyFont="1" applyFill="1" applyAlignment="1">
      <alignment horizontal="left" vertical="center"/>
    </xf>
    <xf numFmtId="38" fontId="12" fillId="0" borderId="14" xfId="1230" applyFont="1" applyFill="1" applyBorder="1" applyAlignment="1" applyProtection="1">
      <alignment horizontal="right" vertical="center" indent="1" shrinkToFit="1"/>
      <protection locked="0"/>
    </xf>
    <xf numFmtId="0" fontId="8" fillId="4" borderId="0" xfId="15" applyFont="1" applyFill="1" applyAlignment="1">
      <alignment vertical="top" wrapText="1"/>
    </xf>
    <xf numFmtId="0" fontId="12" fillId="0" borderId="11" xfId="1228" applyNumberFormat="1" applyFont="1" applyFill="1" applyBorder="1" applyAlignment="1" applyProtection="1">
      <alignment horizontal="left" vertical="center" indent="1" shrinkToFit="1"/>
      <protection locked="0"/>
    </xf>
    <xf numFmtId="0" fontId="12" fillId="0" borderId="12" xfId="1228" applyNumberFormat="1" applyFont="1" applyFill="1" applyBorder="1" applyAlignment="1" applyProtection="1">
      <alignment horizontal="left" vertical="center" indent="1" shrinkToFit="1"/>
      <protection locked="0"/>
    </xf>
    <xf numFmtId="0" fontId="12" fillId="0" borderId="13" xfId="1228" applyNumberFormat="1" applyFont="1" applyFill="1" applyBorder="1" applyAlignment="1" applyProtection="1">
      <alignment horizontal="left" vertical="center" indent="1" shrinkToFit="1"/>
      <protection locked="0"/>
    </xf>
    <xf numFmtId="38" fontId="12" fillId="0" borderId="14" xfId="1228" applyFont="1" applyFill="1" applyBorder="1" applyAlignment="1" applyProtection="1">
      <alignment horizontal="right" vertical="center" wrapText="1" shrinkToFit="1"/>
      <protection locked="0"/>
    </xf>
    <xf numFmtId="0" fontId="8" fillId="3" borderId="11" xfId="15" applyFont="1" applyFill="1" applyBorder="1" applyAlignment="1">
      <alignment horizontal="center" vertical="center" wrapText="1"/>
    </xf>
    <xf numFmtId="0" fontId="12" fillId="0" borderId="11" xfId="15" applyFont="1" applyBorder="1" applyAlignment="1" applyProtection="1">
      <alignment horizontal="left" vertical="center" indent="1" shrinkToFit="1"/>
      <protection locked="0"/>
    </xf>
    <xf numFmtId="0" fontId="12" fillId="0" borderId="12" xfId="15" applyFont="1" applyBorder="1" applyAlignment="1" applyProtection="1">
      <alignment horizontal="left" vertical="center" indent="1" shrinkToFit="1"/>
      <protection locked="0"/>
    </xf>
    <xf numFmtId="0" fontId="12" fillId="0" borderId="13" xfId="15" applyFont="1" applyBorder="1" applyAlignment="1" applyProtection="1">
      <alignment horizontal="left" vertical="center" indent="1" shrinkToFit="1"/>
      <protection locked="0"/>
    </xf>
    <xf numFmtId="0" fontId="12" fillId="0" borderId="14" xfId="15" applyFont="1" applyBorder="1" applyAlignment="1" applyProtection="1">
      <alignment horizontal="right" vertical="center"/>
      <protection locked="0"/>
    </xf>
    <xf numFmtId="0" fontId="12" fillId="0" borderId="12" xfId="15" applyFont="1" applyBorder="1" applyAlignment="1" applyProtection="1">
      <alignment horizontal="right" vertical="center"/>
      <protection locked="0"/>
    </xf>
    <xf numFmtId="0" fontId="12" fillId="0" borderId="13" xfId="15" applyFont="1" applyBorder="1" applyAlignment="1" applyProtection="1">
      <alignment horizontal="right" vertical="center"/>
      <protection locked="0"/>
    </xf>
    <xf numFmtId="38" fontId="12" fillId="0" borderId="14" xfId="1228" applyFont="1" applyFill="1" applyBorder="1" applyAlignment="1" applyProtection="1">
      <alignment horizontal="right" vertical="center" wrapText="1" shrinkToFit="1"/>
    </xf>
    <xf numFmtId="38" fontId="12" fillId="0" borderId="14" xfId="1230" applyFont="1" applyFill="1" applyBorder="1" applyAlignment="1" applyProtection="1">
      <alignment horizontal="right" vertical="center" wrapText="1" shrinkToFit="1"/>
      <protection locked="0"/>
    </xf>
    <xf numFmtId="0" fontId="12" fillId="0" borderId="14" xfId="15" applyFont="1" applyBorder="1" applyAlignment="1" applyProtection="1">
      <alignment horizontal="right" vertical="center" indent="1" shrinkToFit="1"/>
      <protection locked="0"/>
    </xf>
    <xf numFmtId="0" fontId="12" fillId="0" borderId="12" xfId="15" applyFont="1" applyBorder="1" applyAlignment="1" applyProtection="1">
      <alignment horizontal="right" vertical="center" indent="1" shrinkToFit="1"/>
      <protection locked="0"/>
    </xf>
    <xf numFmtId="0" fontId="12" fillId="0" borderId="13" xfId="15" applyFont="1" applyBorder="1" applyAlignment="1" applyProtection="1">
      <alignment horizontal="right" vertical="center" indent="1" shrinkToFit="1"/>
      <protection locked="0"/>
    </xf>
    <xf numFmtId="49" fontId="25" fillId="4" borderId="0" xfId="15" applyNumberFormat="1" applyFont="1" applyFill="1" applyAlignment="1" applyProtection="1">
      <alignment horizontal="left" vertical="top" wrapText="1" shrinkToFit="1"/>
      <protection hidden="1"/>
    </xf>
    <xf numFmtId="0" fontId="31" fillId="4" borderId="0" xfId="15" applyFont="1" applyFill="1" applyAlignment="1" applyProtection="1">
      <alignment horizontal="center" vertical="center" wrapText="1"/>
      <protection hidden="1"/>
    </xf>
    <xf numFmtId="49" fontId="25" fillId="4" borderId="0" xfId="15" applyNumberFormat="1" applyFont="1" applyFill="1" applyAlignment="1" applyProtection="1">
      <alignment vertical="center" wrapText="1"/>
      <protection hidden="1"/>
    </xf>
    <xf numFmtId="0" fontId="30" fillId="4" borderId="17" xfId="15" applyFont="1" applyFill="1" applyBorder="1" applyAlignment="1" applyProtection="1">
      <alignment horizontal="left" vertical="center" shrinkToFit="1"/>
      <protection locked="0" hidden="1"/>
    </xf>
    <xf numFmtId="49" fontId="25" fillId="4" borderId="0" xfId="15" applyNumberFormat="1" applyFont="1" applyFill="1" applyAlignment="1" applyProtection="1">
      <alignment horizontal="left" vertical="top" shrinkToFit="1"/>
      <protection hidden="1"/>
    </xf>
    <xf numFmtId="0" fontId="147" fillId="0" borderId="0" xfId="1231" applyAlignment="1" applyProtection="1">
      <alignment horizontal="left" vertical="center"/>
      <protection hidden="1"/>
    </xf>
    <xf numFmtId="0" fontId="1" fillId="0" borderId="0" xfId="1232" applyAlignment="1" applyProtection="1">
      <alignment horizontal="left" vertical="center"/>
      <protection hidden="1"/>
    </xf>
    <xf numFmtId="0" fontId="148" fillId="0" borderId="0" xfId="1233" applyAlignment="1" applyProtection="1">
      <alignment horizontal="left" vertical="center"/>
      <protection hidden="1"/>
    </xf>
    <xf numFmtId="49" fontId="147" fillId="4" borderId="0" xfId="1231" applyNumberFormat="1" applyFill="1" applyAlignment="1" applyProtection="1">
      <alignment horizontal="left" vertical="top"/>
      <protection hidden="1"/>
    </xf>
    <xf numFmtId="49" fontId="25" fillId="4" borderId="0" xfId="15" applyNumberFormat="1" applyFont="1" applyFill="1" applyAlignment="1" applyProtection="1">
      <alignment horizontal="left" vertical="center"/>
      <protection hidden="1"/>
    </xf>
    <xf numFmtId="0" fontId="25" fillId="4" borderId="0" xfId="12" applyFont="1" applyFill="1" applyAlignment="1" applyProtection="1">
      <alignment horizontal="center" vertical="center" shrinkToFit="1"/>
      <protection locked="0" hidden="1"/>
    </xf>
    <xf numFmtId="0" fontId="30" fillId="4" borderId="13" xfId="15" applyFont="1" applyFill="1" applyBorder="1" applyAlignment="1" applyProtection="1">
      <alignment horizontal="center" vertical="center" shrinkToFit="1"/>
      <protection hidden="1"/>
    </xf>
    <xf numFmtId="0" fontId="30" fillId="4" borderId="113" xfId="15" applyFont="1" applyFill="1" applyBorder="1" applyAlignment="1" applyProtection="1">
      <alignment horizontal="center" vertical="center" shrinkToFit="1"/>
      <protection hidden="1"/>
    </xf>
    <xf numFmtId="49" fontId="30" fillId="4" borderId="111" xfId="15" applyNumberFormat="1" applyFont="1" applyFill="1" applyBorder="1" applyAlignment="1" applyProtection="1">
      <alignment horizontal="left" vertical="center" shrinkToFit="1"/>
      <protection locked="0" hidden="1"/>
    </xf>
    <xf numFmtId="49" fontId="30" fillId="4" borderId="12" xfId="15" applyNumberFormat="1" applyFont="1" applyFill="1" applyBorder="1" applyAlignment="1" applyProtection="1">
      <alignment horizontal="left" vertical="center" shrinkToFit="1"/>
      <protection locked="0" hidden="1"/>
    </xf>
    <xf numFmtId="49" fontId="30" fillId="4" borderId="112" xfId="15" applyNumberFormat="1" applyFont="1" applyFill="1" applyBorder="1" applyAlignment="1" applyProtection="1">
      <alignment horizontal="left" vertical="center" shrinkToFit="1"/>
      <protection locked="0" hidden="1"/>
    </xf>
    <xf numFmtId="0" fontId="30" fillId="4" borderId="111" xfId="15" applyFont="1" applyFill="1" applyBorder="1" applyAlignment="1" applyProtection="1">
      <alignment horizontal="center" vertical="center" shrinkToFit="1"/>
      <protection hidden="1"/>
    </xf>
    <xf numFmtId="0" fontId="30" fillId="4" borderId="112" xfId="15" applyFont="1" applyFill="1" applyBorder="1" applyAlignment="1" applyProtection="1">
      <alignment horizontal="center" vertical="center" shrinkToFit="1"/>
      <protection hidden="1"/>
    </xf>
    <xf numFmtId="0" fontId="30" fillId="4" borderId="111" xfId="15" applyFont="1" applyFill="1" applyBorder="1" applyAlignment="1" applyProtection="1">
      <alignment horizontal="left" vertical="center" shrinkToFit="1"/>
      <protection locked="0" hidden="1"/>
    </xf>
    <xf numFmtId="0" fontId="30" fillId="4" borderId="12" xfId="15" applyFont="1" applyFill="1" applyBorder="1" applyAlignment="1" applyProtection="1">
      <alignment horizontal="left" vertical="center" shrinkToFit="1"/>
      <protection locked="0" hidden="1"/>
    </xf>
  </cellXfs>
  <cellStyles count="1236">
    <cellStyle name="パーセント 2" xfId="23" xr:uid="{63FECDF1-0FF4-4382-8530-8E1BD9B0117F}"/>
    <cellStyle name="パーセント 2 2" xfId="68" xr:uid="{66D4EDA1-C776-4CCC-84E6-91447179FF1E}"/>
    <cellStyle name="パーセント 2 3" xfId="114" xr:uid="{E2088BD4-457F-4E59-AB17-B0B8164B6587}"/>
    <cellStyle name="パーセント 3" xfId="36" xr:uid="{AB6648BE-E195-496A-99C3-07637A7C980E}"/>
    <cellStyle name="パーセント 3 2" xfId="53" xr:uid="{366765B0-BD90-486C-B1A1-31002128E25F}"/>
    <cellStyle name="パーセント 3 2 2" xfId="94" xr:uid="{E77D9C9D-11CE-4790-B48C-5EDFD59C9B4A}"/>
    <cellStyle name="パーセント 3 2 2 2" xfId="201" xr:uid="{5318CF15-4984-45E1-B70B-C09AF8852F65}"/>
    <cellStyle name="パーセント 3 2 2 2 2" xfId="492" xr:uid="{5B4AFDD9-F028-4D83-AE83-242774420BE6}"/>
    <cellStyle name="パーセント 3 2 2 2 2 2" xfId="1077" xr:uid="{59BADAA2-FC35-4698-9D7A-5ADE0C139F2B}"/>
    <cellStyle name="パーセント 3 2 2 2 3" xfId="786" xr:uid="{C8CA3A1D-B7C8-4EB3-9046-831B6BCAC75E}"/>
    <cellStyle name="パーセント 3 2 2 3" xfId="253" xr:uid="{09D7CC80-9D5B-417C-9B1C-050D5268D846}"/>
    <cellStyle name="パーセント 3 2 2 3 2" xfId="544" xr:uid="{47A6A58A-47F8-466F-A74A-118008DC177D}"/>
    <cellStyle name="パーセント 3 2 2 3 2 2" xfId="1129" xr:uid="{814AE8E0-0920-4AB0-AB10-0C24CA07A6B0}"/>
    <cellStyle name="パーセント 3 2 2 3 3" xfId="838" xr:uid="{3751E4AD-F22A-4F9E-BDC7-7FC3A9BD6B4C}"/>
    <cellStyle name="パーセント 3 2 2 4" xfId="395" xr:uid="{1057C934-0F75-44E6-88A3-64BCDB62E49A}"/>
    <cellStyle name="パーセント 3 2 2 4 2" xfId="980" xr:uid="{2EEDC46B-F656-4698-B649-92426A3B70B3}"/>
    <cellStyle name="パーセント 3 2 2 5" xfId="689" xr:uid="{8AD3B485-4BEA-49FD-9FF6-E5AF150D0171}"/>
    <cellStyle name="パーセント 3 2 3" xfId="116" xr:uid="{81E59E3E-0DFB-4EED-846C-0FAA770C46CB}"/>
    <cellStyle name="パーセント 3 2 3 2" xfId="220" xr:uid="{6E30471D-A5A2-49D0-BBE7-C4A72DF15140}"/>
    <cellStyle name="パーセント 3 2 3 2 2" xfId="511" xr:uid="{09F27FDB-AA9F-428A-939D-FA553E31CBF5}"/>
    <cellStyle name="パーセント 3 2 3 2 2 2" xfId="1096" xr:uid="{C495D440-F5CA-4B3A-91AC-5807B110B816}"/>
    <cellStyle name="パーセント 3 2 3 2 3" xfId="805" xr:uid="{BBC20E89-A4DA-4DAF-9ABD-0171D6F17356}"/>
    <cellStyle name="パーセント 3 2 3 3" xfId="254" xr:uid="{9EFEC267-E52B-43ED-9FF9-63AC3D40B1F7}"/>
    <cellStyle name="パーセント 3 2 3 3 2" xfId="545" xr:uid="{D3424D75-2EA6-480E-9EE2-D0CE5956E744}"/>
    <cellStyle name="パーセント 3 2 3 3 2 2" xfId="1130" xr:uid="{45C0E92E-CF45-4662-A40B-4B3168865FB4}"/>
    <cellStyle name="パーセント 3 2 3 3 3" xfId="839" xr:uid="{38517F63-056D-4B29-A66D-3557093ADAEA}"/>
    <cellStyle name="パーセント 3 2 3 4" xfId="414" xr:uid="{11770D67-8C8E-444E-97BD-DFBFE88AB447}"/>
    <cellStyle name="パーセント 3 2 3 4 2" xfId="999" xr:uid="{CA0A7FB3-F8AC-465A-8546-BA28F9CE2C2F}"/>
    <cellStyle name="パーセント 3 2 3 5" xfId="708" xr:uid="{A41BFEBD-58D9-4C94-A5C3-6C4C353BAB72}"/>
    <cellStyle name="パーセント 3 2 4" xfId="168" xr:uid="{39B1653E-1ECC-4284-B79E-8596340F0F2E}"/>
    <cellStyle name="パーセント 3 2 4 2" xfId="460" xr:uid="{D477A2AF-0BE5-42BD-8E6D-CE6B607BF363}"/>
    <cellStyle name="パーセント 3 2 4 2 2" xfId="1045" xr:uid="{73325DB7-4658-44EB-A868-794726082A58}"/>
    <cellStyle name="パーセント 3 2 4 3" xfId="754" xr:uid="{6B00F800-B698-4A13-B2E1-4EE6625A5F6F}"/>
    <cellStyle name="パーセント 3 2 5" xfId="255" xr:uid="{CB6D6307-FAD3-41F4-89E1-C710DC721B2D}"/>
    <cellStyle name="パーセント 3 2 5 2" xfId="546" xr:uid="{DDBC1F12-2482-48E7-B2F8-399FF2F36EFF}"/>
    <cellStyle name="パーセント 3 2 5 2 2" xfId="1131" xr:uid="{C2649CA4-5DAC-42F1-86C3-9504587BF823}"/>
    <cellStyle name="パーセント 3 2 5 3" xfId="840" xr:uid="{40CACCC8-DCD3-443F-9053-4B718E4C732D}"/>
    <cellStyle name="パーセント 3 2 6" xfId="363" xr:uid="{3233FC4C-6029-4E63-9329-322AE4AE8028}"/>
    <cellStyle name="パーセント 3 2 6 2" xfId="948" xr:uid="{2F8CC58A-F316-4ED9-8DCD-3759FAA09956}"/>
    <cellStyle name="パーセント 3 2 7" xfId="656" xr:uid="{A25B2590-B641-4F1B-952C-9B22F8F8BCD6}"/>
    <cellStyle name="パーセント 3 3" xfId="81" xr:uid="{03365518-76F0-4130-A003-7B7E6A83D7F8}"/>
    <cellStyle name="パーセント 3 3 2" xfId="188" xr:uid="{5F934FCF-5080-4EEF-97E2-4B081C00C89B}"/>
    <cellStyle name="パーセント 3 3 2 2" xfId="479" xr:uid="{46A3A05A-B801-4758-8B2F-67125ADF37F4}"/>
    <cellStyle name="パーセント 3 3 2 2 2" xfId="1064" xr:uid="{FEE29C13-B96A-4F3C-A3A9-690C9C7B8628}"/>
    <cellStyle name="パーセント 3 3 2 3" xfId="773" xr:uid="{5095DE11-CD62-4983-B886-178C35C012B2}"/>
    <cellStyle name="パーセント 3 3 3" xfId="256" xr:uid="{11D9ADB6-3DA0-476B-9477-5AD96C4819CA}"/>
    <cellStyle name="パーセント 3 3 3 2" xfId="547" xr:uid="{5FB75CC2-1FE3-4746-A5BE-387E8894B673}"/>
    <cellStyle name="パーセント 3 3 3 2 2" xfId="1132" xr:uid="{37DA2058-C111-4D7F-B454-C6FD0E060905}"/>
    <cellStyle name="パーセント 3 3 3 3" xfId="841" xr:uid="{7E758E29-B169-4B63-8E4E-C0B1F6D3ACB5}"/>
    <cellStyle name="パーセント 3 3 4" xfId="382" xr:uid="{40F80BB2-E81E-4B08-A407-CF24B25CF50E}"/>
    <cellStyle name="パーセント 3 3 4 2" xfId="967" xr:uid="{2834CE15-C56A-4133-ACB4-E0AD546E132E}"/>
    <cellStyle name="パーセント 3 3 5" xfId="676" xr:uid="{9AA2F045-C05E-480B-9CDF-5A38E1144815}"/>
    <cellStyle name="パーセント 3 4" xfId="115" xr:uid="{3EA584EE-9B79-4FC7-BFA2-99BD856A21D2}"/>
    <cellStyle name="パーセント 3 5" xfId="155" xr:uid="{4982397F-5EB4-40B0-A81E-B340D68DE8CC}"/>
    <cellStyle name="パーセント 3 5 2" xfId="447" xr:uid="{5A7F5E3D-0D8B-403E-A9C6-B67620F4C623}"/>
    <cellStyle name="パーセント 3 5 2 2" xfId="1032" xr:uid="{7BFD6364-EE2B-4227-8C55-23458849E2B2}"/>
    <cellStyle name="パーセント 3 5 3" xfId="741" xr:uid="{775B9B57-E8DA-4CFA-86B2-A4FA4071C371}"/>
    <cellStyle name="パーセント 3 6" xfId="257" xr:uid="{7D4F8D8C-73EE-4FFE-943A-67A659F72568}"/>
    <cellStyle name="パーセント 3 6 2" xfId="548" xr:uid="{0D270880-49AD-47B1-8CD1-AF5B157E3422}"/>
    <cellStyle name="パーセント 3 6 2 2" xfId="1133" xr:uid="{193B18B4-E64D-4E3F-A694-5D8AC9C10F6B}"/>
    <cellStyle name="パーセント 3 6 3" xfId="842" xr:uid="{6B392336-32E3-4792-92FC-A996A5519D56}"/>
    <cellStyle name="パーセント 3 7" xfId="350" xr:uid="{C8B08289-DB4A-4629-93E4-E3D615A92D80}"/>
    <cellStyle name="パーセント 3 7 2" xfId="935" xr:uid="{E15FE916-8BC2-4EFD-BB32-DA6988D9AE95}"/>
    <cellStyle name="パーセント 3 8" xfId="643" xr:uid="{2981260E-89FD-4ADD-A678-C9CDBD5F4B5A}"/>
    <cellStyle name="パーセント 4" xfId="43" xr:uid="{FBF23AE5-7C57-4E4F-B22F-20E8AE165CCB}"/>
    <cellStyle name="パーセント 5" xfId="69" xr:uid="{62D7B0DA-E6C8-4F55-A72C-5AA89E1B8819}"/>
    <cellStyle name="パーセント 6" xfId="70" xr:uid="{9CFAB03F-4E9E-4B77-8884-8CC878146FA5}"/>
    <cellStyle name="パーセント 7" xfId="187" xr:uid="{A858DAA1-3847-4F8B-BC95-B4E3547A389B}"/>
    <cellStyle name="パーセント 8" xfId="675" xr:uid="{740F554E-3EC0-4FA4-B2F4-B91D877D52AB}"/>
    <cellStyle name="パーセント 9" xfId="80" xr:uid="{9B6BE801-B796-4E95-852A-6C831DBE9396}"/>
    <cellStyle name="ハイパーリンク" xfId="1235" builtinId="8"/>
    <cellStyle name="ハイパーリンク 2" xfId="3" xr:uid="{00000000-0005-0000-0000-000001000000}"/>
    <cellStyle name="ハイパーリンク 3" xfId="1231" xr:uid="{F56081BA-0249-42F2-B0F2-B477C6CB85BF}"/>
    <cellStyle name="ハイパーリンク 4" xfId="1233" xr:uid="{2B9AE773-10DD-4465-B321-0B09257D69A2}"/>
    <cellStyle name="桁区切り" xfId="1" builtinId="6"/>
    <cellStyle name="桁区切り 11 2" xfId="1228" xr:uid="{A6AB7119-541E-40D3-BD07-9721DA691F04}"/>
    <cellStyle name="桁区切り 2" xfId="10" xr:uid="{00000000-0005-0000-0000-000003000000}"/>
    <cellStyle name="桁区切り 2 2" xfId="11" xr:uid="{00000000-0005-0000-0000-000004000000}"/>
    <cellStyle name="桁区切り 2 2 2" xfId="1229" xr:uid="{471EFDDF-6CCC-4967-8D45-149C140292ED}"/>
    <cellStyle name="桁区切り 2 3" xfId="22" xr:uid="{943C95BB-B178-49F7-A093-E7C67EEE7230}"/>
    <cellStyle name="桁区切り 3" xfId="19" xr:uid="{AB55BDC3-B058-41BA-9688-167384CB1B61}"/>
    <cellStyle name="桁区切り 3 2" xfId="56" xr:uid="{4C9CC151-2492-4512-A267-6415AE8B6C7C}"/>
    <cellStyle name="桁区切り 3 2 2" xfId="97" xr:uid="{2D90FC5F-F949-4AC2-8242-A9107D71344D}"/>
    <cellStyle name="桁区切り 3 2 2 2" xfId="204" xr:uid="{9B9DDE35-C653-4E86-B137-83FCAEDD50B1}"/>
    <cellStyle name="桁区切り 3 2 2 2 2" xfId="495" xr:uid="{BC294C70-3347-4B41-BDCA-120B3A2DECCD}"/>
    <cellStyle name="桁区切り 3 2 2 2 2 2" xfId="1080" xr:uid="{9F2DD4C1-F9A9-40E6-AE67-16D72332EF69}"/>
    <cellStyle name="桁区切り 3 2 2 2 3" xfId="789" xr:uid="{97574D78-4773-43E8-9050-3F0E06932C6F}"/>
    <cellStyle name="桁区切り 3 2 2 3" xfId="258" xr:uid="{AC7A3605-B076-44BA-92B1-C78B72E804E7}"/>
    <cellStyle name="桁区切り 3 2 2 3 2" xfId="549" xr:uid="{43B4B1AB-5660-431D-AD75-48FFF7CF7EC8}"/>
    <cellStyle name="桁区切り 3 2 2 3 2 2" xfId="1134" xr:uid="{4214147A-9C40-400D-8E7A-9A3F00CB2AA1}"/>
    <cellStyle name="桁区切り 3 2 2 3 3" xfId="843" xr:uid="{7A2D8C32-A746-40F6-B1E1-0AE54BDC86D5}"/>
    <cellStyle name="桁区切り 3 2 2 4" xfId="398" xr:uid="{721B3324-1C6C-4EF2-964B-0D8471D8A21E}"/>
    <cellStyle name="桁区切り 3 2 2 4 2" xfId="983" xr:uid="{49B0FAED-C1C7-4BAD-8F53-7E0FB9F3C47D}"/>
    <cellStyle name="桁区切り 3 2 2 5" xfId="692" xr:uid="{A70FBDDF-9C82-4CC4-A1AA-76F2DF467982}"/>
    <cellStyle name="桁区切り 3 2 3" xfId="118" xr:uid="{26DB55CF-921F-449F-9B05-A8A43C6B864E}"/>
    <cellStyle name="桁区切り 3 2 3 2" xfId="221" xr:uid="{4C009E7E-4735-4701-A0DB-D8650BEB96AF}"/>
    <cellStyle name="桁区切り 3 2 3 2 2" xfId="512" xr:uid="{AC152D30-1872-430B-A5D2-6308D7196A50}"/>
    <cellStyle name="桁区切り 3 2 3 2 2 2" xfId="1097" xr:uid="{AC369F47-5B3F-4141-985E-34559D708C49}"/>
    <cellStyle name="桁区切り 3 2 3 2 3" xfId="806" xr:uid="{0769EFD8-A2C6-46A6-86C4-798A3EF9DC53}"/>
    <cellStyle name="桁区切り 3 2 3 3" xfId="259" xr:uid="{3CB09805-5DB1-4E5E-A8E8-7600C8E14DA5}"/>
    <cellStyle name="桁区切り 3 2 3 3 2" xfId="550" xr:uid="{41F07786-9A21-4F55-91EB-51848AE05B7E}"/>
    <cellStyle name="桁区切り 3 2 3 3 2 2" xfId="1135" xr:uid="{005AE56A-88BC-4A08-BF55-2DBF0144DB31}"/>
    <cellStyle name="桁区切り 3 2 3 3 3" xfId="844" xr:uid="{7AB2A2CC-183A-4EC8-8645-37338BC6920A}"/>
    <cellStyle name="桁区切り 3 2 3 4" xfId="415" xr:uid="{66AD43A9-6218-49D5-B6F8-8A5DFCBC9A1C}"/>
    <cellStyle name="桁区切り 3 2 3 4 2" xfId="1000" xr:uid="{D8019DD2-2F95-40AF-B924-592EC3531EFD}"/>
    <cellStyle name="桁区切り 3 2 3 5" xfId="709" xr:uid="{971376CF-36DD-46AC-BA6B-505319490BD1}"/>
    <cellStyle name="桁区切り 3 2 4" xfId="171" xr:uid="{EDDAA6ED-E936-4488-8909-5A46886CA083}"/>
    <cellStyle name="桁区切り 3 2 4 2" xfId="463" xr:uid="{EF66C313-0D2F-4F85-B535-DBB91414A994}"/>
    <cellStyle name="桁区切り 3 2 4 2 2" xfId="1048" xr:uid="{D67FCB71-9F02-4771-88CE-D84378C4942E}"/>
    <cellStyle name="桁区切り 3 2 4 3" xfId="757" xr:uid="{A7E0A3CF-29A8-407A-84C6-BDB62312B3AA}"/>
    <cellStyle name="桁区切り 3 2 5" xfId="260" xr:uid="{2E69127E-60B3-45F5-ABCF-998C10C62E7D}"/>
    <cellStyle name="桁区切り 3 2 5 2" xfId="551" xr:uid="{F6A5B926-6416-41D4-8222-7EFF8B2AF67C}"/>
    <cellStyle name="桁区切り 3 2 5 2 2" xfId="1136" xr:uid="{4F4B15A0-DE31-49C2-A18C-DADC4339AF48}"/>
    <cellStyle name="桁区切り 3 2 5 3" xfId="845" xr:uid="{4D0B3485-ADF9-487E-8B1B-2A029E7FCB78}"/>
    <cellStyle name="桁区切り 3 2 6" xfId="366" xr:uid="{C0D167E2-925B-43D2-ADB1-1F4FC92CB544}"/>
    <cellStyle name="桁区切り 3 2 6 2" xfId="951" xr:uid="{9B8C7796-475F-419A-8BFC-0EB448A61F89}"/>
    <cellStyle name="桁区切り 3 2 7" xfId="659" xr:uid="{035308BA-AA66-419F-BDB4-3D64C49FF026}"/>
    <cellStyle name="桁区切り 3 3" xfId="84" xr:uid="{C23EE9FA-CC7F-41FE-ACA9-DBB5CF54F252}"/>
    <cellStyle name="桁区切り 3 3 2" xfId="191" xr:uid="{8A846F71-3605-4552-94BF-EA413EA1EFED}"/>
    <cellStyle name="桁区切り 3 3 2 2" xfId="482" xr:uid="{8E578645-5886-4265-A383-2D7C94680511}"/>
    <cellStyle name="桁区切り 3 3 2 2 2" xfId="1067" xr:uid="{E9ACFCFA-A750-4E5F-AD1C-6ED578F3D9EE}"/>
    <cellStyle name="桁区切り 3 3 2 3" xfId="776" xr:uid="{3F48123D-D991-4E90-91E6-F9AB4A3BD8EA}"/>
    <cellStyle name="桁区切り 3 3 3" xfId="261" xr:uid="{AAFCDFF1-CC0B-4703-A5F1-F3D468C46C95}"/>
    <cellStyle name="桁区切り 3 3 3 2" xfId="552" xr:uid="{FF2431DF-8115-45FA-B352-83D220C7562A}"/>
    <cellStyle name="桁区切り 3 3 3 2 2" xfId="1137" xr:uid="{079D9118-0B72-4FBD-8572-1A6ADFEEE09E}"/>
    <cellStyle name="桁区切り 3 3 3 3" xfId="846" xr:uid="{369493D8-B26F-44DC-95B7-4793EEB2D19A}"/>
    <cellStyle name="桁区切り 3 3 4" xfId="385" xr:uid="{2D9A9686-4162-492F-8973-D94F32FB0173}"/>
    <cellStyle name="桁区切り 3 3 4 2" xfId="970" xr:uid="{CAB0434D-7530-43DB-BB44-A7B612BAF361}"/>
    <cellStyle name="桁区切り 3 3 5" xfId="679" xr:uid="{DF8F9FFB-A4F3-4244-919A-BCADDB7D75CD}"/>
    <cellStyle name="桁区切り 3 4" xfId="117" xr:uid="{C66F3069-49B6-43F3-B85F-2225C3BFFF49}"/>
    <cellStyle name="桁区切り 3 5" xfId="158" xr:uid="{BC716DFB-DB27-4D83-9A34-BA971B144D1A}"/>
    <cellStyle name="桁区切り 3 5 2" xfId="450" xr:uid="{3134DBDF-425F-4E98-84A5-731F60ECD792}"/>
    <cellStyle name="桁区切り 3 5 2 2" xfId="1035" xr:uid="{4D7C7993-22A5-4487-B5DA-35C72EDB8422}"/>
    <cellStyle name="桁区切り 3 5 3" xfId="744" xr:uid="{9580164F-8137-4034-8AD9-DE0AEC1CAD71}"/>
    <cellStyle name="桁区切り 3 6" xfId="262" xr:uid="{1E554BE6-98D5-4FAF-A8B9-0A0691A61159}"/>
    <cellStyle name="桁区切り 3 6 2" xfId="553" xr:uid="{96AD15EC-4A5D-441E-AB93-5F74B1767D91}"/>
    <cellStyle name="桁区切り 3 6 2 2" xfId="1138" xr:uid="{A4158C6F-1DD9-49C5-B84F-ADDF07A49820}"/>
    <cellStyle name="桁区切り 3 6 3" xfId="847" xr:uid="{F4706B3E-FC16-4E75-B4D5-11D356213BDC}"/>
    <cellStyle name="桁区切り 3 7" xfId="353" xr:uid="{93DCB6E0-AF00-471E-AE1E-F69C013ED653}"/>
    <cellStyle name="桁区切り 3 7 2" xfId="938" xr:uid="{05459C6B-E966-47D4-AEA4-0D6C7CBFC508}"/>
    <cellStyle name="桁区切り 3 8" xfId="646" xr:uid="{4BB6EA2C-457A-409F-B323-2A73A4C0E1D3}"/>
    <cellStyle name="桁区切り 3 9" xfId="40" xr:uid="{7CCD35DD-5A32-4985-9DBF-4FF16BC5AF66}"/>
    <cellStyle name="桁区切り 4" xfId="42" xr:uid="{D497E6B9-97FA-4529-8B7D-1B1597AC8A6A}"/>
    <cellStyle name="桁区切り 4 10" xfId="263" xr:uid="{7F5B2460-4877-45F5-BC20-311CAFE3AE7B}"/>
    <cellStyle name="桁区切り 4 10 2" xfId="554" xr:uid="{200A4090-C0F2-4BA8-B148-6D0933125CBE}"/>
    <cellStyle name="桁区切り 4 10 2 2" xfId="1139" xr:uid="{933A04A8-95FD-4BCC-B8F0-6B0D9750C874}"/>
    <cellStyle name="桁区切り 4 10 3" xfId="848" xr:uid="{7C715F87-6F0F-4277-9BF8-765346481D01}"/>
    <cellStyle name="桁区切り 4 11" xfId="355" xr:uid="{CC7C8D11-CDDC-42C1-8BBC-1C1D2601E870}"/>
    <cellStyle name="桁区切り 4 11 2" xfId="940" xr:uid="{7B9C9138-38E6-40AA-B3C1-5316681ACF57}"/>
    <cellStyle name="桁区切り 4 12" xfId="648" xr:uid="{BFEEC021-C4AD-45E6-86E0-FBF660C79EA8}"/>
    <cellStyle name="桁区切り 4 2" xfId="47" xr:uid="{139A5D3E-28D1-474B-A321-5D62964FF66C}"/>
    <cellStyle name="桁区切り 4 2 2" xfId="58" xr:uid="{984F3017-460D-48CF-AC10-C6927D9B4B05}"/>
    <cellStyle name="桁区切り 4 2 2 2" xfId="99" xr:uid="{64B088EA-0EB6-4C5E-969F-B5BC37A58016}"/>
    <cellStyle name="桁区切り 4 2 2 2 2" xfId="206" xr:uid="{DCB06BA8-29A1-4A7D-804F-C8E235D4CAEB}"/>
    <cellStyle name="桁区切り 4 2 2 2 2 2" xfId="497" xr:uid="{D77B8FCF-6751-488A-ABD1-E270279BFF58}"/>
    <cellStyle name="桁区切り 4 2 2 2 2 2 2" xfId="1082" xr:uid="{F153D9FF-E0C2-4044-B6EF-48F08615FE45}"/>
    <cellStyle name="桁区切り 4 2 2 2 2 3" xfId="791" xr:uid="{63A123CC-B216-447E-BDC5-548EECC9BA67}"/>
    <cellStyle name="桁区切り 4 2 2 2 3" xfId="264" xr:uid="{C2CB86E7-3387-4A89-98F8-5ED810FD0F5F}"/>
    <cellStyle name="桁区切り 4 2 2 2 3 2" xfId="555" xr:uid="{5D21C8E0-2B45-4F4A-8A95-AA6DA4861EE7}"/>
    <cellStyle name="桁区切り 4 2 2 2 3 2 2" xfId="1140" xr:uid="{F90E8F14-1542-4A93-8711-5EB24F6394C9}"/>
    <cellStyle name="桁区切り 4 2 2 2 3 3" xfId="849" xr:uid="{4502D77F-5886-4ABD-ADFA-213EAF363036}"/>
    <cellStyle name="桁区切り 4 2 2 2 4" xfId="400" xr:uid="{B5CB51A7-7E63-4A6A-95D0-621A776BDA32}"/>
    <cellStyle name="桁区切り 4 2 2 2 4 2" xfId="985" xr:uid="{42B868A4-F5A0-4862-9454-BB3D757BCB9A}"/>
    <cellStyle name="桁区切り 4 2 2 2 5" xfId="694" xr:uid="{8007C05C-F519-4244-8FE9-0C36268EA37C}"/>
    <cellStyle name="桁区切り 4 2 2 3" xfId="121" xr:uid="{DDE5A0EB-01DE-4F0F-8F7B-AFF4729FE31F}"/>
    <cellStyle name="桁区切り 4 2 2 3 2" xfId="223" xr:uid="{3080301E-C3F0-48A0-86DF-B2F290323B95}"/>
    <cellStyle name="桁区切り 4 2 2 3 2 2" xfId="514" xr:uid="{7B54E722-7DBC-4FB8-BD86-C628E4342646}"/>
    <cellStyle name="桁区切り 4 2 2 3 2 2 2" xfId="1099" xr:uid="{62AD7FCD-412D-4C1C-A495-E9D9944E07CD}"/>
    <cellStyle name="桁区切り 4 2 2 3 2 3" xfId="808" xr:uid="{F5A75913-655A-4D8E-ADA9-F5DB5C77CCF8}"/>
    <cellStyle name="桁区切り 4 2 2 3 3" xfId="265" xr:uid="{5C2D6E42-1096-4A87-9737-9D52980FD40C}"/>
    <cellStyle name="桁区切り 4 2 2 3 3 2" xfId="556" xr:uid="{0E5CF67F-4B8D-49B6-8B3D-77693EF2320C}"/>
    <cellStyle name="桁区切り 4 2 2 3 3 2 2" xfId="1141" xr:uid="{821ECEE6-AFDF-4A75-8BBE-FACC75491161}"/>
    <cellStyle name="桁区切り 4 2 2 3 3 3" xfId="850" xr:uid="{C9A82830-323D-4AF8-947A-C233051F2AE3}"/>
    <cellStyle name="桁区切り 4 2 2 3 4" xfId="417" xr:uid="{B0018F26-EBF9-466F-A0C9-8F8E491FEBE7}"/>
    <cellStyle name="桁区切り 4 2 2 3 4 2" xfId="1002" xr:uid="{72F0B80A-4356-4CFE-8DF2-6956004CD6CB}"/>
    <cellStyle name="桁区切り 4 2 2 3 5" xfId="711" xr:uid="{C47B3C97-30B6-4DF5-822C-E516EB82B6FA}"/>
    <cellStyle name="桁区切り 4 2 2 4" xfId="173" xr:uid="{930DDBB2-F7CF-46E6-94FE-49FC6DEE22AB}"/>
    <cellStyle name="桁区切り 4 2 2 4 2" xfId="465" xr:uid="{16517453-FDE0-4111-8675-70ACA40B9041}"/>
    <cellStyle name="桁区切り 4 2 2 4 2 2" xfId="1050" xr:uid="{4E990DE1-D8E8-4D02-B1B5-1A7886546CFA}"/>
    <cellStyle name="桁区切り 4 2 2 4 3" xfId="759" xr:uid="{1182D22D-498A-45ED-BCD3-63A06886AD8D}"/>
    <cellStyle name="桁区切り 4 2 2 5" xfId="266" xr:uid="{63FB7D92-9BB1-4DB0-A04C-0150681605B1}"/>
    <cellStyle name="桁区切り 4 2 2 5 2" xfId="557" xr:uid="{D89ED15C-1C04-42F2-968B-F95CABBBF2F0}"/>
    <cellStyle name="桁区切り 4 2 2 5 2 2" xfId="1142" xr:uid="{B0042B7A-C9B0-4A8C-96AD-FE60811840C1}"/>
    <cellStyle name="桁区切り 4 2 2 5 3" xfId="851" xr:uid="{9B0BC4D5-0CFA-4EC9-9AE3-6A26EEF55D1F}"/>
    <cellStyle name="桁区切り 4 2 2 6" xfId="368" xr:uid="{79F542B6-7E49-4F3B-B674-2B4EA57F9388}"/>
    <cellStyle name="桁区切り 4 2 2 6 2" xfId="953" xr:uid="{0EC92F5D-D55D-4B0E-BBCF-64870E867862}"/>
    <cellStyle name="桁区切り 4 2 2 7" xfId="661" xr:uid="{75B83029-794A-4B86-B683-469F37C90813}"/>
    <cellStyle name="桁区切り 4 2 3" xfId="88" xr:uid="{5D371371-616E-451B-9E1B-A645BD696746}"/>
    <cellStyle name="桁区切り 4 2 3 2" xfId="195" xr:uid="{59055182-49C8-4B4D-85DB-64467D10F674}"/>
    <cellStyle name="桁区切り 4 2 3 2 2" xfId="486" xr:uid="{EC1724BD-75E5-4C37-AB13-0E9BE6430609}"/>
    <cellStyle name="桁区切り 4 2 3 2 2 2" xfId="1071" xr:uid="{BDA6AE51-30C9-4580-B5CD-5EAD7672BA19}"/>
    <cellStyle name="桁区切り 4 2 3 2 3" xfId="780" xr:uid="{2727BC79-2D41-412E-871A-7B1CB4668929}"/>
    <cellStyle name="桁区切り 4 2 3 3" xfId="267" xr:uid="{3A4CEE39-CD48-4FD7-A676-14DBF04A2B6D}"/>
    <cellStyle name="桁区切り 4 2 3 3 2" xfId="558" xr:uid="{F1F3B25D-7369-4632-B5DD-DD8DE691867E}"/>
    <cellStyle name="桁区切り 4 2 3 3 2 2" xfId="1143" xr:uid="{933F06FE-16F5-417F-8027-BCED778B9C9D}"/>
    <cellStyle name="桁区切り 4 2 3 3 3" xfId="852" xr:uid="{0D1B818E-4BEE-4495-AD82-CC3DE4230F80}"/>
    <cellStyle name="桁区切り 4 2 3 4" xfId="389" xr:uid="{E4FBFDAE-724B-4BB6-AF9E-33C296E08948}"/>
    <cellStyle name="桁区切り 4 2 3 4 2" xfId="974" xr:uid="{824F2177-6D5B-4EA4-9BF6-49D5C6EC2A55}"/>
    <cellStyle name="桁区切り 4 2 3 5" xfId="683" xr:uid="{3AFDF65C-C217-4AAE-A02C-964D0456C083}"/>
    <cellStyle name="桁区切り 4 2 4" xfId="120" xr:uid="{0AC5F32B-639F-431B-894E-44C98A612F20}"/>
    <cellStyle name="桁区切り 4 2 4 2" xfId="222" xr:uid="{C67C3AF3-25A8-4C11-A3BD-80A4E45D6B00}"/>
    <cellStyle name="桁区切り 4 2 4 2 2" xfId="513" xr:uid="{E5FB6161-508B-4E42-8235-F1C330782ED4}"/>
    <cellStyle name="桁区切り 4 2 4 2 2 2" xfId="1098" xr:uid="{1A340931-9F44-41EE-B36B-94117A276847}"/>
    <cellStyle name="桁区切り 4 2 4 2 3" xfId="807" xr:uid="{C3CC3540-0BB9-4C77-B0B3-06D48FD6E2DC}"/>
    <cellStyle name="桁区切り 4 2 4 3" xfId="268" xr:uid="{7123930E-C13F-4EF0-A9F1-A2F3A91E316E}"/>
    <cellStyle name="桁区切り 4 2 4 3 2" xfId="559" xr:uid="{9ABF5C82-BD98-4518-A8B1-16D0AD433F80}"/>
    <cellStyle name="桁区切り 4 2 4 3 2 2" xfId="1144" xr:uid="{281C5646-62C7-4B56-8B4F-0A3B60AFBAB2}"/>
    <cellStyle name="桁区切り 4 2 4 3 3" xfId="853" xr:uid="{D12DFF6E-D86B-42A5-B851-E1DC917B023A}"/>
    <cellStyle name="桁区切り 4 2 4 4" xfId="416" xr:uid="{C94A40D8-6285-4700-9AD3-917858D3CC6C}"/>
    <cellStyle name="桁区切り 4 2 4 4 2" xfId="1001" xr:uid="{0DA6084D-19F4-417E-8341-854A02C56988}"/>
    <cellStyle name="桁区切り 4 2 4 5" xfId="710" xr:uid="{718A873F-2FEC-423F-A830-11DD99F99B98}"/>
    <cellStyle name="桁区切り 4 2 5" xfId="162" xr:uid="{E6202352-EECC-40DC-94AE-0179B990932A}"/>
    <cellStyle name="桁区切り 4 2 5 2" xfId="454" xr:uid="{BBEB523F-82CE-4182-B735-BE353AF51C0E}"/>
    <cellStyle name="桁区切り 4 2 5 2 2" xfId="1039" xr:uid="{8F8EE720-20C7-464B-9F2E-3884AEFC404F}"/>
    <cellStyle name="桁区切り 4 2 5 3" xfId="748" xr:uid="{EC7FE5AF-0724-407E-A352-6690FF3B57FF}"/>
    <cellStyle name="桁区切り 4 2 6" xfId="269" xr:uid="{BAAE9119-0349-44F7-B633-5FDDCED28D64}"/>
    <cellStyle name="桁区切り 4 2 6 2" xfId="560" xr:uid="{D4D9FA28-318E-4F51-8E37-19AE5AFDAA8A}"/>
    <cellStyle name="桁区切り 4 2 6 2 2" xfId="1145" xr:uid="{D736101D-33C9-45C9-927D-3D90263701D3}"/>
    <cellStyle name="桁区切り 4 2 6 3" xfId="854" xr:uid="{50781F8F-13F8-48F1-9565-9DF645430B0E}"/>
    <cellStyle name="桁区切り 4 2 7" xfId="357" xr:uid="{9EA71D79-6570-42DD-9DF3-F1B76480ED00}"/>
    <cellStyle name="桁区切り 4 2 7 2" xfId="942" xr:uid="{90605AD4-33D5-42B9-B91A-698815278E40}"/>
    <cellStyle name="桁区切り 4 2 8" xfId="650" xr:uid="{617204D3-C39B-4C3F-A799-B82BFB6776A3}"/>
    <cellStyle name="桁区切り 4 3" xfId="49" xr:uid="{AFE3026C-23BB-4424-B049-3C774C28994D}"/>
    <cellStyle name="桁区切り 4 3 2" xfId="59" xr:uid="{85A12BD3-2957-4A3E-ACD6-0483B954636E}"/>
    <cellStyle name="桁区切り 4 3 2 2" xfId="100" xr:uid="{7B586787-E779-4293-AA0D-69B833DF4667}"/>
    <cellStyle name="桁区切り 4 3 2 2 2" xfId="207" xr:uid="{B07E61E3-1293-45AA-B4A4-C9A386A757E2}"/>
    <cellStyle name="桁区切り 4 3 2 2 2 2" xfId="498" xr:uid="{502356D6-4717-40B0-B138-59A8CF73E679}"/>
    <cellStyle name="桁区切り 4 3 2 2 2 2 2" xfId="1083" xr:uid="{B5CCF753-01D4-4728-8B72-D4F5CD1EB59F}"/>
    <cellStyle name="桁区切り 4 3 2 2 2 3" xfId="792" xr:uid="{6FA5399F-C930-4F85-8BD0-B727D38DD398}"/>
    <cellStyle name="桁区切り 4 3 2 2 3" xfId="270" xr:uid="{826BD511-6124-42A2-9232-3D2F77EF89C3}"/>
    <cellStyle name="桁区切り 4 3 2 2 3 2" xfId="561" xr:uid="{53ECF3FE-7DE5-47D3-9A3A-8C084E2C99EA}"/>
    <cellStyle name="桁区切り 4 3 2 2 3 2 2" xfId="1146" xr:uid="{2E819665-3135-4290-8899-E4B8FD2EEE74}"/>
    <cellStyle name="桁区切り 4 3 2 2 3 3" xfId="855" xr:uid="{83092728-1AEE-470B-A6FE-A210E7917790}"/>
    <cellStyle name="桁区切り 4 3 2 2 4" xfId="401" xr:uid="{BDFC6EEE-5646-46BD-968C-391E4B05B602}"/>
    <cellStyle name="桁区切り 4 3 2 2 4 2" xfId="986" xr:uid="{63C27EF6-7A2A-4212-B711-313581397AAE}"/>
    <cellStyle name="桁区切り 4 3 2 2 5" xfId="695" xr:uid="{4BF25111-50BB-4978-8802-E9A0F2505FB3}"/>
    <cellStyle name="桁区切り 4 3 2 3" xfId="123" xr:uid="{7F80BE1A-A0A5-4CFD-B881-4F085AF1E540}"/>
    <cellStyle name="桁区切り 4 3 2 3 2" xfId="225" xr:uid="{3377841F-D6DC-42E6-9B87-3D1BDB3A676A}"/>
    <cellStyle name="桁区切り 4 3 2 3 2 2" xfId="516" xr:uid="{EDBB7F83-A10F-45E6-A61E-0A47A7E5D293}"/>
    <cellStyle name="桁区切り 4 3 2 3 2 2 2" xfId="1101" xr:uid="{9EA5EBEB-42D6-4C1F-8FB0-FEB3CF18FAAD}"/>
    <cellStyle name="桁区切り 4 3 2 3 2 3" xfId="810" xr:uid="{4DE407CE-DF06-440B-863E-F589BDBD485B}"/>
    <cellStyle name="桁区切り 4 3 2 3 3" xfId="271" xr:uid="{22864A35-4EA2-4C09-9EF1-F02B69BE4061}"/>
    <cellStyle name="桁区切り 4 3 2 3 3 2" xfId="562" xr:uid="{671B9CE5-ED0D-4C1C-9904-0799452CC880}"/>
    <cellStyle name="桁区切り 4 3 2 3 3 2 2" xfId="1147" xr:uid="{785016FB-BD0D-4186-8B10-D449152A88D5}"/>
    <cellStyle name="桁区切り 4 3 2 3 3 3" xfId="856" xr:uid="{B9F733FE-19B8-4731-A58E-16E0DD5A8DF9}"/>
    <cellStyle name="桁区切り 4 3 2 3 4" xfId="419" xr:uid="{AB23E4B9-9E39-4A2B-92D8-5053C1CFF21C}"/>
    <cellStyle name="桁区切り 4 3 2 3 4 2" xfId="1004" xr:uid="{1BB56E6A-BE7C-4CC4-A2AB-7713C2908262}"/>
    <cellStyle name="桁区切り 4 3 2 3 5" xfId="713" xr:uid="{95E169A1-6FE8-41D5-A11D-7D9B99200F23}"/>
    <cellStyle name="桁区切り 4 3 2 4" xfId="174" xr:uid="{FC6BAAA2-39BD-4551-89E9-885A8E9CE671}"/>
    <cellStyle name="桁区切り 4 3 2 4 2" xfId="466" xr:uid="{3A04F5C5-0D1B-45BE-A4CD-DAF52862C276}"/>
    <cellStyle name="桁区切り 4 3 2 4 2 2" xfId="1051" xr:uid="{F7108825-120F-4EC2-B171-64FA5F509F90}"/>
    <cellStyle name="桁区切り 4 3 2 4 3" xfId="760" xr:uid="{91B1E26B-3C13-4120-837E-4C4B05F13F6F}"/>
    <cellStyle name="桁区切り 4 3 2 5" xfId="272" xr:uid="{D491DB25-168B-4350-9C50-02CB85B732A7}"/>
    <cellStyle name="桁区切り 4 3 2 5 2" xfId="563" xr:uid="{F22D3991-0379-4217-BC38-A2F1AEF28C90}"/>
    <cellStyle name="桁区切り 4 3 2 5 2 2" xfId="1148" xr:uid="{BCF0B44E-CA94-402E-B6DD-F3ABF1D7236E}"/>
    <cellStyle name="桁区切り 4 3 2 5 3" xfId="857" xr:uid="{55268AB6-EA9F-4199-9417-00B6E2CE4780}"/>
    <cellStyle name="桁区切り 4 3 2 6" xfId="369" xr:uid="{561A2ED6-9EDE-4A15-A801-53B0D2B79113}"/>
    <cellStyle name="桁区切り 4 3 2 6 2" xfId="954" xr:uid="{5C9A2A7C-7EFB-42A9-A890-7306E34F93AA}"/>
    <cellStyle name="桁区切り 4 3 2 7" xfId="662" xr:uid="{385A4D31-5130-4965-B4CB-026DF5F92D2B}"/>
    <cellStyle name="桁区切り 4 3 3" xfId="90" xr:uid="{0EEB6C16-BC08-4888-B62A-29D492A162F9}"/>
    <cellStyle name="桁区切り 4 3 3 2" xfId="197" xr:uid="{3A636A12-8350-4337-B993-4B55BD197499}"/>
    <cellStyle name="桁区切り 4 3 3 2 2" xfId="488" xr:uid="{D8305B03-0F6E-4F02-B9AC-893F5186492A}"/>
    <cellStyle name="桁区切り 4 3 3 2 2 2" xfId="1073" xr:uid="{01722FC4-382A-4983-85E8-620307453F41}"/>
    <cellStyle name="桁区切り 4 3 3 2 3" xfId="782" xr:uid="{E5C9F90F-F048-4663-B6AA-3E7AF7921F6F}"/>
    <cellStyle name="桁区切り 4 3 3 3" xfId="273" xr:uid="{388D425B-B27B-4F21-98F3-FDB9AEFC13F7}"/>
    <cellStyle name="桁区切り 4 3 3 3 2" xfId="564" xr:uid="{433A7A8A-2A71-4059-96AC-22D2CC3791AF}"/>
    <cellStyle name="桁区切り 4 3 3 3 2 2" xfId="1149" xr:uid="{264F71C3-9596-44D0-9F71-1FC6EEA05AAB}"/>
    <cellStyle name="桁区切り 4 3 3 3 3" xfId="858" xr:uid="{14214322-A12D-417E-8F45-0782F0AD7860}"/>
    <cellStyle name="桁区切り 4 3 3 4" xfId="391" xr:uid="{4B82D0D4-3F0F-41DB-A6B0-B8766B5FC7D0}"/>
    <cellStyle name="桁区切り 4 3 3 4 2" xfId="976" xr:uid="{0E9D4AA1-40D5-435C-B31C-1BCF06776CE1}"/>
    <cellStyle name="桁区切り 4 3 3 5" xfId="685" xr:uid="{4B6D76AF-B982-4DF4-B992-FD2A242FCA41}"/>
    <cellStyle name="桁区切り 4 3 4" xfId="122" xr:uid="{DBD056F5-BA6B-4DC5-8964-F96D384EF854}"/>
    <cellStyle name="桁区切り 4 3 4 2" xfId="224" xr:uid="{7A6C74CB-B873-4C7F-AA11-961258594D26}"/>
    <cellStyle name="桁区切り 4 3 4 2 2" xfId="515" xr:uid="{DFD607D7-60BE-40A8-8542-559132CE3D02}"/>
    <cellStyle name="桁区切り 4 3 4 2 2 2" xfId="1100" xr:uid="{ECC19EE9-099B-4741-9E4D-DE7FF649F591}"/>
    <cellStyle name="桁区切り 4 3 4 2 3" xfId="809" xr:uid="{0D39327D-1749-4221-A622-71DE2C23FB98}"/>
    <cellStyle name="桁区切り 4 3 4 3" xfId="274" xr:uid="{464DF908-A3F3-41E8-89E8-330C125DFA57}"/>
    <cellStyle name="桁区切り 4 3 4 3 2" xfId="565" xr:uid="{C53306FE-7495-4BB2-97C1-3B6A6AA32924}"/>
    <cellStyle name="桁区切り 4 3 4 3 2 2" xfId="1150" xr:uid="{5ADCBD63-3BE9-44CF-994A-BC74D0DB56D2}"/>
    <cellStyle name="桁区切り 4 3 4 3 3" xfId="859" xr:uid="{7FDA769C-287F-45F3-8A29-F90C95BE55C5}"/>
    <cellStyle name="桁区切り 4 3 4 4" xfId="418" xr:uid="{A8C921A8-75C7-4E2F-8C01-3F22BC9A3F40}"/>
    <cellStyle name="桁区切り 4 3 4 4 2" xfId="1003" xr:uid="{729B7806-A04F-463D-B1E0-76ECD026CA63}"/>
    <cellStyle name="桁区切り 4 3 4 5" xfId="712" xr:uid="{61DB7333-43A3-465D-A440-FA29BF72D9C3}"/>
    <cellStyle name="桁区切り 4 3 5" xfId="164" xr:uid="{5B17B6A8-21A1-4EDD-8A1D-785B7587F0FE}"/>
    <cellStyle name="桁区切り 4 3 5 2" xfId="456" xr:uid="{FDEBA89B-8064-4ECE-9F31-41B00AA17C74}"/>
    <cellStyle name="桁区切り 4 3 5 2 2" xfId="1041" xr:uid="{49906C5E-6A8A-488C-B9F0-0BFB78CD2696}"/>
    <cellStyle name="桁区切り 4 3 5 3" xfId="750" xr:uid="{BD1F7A0A-38E9-4813-8CF4-607E72277903}"/>
    <cellStyle name="桁区切り 4 3 6" xfId="275" xr:uid="{5D80A5A6-578F-4004-A453-5A5A0B940D68}"/>
    <cellStyle name="桁区切り 4 3 6 2" xfId="566" xr:uid="{8BC9163B-53DD-4EE1-B679-3FFD78381E6C}"/>
    <cellStyle name="桁区切り 4 3 6 2 2" xfId="1151" xr:uid="{3FABC3DD-2C0D-4945-9620-CEB7FED10E48}"/>
    <cellStyle name="桁区切り 4 3 6 3" xfId="860" xr:uid="{55D31B37-30F0-4E77-9605-4E223B828FB9}"/>
    <cellStyle name="桁区切り 4 3 7" xfId="359" xr:uid="{B8B2AD57-97E6-4DC4-A369-FB8ADD497081}"/>
    <cellStyle name="桁区切り 4 3 7 2" xfId="944" xr:uid="{BB0C6509-50EE-42D1-876F-788DF65DE1EC}"/>
    <cellStyle name="桁区切り 4 3 8" xfId="652" xr:uid="{162DD068-F23B-407E-8DC3-6C0060480A78}"/>
    <cellStyle name="桁区切り 4 4" xfId="52" xr:uid="{59759E8B-3BDD-41DA-94F7-DA9FFE705EE1}"/>
    <cellStyle name="桁区切り 4 4 2" xfId="60" xr:uid="{6CC079E5-C31D-428B-BD9D-EE039AC8397B}"/>
    <cellStyle name="桁区切り 4 4 2 2" xfId="101" xr:uid="{5C3A571A-A6D7-415F-B21F-53B7A941FD8E}"/>
    <cellStyle name="桁区切り 4 4 2 2 2" xfId="208" xr:uid="{5AB491D7-4824-44AA-81A5-9FECB6FD3C38}"/>
    <cellStyle name="桁区切り 4 4 2 2 2 2" xfId="499" xr:uid="{FD0B74B1-D319-462F-B656-44BB2622E123}"/>
    <cellStyle name="桁区切り 4 4 2 2 2 2 2" xfId="1084" xr:uid="{51D25766-D49B-4931-86C5-FD19679A089C}"/>
    <cellStyle name="桁区切り 4 4 2 2 2 3" xfId="793" xr:uid="{0F2AEBDD-E212-4BB5-9CC0-2D2425D41E58}"/>
    <cellStyle name="桁区切り 4 4 2 2 3" xfId="276" xr:uid="{454DF4ED-B1A3-4ADA-92A1-FD2C0F6726EB}"/>
    <cellStyle name="桁区切り 4 4 2 2 3 2" xfId="567" xr:uid="{B5DF4163-B04A-4B7D-9041-CA2C6A388481}"/>
    <cellStyle name="桁区切り 4 4 2 2 3 2 2" xfId="1152" xr:uid="{F27B9794-836C-4BAB-A87E-1FFBD10673CE}"/>
    <cellStyle name="桁区切り 4 4 2 2 3 3" xfId="861" xr:uid="{FB95038C-9F70-4B12-9CBB-D814D656E26F}"/>
    <cellStyle name="桁区切り 4 4 2 2 4" xfId="402" xr:uid="{6A24B6F1-BFAE-41DD-8C68-B5936CAAFBD5}"/>
    <cellStyle name="桁区切り 4 4 2 2 4 2" xfId="987" xr:uid="{421F7647-251D-42FB-844F-072BA53EE3CA}"/>
    <cellStyle name="桁区切り 4 4 2 2 5" xfId="696" xr:uid="{66AFFA9F-ECAC-47FE-AC29-6D028A57F811}"/>
    <cellStyle name="桁区切り 4 4 2 3" xfId="125" xr:uid="{5C40944F-28C6-4BC6-847A-4CEA29B07ED6}"/>
    <cellStyle name="桁区切り 4 4 2 3 2" xfId="227" xr:uid="{B3299EF6-AB4D-4EB2-8B6C-AEC0C0DD96F9}"/>
    <cellStyle name="桁区切り 4 4 2 3 2 2" xfId="518" xr:uid="{3114F055-D202-42CF-A2DB-4D84B4EB3969}"/>
    <cellStyle name="桁区切り 4 4 2 3 2 2 2" xfId="1103" xr:uid="{EBB5334C-5615-487E-96F5-CA299AB9B189}"/>
    <cellStyle name="桁区切り 4 4 2 3 2 3" xfId="812" xr:uid="{AE47FAAA-A16C-4D55-A5FF-49FC508AC4E8}"/>
    <cellStyle name="桁区切り 4 4 2 3 3" xfId="277" xr:uid="{9FFBA08F-3738-4471-BEE9-989E13E709C2}"/>
    <cellStyle name="桁区切り 4 4 2 3 3 2" xfId="568" xr:uid="{63F23863-CEEA-4442-A6AC-11A12354B6BE}"/>
    <cellStyle name="桁区切り 4 4 2 3 3 2 2" xfId="1153" xr:uid="{FA73CB5F-AF7A-48AF-A120-3C3E52B1FE47}"/>
    <cellStyle name="桁区切り 4 4 2 3 3 3" xfId="862" xr:uid="{E59A5824-32A4-48EA-9DFA-4EF9CE66ED07}"/>
    <cellStyle name="桁区切り 4 4 2 3 4" xfId="421" xr:uid="{2CD4D05B-38C3-457B-B198-4562EC5B1F2E}"/>
    <cellStyle name="桁区切り 4 4 2 3 4 2" xfId="1006" xr:uid="{926C2F4B-C08C-4344-8777-5A9D98B11DA2}"/>
    <cellStyle name="桁区切り 4 4 2 3 5" xfId="715" xr:uid="{BD53ABD6-B426-4C83-8CA5-39A93FB91A17}"/>
    <cellStyle name="桁区切り 4 4 2 4" xfId="175" xr:uid="{803E61B2-0EB7-426C-8463-32FADC43B083}"/>
    <cellStyle name="桁区切り 4 4 2 4 2" xfId="467" xr:uid="{3B702248-8838-45FA-9F4F-9C38FEDFB586}"/>
    <cellStyle name="桁区切り 4 4 2 4 2 2" xfId="1052" xr:uid="{3FD9C1AB-6E5E-47DB-8549-726E8854FC3C}"/>
    <cellStyle name="桁区切り 4 4 2 4 3" xfId="761" xr:uid="{01AE73AD-FDEA-4425-8DE1-E677073926D1}"/>
    <cellStyle name="桁区切り 4 4 2 5" xfId="278" xr:uid="{C8E48118-AE63-4AED-97F9-F583C7E281EB}"/>
    <cellStyle name="桁区切り 4 4 2 5 2" xfId="569" xr:uid="{3ADD2F8C-E454-491D-B70B-18730ECF049B}"/>
    <cellStyle name="桁区切り 4 4 2 5 2 2" xfId="1154" xr:uid="{4D2B203B-0C40-451D-A810-F155EDE7A8C2}"/>
    <cellStyle name="桁区切り 4 4 2 5 3" xfId="863" xr:uid="{90EC38D1-C35E-497E-ACC6-E66D35AF52E7}"/>
    <cellStyle name="桁区切り 4 4 2 6" xfId="370" xr:uid="{5A48B9CF-EF8F-4ABA-8B3C-E835DAD715EA}"/>
    <cellStyle name="桁区切り 4 4 2 6 2" xfId="955" xr:uid="{F5428A40-2C85-4302-8BA0-CC913AC14750}"/>
    <cellStyle name="桁区切り 4 4 2 7" xfId="663" xr:uid="{78F709A3-572C-4FF8-893B-151A6750927B}"/>
    <cellStyle name="桁区切り 4 4 3" xfId="93" xr:uid="{27C75A0B-F823-4CBF-9E05-7B0EDEBAB0A3}"/>
    <cellStyle name="桁区切り 4 4 3 2" xfId="200" xr:uid="{977BB8FC-DF00-4B90-A037-4CBADA75F47E}"/>
    <cellStyle name="桁区切り 4 4 3 2 2" xfId="491" xr:uid="{BFB0C132-40C0-4DBB-9ED5-34B37D216D43}"/>
    <cellStyle name="桁区切り 4 4 3 2 2 2" xfId="1076" xr:uid="{82917FDF-0EC2-4291-8874-D4E977B5E494}"/>
    <cellStyle name="桁区切り 4 4 3 2 3" xfId="785" xr:uid="{8F26861C-8DB2-4DDD-BE3E-18FC0856D517}"/>
    <cellStyle name="桁区切り 4 4 3 3" xfId="279" xr:uid="{29A0138B-7996-4096-8CE4-4601FE5FB8DD}"/>
    <cellStyle name="桁区切り 4 4 3 3 2" xfId="570" xr:uid="{91B45C48-2D04-437A-B191-096C1B4EB12F}"/>
    <cellStyle name="桁区切り 4 4 3 3 2 2" xfId="1155" xr:uid="{B2FD786D-34DD-4570-8311-7194F7122FE9}"/>
    <cellStyle name="桁区切り 4 4 3 3 3" xfId="864" xr:uid="{9D3981B1-4847-46D7-8D3D-128038BA1A9D}"/>
    <cellStyle name="桁区切り 4 4 3 4" xfId="394" xr:uid="{B789F1FF-97B6-4930-8F26-E6556E93D4E6}"/>
    <cellStyle name="桁区切り 4 4 3 4 2" xfId="979" xr:uid="{F4B08454-6317-4E81-AB13-2F93453B01EF}"/>
    <cellStyle name="桁区切り 4 4 3 5" xfId="688" xr:uid="{EF3658A5-9AF9-49F0-A1DB-69177C9A065E}"/>
    <cellStyle name="桁区切り 4 4 4" xfId="124" xr:uid="{86B81655-1384-4B65-947A-79E5DE4AA52E}"/>
    <cellStyle name="桁区切り 4 4 4 2" xfId="226" xr:uid="{6DDC8174-8F40-464C-B2F0-37BE413C4D58}"/>
    <cellStyle name="桁区切り 4 4 4 2 2" xfId="517" xr:uid="{142F1D95-72E0-4B7C-88CF-3BAAEC624D1C}"/>
    <cellStyle name="桁区切り 4 4 4 2 2 2" xfId="1102" xr:uid="{359A0E61-005C-442E-9B3A-03357E3F4530}"/>
    <cellStyle name="桁区切り 4 4 4 2 3" xfId="811" xr:uid="{5677A7DC-0176-4547-BFAD-61B0D01608AC}"/>
    <cellStyle name="桁区切り 4 4 4 3" xfId="280" xr:uid="{4310E641-E2A3-4715-8D11-318DFFB177CD}"/>
    <cellStyle name="桁区切り 4 4 4 3 2" xfId="571" xr:uid="{53926DC1-C296-4130-9A28-211DE07B6D60}"/>
    <cellStyle name="桁区切り 4 4 4 3 2 2" xfId="1156" xr:uid="{647F1B2A-83D9-448A-94F9-637B22624438}"/>
    <cellStyle name="桁区切り 4 4 4 3 3" xfId="865" xr:uid="{30563B0D-089C-4DBA-8F18-EDA1B327E074}"/>
    <cellStyle name="桁区切り 4 4 4 4" xfId="420" xr:uid="{29A3DBE5-E336-4C66-B34A-E06E62D07771}"/>
    <cellStyle name="桁区切り 4 4 4 4 2" xfId="1005" xr:uid="{D43E4F46-78E1-41A0-A3F2-70D7BE05D575}"/>
    <cellStyle name="桁区切り 4 4 4 5" xfId="714" xr:uid="{312D6C94-971E-4097-AE5E-29B242BF9B84}"/>
    <cellStyle name="桁区切り 4 4 5" xfId="167" xr:uid="{FAF2D5D2-281B-42DA-8129-B9608042150E}"/>
    <cellStyle name="桁区切り 4 4 5 2" xfId="459" xr:uid="{4884E37D-B45C-4709-8DE3-350E39822740}"/>
    <cellStyle name="桁区切り 4 4 5 2 2" xfId="1044" xr:uid="{814C9042-252E-4C4A-B214-94E3FAA6BA86}"/>
    <cellStyle name="桁区切り 4 4 5 3" xfId="753" xr:uid="{AC0800DA-CA9B-4AF2-B98F-F1316CF2979B}"/>
    <cellStyle name="桁区切り 4 4 6" xfId="281" xr:uid="{A57915E9-5CA1-43C5-AD9C-58DC39B2625C}"/>
    <cellStyle name="桁区切り 4 4 6 2" xfId="572" xr:uid="{B19E0765-0EAE-4770-9D44-81355ED00B38}"/>
    <cellStyle name="桁区切り 4 4 6 2 2" xfId="1157" xr:uid="{AF4405E0-2446-4C3E-90E1-384A9B475D49}"/>
    <cellStyle name="桁区切り 4 4 6 3" xfId="866" xr:uid="{30EA3297-3296-4822-86F1-CD36F3B93ADE}"/>
    <cellStyle name="桁区切り 4 4 7" xfId="362" xr:uid="{51988400-1CF7-4CA4-9714-B6DA3E17AEDF}"/>
    <cellStyle name="桁区切り 4 4 7 2" xfId="947" xr:uid="{B326622F-3A17-4DFD-93FE-4E18BE1E7AC6}"/>
    <cellStyle name="桁区切り 4 4 8" xfId="655" xr:uid="{E43646FE-2AB0-4242-B5D3-89396FB71385}"/>
    <cellStyle name="桁区切り 4 5" xfId="57" xr:uid="{88964051-130D-4F54-9CAA-B5F1D4460017}"/>
    <cellStyle name="桁区切り 4 5 2" xfId="98" xr:uid="{9AF463A1-98D6-4A15-913D-1589209B886B}"/>
    <cellStyle name="桁区切り 4 5 2 2" xfId="205" xr:uid="{C8AD8CC2-A14C-41C0-B965-1A8605C61707}"/>
    <cellStyle name="桁区切り 4 5 2 2 2" xfId="496" xr:uid="{3C3928C7-B7CA-4B06-8E0B-3750688EB1DC}"/>
    <cellStyle name="桁区切り 4 5 2 2 2 2" xfId="1081" xr:uid="{3D13621B-FBAB-44EC-9256-E5B443479A84}"/>
    <cellStyle name="桁区切り 4 5 2 2 3" xfId="790" xr:uid="{95A0CEDE-E515-429F-860B-D44A61ACE6DE}"/>
    <cellStyle name="桁区切り 4 5 2 3" xfId="282" xr:uid="{9248D4FD-36F9-4C2C-A283-47625F0E11B8}"/>
    <cellStyle name="桁区切り 4 5 2 3 2" xfId="573" xr:uid="{04E88222-5C14-4126-B84A-C85E4F5C2469}"/>
    <cellStyle name="桁区切り 4 5 2 3 2 2" xfId="1158" xr:uid="{8293699C-EF33-44DD-9097-5D7270D8DF9F}"/>
    <cellStyle name="桁区切り 4 5 2 3 3" xfId="867" xr:uid="{3E3B9AF2-3087-4F9C-A652-26EBD2B41F7C}"/>
    <cellStyle name="桁区切り 4 5 2 4" xfId="399" xr:uid="{31B675D8-EB12-40AA-A65E-8D6691B326AE}"/>
    <cellStyle name="桁区切り 4 5 2 4 2" xfId="984" xr:uid="{90D664C8-F2CC-41B2-B196-582981B79308}"/>
    <cellStyle name="桁区切り 4 5 2 5" xfId="693" xr:uid="{DEEA52F1-5D14-46EE-85CE-9942E5EAAE52}"/>
    <cellStyle name="桁区切り 4 5 3" xfId="126" xr:uid="{1A5BE598-E940-4824-9CFF-86028561126A}"/>
    <cellStyle name="桁区切り 4 5 3 2" xfId="228" xr:uid="{F732E0D2-C6E6-476F-9F0F-7F8496DF3D58}"/>
    <cellStyle name="桁区切り 4 5 3 2 2" xfId="519" xr:uid="{7049A6EE-EE3D-40ED-A0EB-9284F909B55F}"/>
    <cellStyle name="桁区切り 4 5 3 2 2 2" xfId="1104" xr:uid="{027B90A8-0E0B-4BB4-A2D8-C448DFD5897B}"/>
    <cellStyle name="桁区切り 4 5 3 2 3" xfId="813" xr:uid="{373E927F-39EA-4CC2-B079-223BAF6230C6}"/>
    <cellStyle name="桁区切り 4 5 3 3" xfId="283" xr:uid="{5D84184F-7D7E-416F-AB5E-5FCC11CE8A96}"/>
    <cellStyle name="桁区切り 4 5 3 3 2" xfId="574" xr:uid="{3DED2583-1C70-4B4E-992B-13DF84A3B950}"/>
    <cellStyle name="桁区切り 4 5 3 3 2 2" xfId="1159" xr:uid="{B080F698-B731-4A4C-96EB-12D440D2363A}"/>
    <cellStyle name="桁区切り 4 5 3 3 3" xfId="868" xr:uid="{1377DDB2-2344-47B3-8993-F12AD5E0D738}"/>
    <cellStyle name="桁区切り 4 5 3 4" xfId="422" xr:uid="{42D586C8-70DE-45D7-AD44-8348B493C971}"/>
    <cellStyle name="桁区切り 4 5 3 4 2" xfId="1007" xr:uid="{97F30E20-FB99-4A64-A258-29225F1BEDC1}"/>
    <cellStyle name="桁区切り 4 5 3 5" xfId="716" xr:uid="{95543708-FEE4-466B-8A1D-D6556E2F7273}"/>
    <cellStyle name="桁区切り 4 5 4" xfId="172" xr:uid="{4C515352-DD76-41B6-BE97-501812AD3F28}"/>
    <cellStyle name="桁区切り 4 5 4 2" xfId="464" xr:uid="{918D6EF7-4ACE-4794-98DD-E6810B15C2E9}"/>
    <cellStyle name="桁区切り 4 5 4 2 2" xfId="1049" xr:uid="{77D4FDDD-FE1D-4420-A2EC-87C64839F52C}"/>
    <cellStyle name="桁区切り 4 5 4 3" xfId="758" xr:uid="{14D59E44-26A5-4AF3-A8A2-30865D96B66B}"/>
    <cellStyle name="桁区切り 4 5 5" xfId="284" xr:uid="{97E54F4D-7A1F-4916-8350-BFAA4C9AF361}"/>
    <cellStyle name="桁区切り 4 5 5 2" xfId="575" xr:uid="{1CFCB808-4935-44A4-811F-8DEB2BC7DB3D}"/>
    <cellStyle name="桁区切り 4 5 5 2 2" xfId="1160" xr:uid="{75D8FD3F-2681-4A42-B689-C33C11565F61}"/>
    <cellStyle name="桁区切り 4 5 5 3" xfId="869" xr:uid="{315C11F7-5126-4B2F-8D67-263AA633ADDB}"/>
    <cellStyle name="桁区切り 4 5 6" xfId="367" xr:uid="{71A52AF8-1761-4D67-9D05-C24D8767BB0F}"/>
    <cellStyle name="桁区切り 4 5 6 2" xfId="952" xr:uid="{C0E5F866-85AB-4E43-9056-B56710C6F9AD}"/>
    <cellStyle name="桁区切り 4 5 7" xfId="660" xr:uid="{2A80EAF5-AAA4-4CBC-85EC-B08197FF1A84}"/>
    <cellStyle name="桁区切り 4 6" xfId="71" xr:uid="{18546E72-AEB8-4A72-9306-F13165DED123}"/>
    <cellStyle name="桁区切り 4 7" xfId="86" xr:uid="{99BF6E2F-422F-4780-B2A3-1BF0AEE0FA0F}"/>
    <cellStyle name="桁区切り 4 7 2" xfId="193" xr:uid="{CD3EA4B7-EC0F-4A5A-A32E-327FB73B7DCA}"/>
    <cellStyle name="桁区切り 4 7 2 2" xfId="484" xr:uid="{11C49776-8D18-4AEE-A86F-97BE073FE5A2}"/>
    <cellStyle name="桁区切り 4 7 2 2 2" xfId="1069" xr:uid="{A18AF41D-13DC-4EF5-9988-91090E4E3571}"/>
    <cellStyle name="桁区切り 4 7 2 3" xfId="778" xr:uid="{218F8030-5293-43F9-B8A3-8D23026A0D9E}"/>
    <cellStyle name="桁区切り 4 7 3" xfId="285" xr:uid="{ED1FF586-93BE-4F54-98CB-B22145FC563C}"/>
    <cellStyle name="桁区切り 4 7 3 2" xfId="576" xr:uid="{1A72CB66-F4BA-41A3-A92D-2BF144BDD480}"/>
    <cellStyle name="桁区切り 4 7 3 2 2" xfId="1161" xr:uid="{DB814DEF-F74D-4F8C-A42C-F090C44A065E}"/>
    <cellStyle name="桁区切り 4 7 3 3" xfId="870" xr:uid="{84EDEFF8-79BF-4660-95B5-8C6C2FC0AF52}"/>
    <cellStyle name="桁区切り 4 7 4" xfId="387" xr:uid="{BB04FE22-CD6E-4A08-B853-A0BE46A406B4}"/>
    <cellStyle name="桁区切り 4 7 4 2" xfId="972" xr:uid="{54BB8F16-C7BD-4611-B456-64C8BC0C69F6}"/>
    <cellStyle name="桁区切り 4 7 5" xfId="681" xr:uid="{2A5D0455-F763-4F47-BC1B-AC96F845B331}"/>
    <cellStyle name="桁区切り 4 8" xfId="119" xr:uid="{B712EDAA-364F-4E20-8384-3EAAD6542968}"/>
    <cellStyle name="桁区切り 4 9" xfId="160" xr:uid="{02ABDC47-E30C-402B-B9D1-9EEAC12A87CB}"/>
    <cellStyle name="桁区切り 4 9 2" xfId="452" xr:uid="{99E7ABAE-567D-4CDC-8C09-3466BA8BFB27}"/>
    <cellStyle name="桁区切り 4 9 2 2" xfId="1037" xr:uid="{3BF92293-CA7C-4CCA-AA46-5F37059619F3}"/>
    <cellStyle name="桁区切り 4 9 3" xfId="746" xr:uid="{2E60D477-E857-4B54-BA06-EAC2AC78D798}"/>
    <cellStyle name="桁区切り 5" xfId="20" xr:uid="{4158A3B8-8C04-463A-9AD2-3A442394762F}"/>
    <cellStyle name="桁区切り 5 2" xfId="72" xr:uid="{DA486CAF-57C9-450D-BDD5-9A50720EBB6F}"/>
    <cellStyle name="桁区切り 6" xfId="73" xr:uid="{1A383B46-AD0B-4614-80FB-29BD3280D9E8}"/>
    <cellStyle name="桁区切り 7" xfId="5" xr:uid="{00000000-0005-0000-0000-000005000000}"/>
    <cellStyle name="桁区切り 8" xfId="642" xr:uid="{E61B8E95-FF50-499F-8537-E0FCA838EEAC}"/>
    <cellStyle name="桁区切り 9" xfId="1230" xr:uid="{15AA5B43-BAA8-47D4-B47F-5CA95B14D387}"/>
    <cellStyle name="通貨 2" xfId="9" xr:uid="{00000000-0005-0000-0000-000006000000}"/>
    <cellStyle name="通貨 2 2" xfId="18" xr:uid="{5E907BB9-36F2-4618-9CE9-F763597A9803}"/>
    <cellStyle name="標準" xfId="0" builtinId="0"/>
    <cellStyle name="標準 10" xfId="2" xr:uid="{00000000-0005-0000-0000-000008000000}"/>
    <cellStyle name="標準 11" xfId="8" xr:uid="{00000000-0005-0000-0000-000009000000}"/>
    <cellStyle name="標準 11 2" xfId="78" xr:uid="{35D2273B-323F-4F60-BA70-87267E1C0E0E}"/>
    <cellStyle name="標準 11 3" xfId="16" xr:uid="{2D32389C-4BDB-44BC-AE42-374650988A5C}"/>
    <cellStyle name="標準 11 3 2" xfId="229" xr:uid="{683DF26D-E71D-41E1-B0AA-FDC32530EADA}"/>
    <cellStyle name="標準 11 3 2 2" xfId="520" xr:uid="{2DBB2A60-880A-44B6-8D7B-5820046AE32C}"/>
    <cellStyle name="標準 11 3 2 2 2" xfId="1105" xr:uid="{84B6ADE1-B7B8-4FA6-94B4-3FD9A60D7348}"/>
    <cellStyle name="標準 11 3 2 3" xfId="814" xr:uid="{BB9560B7-7180-4C41-875E-D32D30E580E1}"/>
    <cellStyle name="標準 11 3 3" xfId="286" xr:uid="{27184423-A801-4725-8EF7-BDDE180058C3}"/>
    <cellStyle name="標準 11 3 3 2" xfId="577" xr:uid="{ECBF3BAA-6BAE-48CC-AE54-F5E224A822AA}"/>
    <cellStyle name="標準 11 3 3 2 2" xfId="1162" xr:uid="{04FF9D9A-4E6D-4E40-8B05-A3CDC7D3C1D3}"/>
    <cellStyle name="標準 11 3 3 3" xfId="871" xr:uid="{EE7C0E6C-6D46-4FBB-98DD-12BCE7BA9158}"/>
    <cellStyle name="標準 11 3 4" xfId="423" xr:uid="{BC07F8DF-2FFD-45AF-A430-E16134732BA6}"/>
    <cellStyle name="標準 11 3 4 2" xfId="1008" xr:uid="{D150CC91-ADB9-4697-BC53-FAD95F03E5F1}"/>
    <cellStyle name="標準 11 3 5" xfId="717" xr:uid="{79E57AC8-FD7D-4270-B064-907F939295EB}"/>
    <cellStyle name="標準 12" xfId="74" xr:uid="{877E9AC5-C852-4768-8A3F-0556E0CB8DCC}"/>
    <cellStyle name="標準 12 2" xfId="128" xr:uid="{274A9449-72F8-48EC-97BF-198AC7A48ED6}"/>
    <cellStyle name="標準 12 2 2" xfId="231" xr:uid="{0D70E38E-BA79-4250-86B9-25B99AE311DE}"/>
    <cellStyle name="標準 12 2 2 2" xfId="522" xr:uid="{6A08737E-FA8B-4F09-8832-68ACF7AF2C02}"/>
    <cellStyle name="標準 12 2 2 2 2" xfId="1107" xr:uid="{037D02E4-B5AE-4124-B53F-847F65A78C13}"/>
    <cellStyle name="標準 12 2 2 3" xfId="816" xr:uid="{EA6AE114-DD34-4279-836A-193A735E4EF2}"/>
    <cellStyle name="標準 12 2 3" xfId="287" xr:uid="{B9DF40C4-ACBA-4C1D-BAC9-A66B67B07A3A}"/>
    <cellStyle name="標準 12 2 3 2" xfId="578" xr:uid="{7AD718C0-C399-47A8-B138-22CD911EF7E4}"/>
    <cellStyle name="標準 12 2 3 2 2" xfId="1163" xr:uid="{C61A7CFD-1385-4EDC-8D39-74E41A40283D}"/>
    <cellStyle name="標準 12 2 3 3" xfId="872" xr:uid="{D425E78F-72D8-4EAD-BF28-D1419247BFE7}"/>
    <cellStyle name="標準 12 2 4" xfId="425" xr:uid="{7BDF762A-1607-410A-9267-1C270D4D0A40}"/>
    <cellStyle name="標準 12 2 4 2" xfId="1010" xr:uid="{C4B25E63-B168-4132-AFA7-BE7F8881AAD0}"/>
    <cellStyle name="標準 12 2 5" xfId="719" xr:uid="{C6384F68-2947-4185-AE17-3BB791F0E66D}"/>
    <cellStyle name="標準 12 3" xfId="127" xr:uid="{5792FDE4-7ABE-4D0E-93CE-9AA05F3C438A}"/>
    <cellStyle name="標準 12 3 2" xfId="230" xr:uid="{C6C30F25-855E-4160-86F7-37F7CB92AFF8}"/>
    <cellStyle name="標準 12 3 2 2" xfId="521" xr:uid="{63E0E689-43C9-4240-9D8A-596AF53DE08F}"/>
    <cellStyle name="標準 12 3 2 2 2" xfId="1106" xr:uid="{55EA0464-CEA2-47BF-9CAC-69F07DED8D2C}"/>
    <cellStyle name="標準 12 3 2 3" xfId="815" xr:uid="{21EE743B-AFC1-46F1-862B-3452F4C79F87}"/>
    <cellStyle name="標準 12 3 3" xfId="288" xr:uid="{EB9B4307-C0DA-4CF3-BB83-816182CD3F91}"/>
    <cellStyle name="標準 12 3 3 2" xfId="579" xr:uid="{4475952E-9E1B-442D-B4A4-D3057C1376F8}"/>
    <cellStyle name="標準 12 3 3 2 2" xfId="1164" xr:uid="{E7AE1611-C4FC-42D8-AE0B-8E157CB22EC1}"/>
    <cellStyle name="標準 12 3 3 3" xfId="873" xr:uid="{53E19E15-1BCD-4CC2-96A6-7C1BCE93F66C}"/>
    <cellStyle name="標準 12 3 4" xfId="424" xr:uid="{DA9501F2-0628-4A94-8AB9-40AC331EB6E2}"/>
    <cellStyle name="標準 12 3 4 2" xfId="1009" xr:uid="{1B243003-82BB-4FFD-BBDB-82752B3D689E}"/>
    <cellStyle name="標準 12 3 5" xfId="718" xr:uid="{4C4AEE6C-33E7-43CB-B1C2-FB7A9F9678E0}"/>
    <cellStyle name="標準 13" xfId="75" xr:uid="{65BF7E32-7412-406C-88EA-E773D67F260B}"/>
    <cellStyle name="標準 14" xfId="76" xr:uid="{3F798BDF-1E89-4EEF-9787-246086D6FE6F}"/>
    <cellStyle name="標準 14 2" xfId="79" xr:uid="{0B0C21D1-BC90-4201-B259-57F0A12A00EE}"/>
    <cellStyle name="標準 14 2 2" xfId="111" xr:uid="{B7C3E4C2-E17E-4C2E-903E-9A033959099D}"/>
    <cellStyle name="標準 14 2 2 2" xfId="218" xr:uid="{43662BA6-3B12-4307-B8F0-B8EF82B7D311}"/>
    <cellStyle name="標準 14 2 2 2 2" xfId="509" xr:uid="{A49E8541-406F-4AEF-8130-22F37B30F840}"/>
    <cellStyle name="標準 14 2 2 2 2 2" xfId="1094" xr:uid="{176AE3C2-0074-469F-B556-A9508F18E336}"/>
    <cellStyle name="標準 14 2 2 2 3" xfId="803" xr:uid="{AC144B48-670E-4770-A996-0212AA538E1F}"/>
    <cellStyle name="標準 14 2 2 3" xfId="289" xr:uid="{8CFCF101-CC99-4450-8469-2B429261C8AE}"/>
    <cellStyle name="標準 14 2 2 3 2" xfId="580" xr:uid="{0F2342FB-EE07-41F2-B591-B9D2E91E1909}"/>
    <cellStyle name="標準 14 2 2 3 2 2" xfId="1165" xr:uid="{C7ACBDA7-6B57-43CF-A0E3-7E6666487B7C}"/>
    <cellStyle name="標準 14 2 2 3 3" xfId="874" xr:uid="{EAEAFAC1-3041-4880-AE75-EDE3E3AE50F1}"/>
    <cellStyle name="標準 14 2 2 4" xfId="412" xr:uid="{A775F68F-43B7-40BF-B674-3346D2D564DA}"/>
    <cellStyle name="標準 14 2 2 4 2" xfId="997" xr:uid="{1233B453-F2C2-4694-9579-12FDE638A867}"/>
    <cellStyle name="標準 14 2 2 5" xfId="706" xr:uid="{73FBD180-0BDB-49EC-92D4-1E992D929CB1}"/>
    <cellStyle name="標準 14 2 3" xfId="130" xr:uid="{1197D59C-132E-4EAE-B724-C49848EFFFAD}"/>
    <cellStyle name="標準 14 2 3 2" xfId="233" xr:uid="{7D0AD5D2-7A7F-4F21-82D2-C410F5B14587}"/>
    <cellStyle name="標準 14 2 3 2 2" xfId="524" xr:uid="{497054A4-D355-402E-A4D6-F636722BC43C}"/>
    <cellStyle name="標準 14 2 3 2 2 2" xfId="1109" xr:uid="{3CA99A98-2FB3-4935-9FF6-F90910B9A5BD}"/>
    <cellStyle name="標準 14 2 3 2 3" xfId="818" xr:uid="{E01E035C-87C7-4751-BF0B-7AF398623344}"/>
    <cellStyle name="標準 14 2 3 3" xfId="290" xr:uid="{86EEBFB3-4097-4064-A707-D72432622046}"/>
    <cellStyle name="標準 14 2 3 3 2" xfId="581" xr:uid="{2E837FEC-C132-4B6D-B705-576D113B3ED0}"/>
    <cellStyle name="標準 14 2 3 3 2 2" xfId="1166" xr:uid="{F63B1C72-30DC-497A-BE08-9FFF4E9BD71E}"/>
    <cellStyle name="標準 14 2 3 3 3" xfId="875" xr:uid="{95343332-6EC9-445D-87B8-5790BC42E226}"/>
    <cellStyle name="標準 14 2 3 4" xfId="427" xr:uid="{66153376-DB92-43FC-81D4-F7C9F4915C48}"/>
    <cellStyle name="標準 14 2 3 4 2" xfId="1012" xr:uid="{61DFDF80-E928-416F-B43A-CC582FADF313}"/>
    <cellStyle name="標準 14 2 3 5" xfId="721" xr:uid="{9BCDA1F7-6B70-4A54-B4A4-9B0E6E35103F}"/>
    <cellStyle name="標準 14 2 4" xfId="185" xr:uid="{6CC1DE18-A130-4179-B954-170B36B30A18}"/>
    <cellStyle name="標準 14 2 4 2" xfId="477" xr:uid="{7E8E7CD0-173B-406E-B731-66E114E7E4EE}"/>
    <cellStyle name="標準 14 2 4 2 2" xfId="1062" xr:uid="{D9697F68-92B6-4358-B58F-3A3F6F6B90D8}"/>
    <cellStyle name="標準 14 2 4 3" xfId="771" xr:uid="{8CF2E56C-E25A-46E9-9CEF-5B8AE734E804}"/>
    <cellStyle name="標準 14 2 5" xfId="291" xr:uid="{1BAA8ABD-BF7E-4F35-A239-8AE3B97B5534}"/>
    <cellStyle name="標準 14 2 5 2" xfId="582" xr:uid="{0788622F-92B8-4658-B58C-28E9F6CEAF64}"/>
    <cellStyle name="標準 14 2 5 2 2" xfId="1167" xr:uid="{AFF7FEEA-599D-4639-A92F-737EAD3CB0FD}"/>
    <cellStyle name="標準 14 2 5 3" xfId="876" xr:uid="{091B508B-98EB-4FBC-9629-71A87F30AB13}"/>
    <cellStyle name="標準 14 2 6" xfId="380" xr:uid="{007B91E9-B385-48A6-810E-C38140C11899}"/>
    <cellStyle name="標準 14 2 6 2" xfId="965" xr:uid="{9B10D300-6016-45A3-8DDD-3724A2827AE0}"/>
    <cellStyle name="標準 14 2 7" xfId="673" xr:uid="{3AE6B07C-DAE8-43AF-9B99-557F395BCF21}"/>
    <cellStyle name="標準 14 2 8" xfId="1226" xr:uid="{5439E435-6170-4B9C-AAFC-05A9B6A4EA4E}"/>
    <cellStyle name="標準 14 3" xfId="109" xr:uid="{E877C164-6233-4A71-8C6B-9323913ED298}"/>
    <cellStyle name="標準 14 3 2" xfId="216" xr:uid="{6C9EB381-6A99-4718-8045-05A433AC5FBF}"/>
    <cellStyle name="標準 14 3 2 2" xfId="507" xr:uid="{2BD05543-9435-4DC1-BBED-D1AD968C1D01}"/>
    <cellStyle name="標準 14 3 2 2 2" xfId="1092" xr:uid="{E3923700-08B0-4198-A7C7-5B3A4BED70DA}"/>
    <cellStyle name="標準 14 3 2 3" xfId="801" xr:uid="{89DDCFA0-EB59-47E4-8530-8B8C89F678AE}"/>
    <cellStyle name="標準 14 3 3" xfId="292" xr:uid="{FF7FEADD-A941-43F7-90CA-3DCD50F7BB3D}"/>
    <cellStyle name="標準 14 3 3 2" xfId="583" xr:uid="{3CB8CBBE-F835-4A9C-8DAB-E02395C95D5A}"/>
    <cellStyle name="標準 14 3 3 2 2" xfId="1168" xr:uid="{B05E7A55-8696-435F-A6CE-6A0F2E62D5CF}"/>
    <cellStyle name="標準 14 3 3 3" xfId="877" xr:uid="{3D85E2BB-BE01-4CD9-8D66-FB3CF7937132}"/>
    <cellStyle name="標準 14 3 4" xfId="410" xr:uid="{A0FD0808-2AB0-4519-AD19-BDC049762024}"/>
    <cellStyle name="標準 14 3 4 2" xfId="995" xr:uid="{A45514AB-835B-4554-86EC-516337B9CF77}"/>
    <cellStyle name="標準 14 3 5" xfId="704" xr:uid="{E23CAF19-6B55-440F-B201-E8E78FAFDE47}"/>
    <cellStyle name="標準 14 4" xfId="129" xr:uid="{8EFFD03B-E854-40BF-9639-3A2AACD24C9B}"/>
    <cellStyle name="標準 14 4 2" xfId="232" xr:uid="{25E039DF-76AB-4D5B-B502-57E45B132225}"/>
    <cellStyle name="標準 14 4 2 2" xfId="523" xr:uid="{B06577FE-CC5F-44B0-88B1-0F2EFC24A135}"/>
    <cellStyle name="標準 14 4 2 2 2" xfId="1108" xr:uid="{59E0747A-23C4-438D-A4F3-30AFF0CB57C3}"/>
    <cellStyle name="標準 14 4 2 3" xfId="817" xr:uid="{6A83AF3F-D202-4ED1-8A1B-B51DC942042D}"/>
    <cellStyle name="標準 14 4 3" xfId="293" xr:uid="{567162F2-CD7E-47E2-A813-D93938690EF0}"/>
    <cellStyle name="標準 14 4 3 2" xfId="584" xr:uid="{9E667D01-3CB3-454C-8FCE-707FCDE5C8F4}"/>
    <cellStyle name="標準 14 4 3 2 2" xfId="1169" xr:uid="{9896995B-9CD4-4FC3-A06F-EE34763BB0F4}"/>
    <cellStyle name="標準 14 4 3 3" xfId="878" xr:uid="{E644C2F1-CEFE-4FAD-9CCD-1B4AEE1D6E0B}"/>
    <cellStyle name="標準 14 4 4" xfId="426" xr:uid="{25F0ABA2-C347-4C37-8B22-A3D322DC3133}"/>
    <cellStyle name="標準 14 4 4 2" xfId="1011" xr:uid="{519673B0-4147-44F1-8D43-9430087049AE}"/>
    <cellStyle name="標準 14 4 5" xfId="720" xr:uid="{E7A65290-6E1B-4D3C-8706-4C99E890461E}"/>
    <cellStyle name="標準 14 5" xfId="183" xr:uid="{68AC8D7B-EFFF-46BA-8B55-84C63624B541}"/>
    <cellStyle name="標準 14 5 2" xfId="475" xr:uid="{A9765DEA-55CA-4D31-94D9-F9153C391ECB}"/>
    <cellStyle name="標準 14 5 2 2" xfId="1060" xr:uid="{B7D475D5-C327-4B8C-A2A2-93C6DC13E2F1}"/>
    <cellStyle name="標準 14 5 3" xfId="769" xr:uid="{63BBB934-BB15-4B34-BC68-09E8C58E652E}"/>
    <cellStyle name="標準 14 6" xfId="294" xr:uid="{85C7F973-A71F-4681-A0DC-87EBCE72135A}"/>
    <cellStyle name="標準 14 6 2" xfId="585" xr:uid="{FC51DAA4-24FB-4693-BEB5-168B41FD4640}"/>
    <cellStyle name="標準 14 6 2 2" xfId="1170" xr:uid="{73BDC4F5-534B-48FE-8F90-57866B9864B3}"/>
    <cellStyle name="標準 14 6 3" xfId="879" xr:uid="{1F16F925-0DE0-4278-A07A-F79797A47270}"/>
    <cellStyle name="標準 14 7" xfId="378" xr:uid="{D7504B0A-A4A2-4A4A-998B-35E6D03DB43E}"/>
    <cellStyle name="標準 14 7 2" xfId="963" xr:uid="{254A41CE-31ED-4952-8591-500513A1848F}"/>
    <cellStyle name="標準 14 8" xfId="671" xr:uid="{FFF754F2-A2AB-48AA-90E8-4CD29A993DEE}"/>
    <cellStyle name="標準 15" xfId="154" xr:uid="{386AABD7-3618-46BB-8369-CDD15648101B}"/>
    <cellStyle name="標準 16" xfId="153" xr:uid="{F65AA997-34BF-45FD-AD08-BB55FC876C67}"/>
    <cellStyle name="標準 17" xfId="641" xr:uid="{9655B248-BA76-4808-A1DA-D4D603BE68C0}"/>
    <cellStyle name="標準 18" xfId="1234" xr:uid="{AEA6B710-5EC3-4DA8-99F1-D0572B8C1CF0}"/>
    <cellStyle name="標準 2" xfId="13" xr:uid="{00000000-0005-0000-0000-00000A000000}"/>
    <cellStyle name="標準 2 2" xfId="15" xr:uid="{BEAEA907-AE94-4C8F-9447-8A38EFD9D0FA}"/>
    <cellStyle name="標準 2 2 2" xfId="24" xr:uid="{C84530B8-D17B-4CF0-8FB0-A633BB35F9BE}"/>
    <cellStyle name="標準 2 2_★H25補正 ＺＥＢ 様式及び作成要領 記入例(2)　（書類関係②）システム提案概要" xfId="30" xr:uid="{A9E7D5D0-26EB-417C-9E46-DA98C4E205AA}"/>
    <cellStyle name="標準 2 3" xfId="25" xr:uid="{F8362325-B442-42A1-822E-70AD7F4C44D0}"/>
    <cellStyle name="標準 2 3 2" xfId="26" xr:uid="{F94459FB-0520-4037-8CC4-0847B1E29BD5}"/>
    <cellStyle name="標準 2 3_★H25補正 ＺＥＢ 様式及び作成要領 記入例(2)　（書類関係②）システム提案概要" xfId="31" xr:uid="{D794B555-CB7D-492B-8557-A8D07A92A01B}"/>
    <cellStyle name="標準 2 4" xfId="27" xr:uid="{614AF758-14F8-45BD-B293-F248EA3ACFB5}"/>
    <cellStyle name="標準 2 5" xfId="37" xr:uid="{8EE82926-226A-421D-92DC-C415B71E7674}"/>
    <cellStyle name="標準 2 5 2" xfId="132" xr:uid="{BD509E7E-D5FE-43AD-B77B-D8091228A458}"/>
    <cellStyle name="標準 2 6" xfId="131" xr:uid="{A6FCBF06-57FE-4A02-A8B1-56D510629D70}"/>
    <cellStyle name="標準 2_★H25補正 ＺＥＢ 様式及び作成要領 記入例(2)　（書類関係②）システム提案概要" xfId="32" xr:uid="{C5C10632-065D-4BB3-B00C-9CC5FD44F9C6}"/>
    <cellStyle name="標準 21" xfId="1232" xr:uid="{BE7780AF-38B8-42D8-9184-A352A9035AF2}"/>
    <cellStyle name="標準 3" xfId="21" xr:uid="{CA018499-FE87-4978-A239-C5322AD345B7}"/>
    <cellStyle name="標準 3 2" xfId="28" xr:uid="{7E7E0803-B5A5-4CD2-B3A2-BCDDFAD4D7B0}"/>
    <cellStyle name="標準 4" xfId="29" xr:uid="{2AFF5446-D490-4752-BD10-B85240EC70D8}"/>
    <cellStyle name="標準 4 2" xfId="33" xr:uid="{D7AD7CBB-4FF4-43CD-8340-4CDA5DA49BFF}"/>
    <cellStyle name="標準 4 3" xfId="35" xr:uid="{2D477335-08A4-414A-8560-A918FC245901}"/>
    <cellStyle name="標準 4 4" xfId="113" xr:uid="{92604EA8-35AF-4609-A08D-D5CD625020A3}"/>
    <cellStyle name="標準 4_★H25補正 ＺＥＢ 様式及び作成要領 記入例(2)　（書類関係②）システム提案概要" xfId="34" xr:uid="{F9E0A24D-9040-4FAF-8844-A377F31CCDAF}"/>
    <cellStyle name="標準 5" xfId="38" xr:uid="{077D949E-1A7A-43FE-B16E-824FD50B0ABC}"/>
    <cellStyle name="標準 5 10" xfId="351" xr:uid="{7991DCF2-0675-4B99-B5FF-6CEA36345B20}"/>
    <cellStyle name="標準 5 10 2" xfId="936" xr:uid="{961E6DFA-8C33-4591-BDED-039841AAA007}"/>
    <cellStyle name="標準 5 11" xfId="644" xr:uid="{E80092F0-3EAE-4518-971D-306D096F4772}"/>
    <cellStyle name="標準 5 2" xfId="67" xr:uid="{683BF090-64F3-45B6-8A82-4494D8038BAE}"/>
    <cellStyle name="標準 5 2 2" xfId="108" xr:uid="{0848B094-8184-42AA-9E8C-B374BF1F89D9}"/>
    <cellStyle name="標準 5 2 2 2" xfId="215" xr:uid="{25035050-6FDB-43C3-8D17-45A7490D0972}"/>
    <cellStyle name="標準 5 2 2 2 2" xfId="506" xr:uid="{6D187921-017B-4775-81C3-F2F2D119C204}"/>
    <cellStyle name="標準 5 2 2 2 2 2" xfId="1091" xr:uid="{C87023E5-BA2E-4517-9682-3568C054FC4D}"/>
    <cellStyle name="標準 5 2 2 2 3" xfId="800" xr:uid="{49A66EA2-BD8D-44E1-878D-70E639EB2050}"/>
    <cellStyle name="標準 5 2 2 3" xfId="295" xr:uid="{1120323E-0F0E-40B0-95D0-EDAE8937401E}"/>
    <cellStyle name="標準 5 2 2 3 2" xfId="586" xr:uid="{C7EA1D7E-F1CD-4545-98CB-DDD18F455681}"/>
    <cellStyle name="標準 5 2 2 3 2 2" xfId="1171" xr:uid="{4AE30B1C-372A-4642-886A-62A6E62BBE9B}"/>
    <cellStyle name="標準 5 2 2 3 3" xfId="880" xr:uid="{920FD5CD-309F-4844-862C-5E74C5124560}"/>
    <cellStyle name="標準 5 2 2 4" xfId="409" xr:uid="{39361EF4-AB24-4CE9-B6E4-CB93D3173736}"/>
    <cellStyle name="標準 5 2 2 4 2" xfId="994" xr:uid="{3CA6EFE1-221F-4D5E-B12E-13B113F43512}"/>
    <cellStyle name="標準 5 2 2 5" xfId="703" xr:uid="{2B42C818-C542-42E0-8914-637452F79C83}"/>
    <cellStyle name="標準 5 2 3" xfId="134" xr:uid="{A0717AE1-3572-46D6-851B-B113A8ECDBD0}"/>
    <cellStyle name="標準 5 2 3 2" xfId="234" xr:uid="{4EF4A998-DF48-4F3A-AB0B-6A016B28D0CD}"/>
    <cellStyle name="標準 5 2 3 2 2" xfId="525" xr:uid="{08DD590E-F18A-4559-A568-9B29CD541881}"/>
    <cellStyle name="標準 5 2 3 2 2 2" xfId="1110" xr:uid="{806271C3-5B93-49E1-B92A-4A7AC3DDEE0A}"/>
    <cellStyle name="標準 5 2 3 2 3" xfId="819" xr:uid="{95B37226-E9D4-4F16-99B1-096ECA996A6C}"/>
    <cellStyle name="標準 5 2 3 3" xfId="296" xr:uid="{3F216409-F036-47A5-8B71-0E35CB24BC37}"/>
    <cellStyle name="標準 5 2 3 3 2" xfId="587" xr:uid="{975B4620-C95F-480F-853F-8EADCD4353EC}"/>
    <cellStyle name="標準 5 2 3 3 2 2" xfId="1172" xr:uid="{382F6DEF-81E2-4A9F-9502-AF3F29CD0D3A}"/>
    <cellStyle name="標準 5 2 3 3 3" xfId="881" xr:uid="{74ECCA07-E822-4C4F-9CA8-D0DD7BFBCC3C}"/>
    <cellStyle name="標準 5 2 3 4" xfId="428" xr:uid="{6D72997F-ACD3-4407-AED5-AD8E638181DB}"/>
    <cellStyle name="標準 5 2 3 4 2" xfId="1013" xr:uid="{FA0B9E8E-2318-4C4D-95B0-BB08CED61BD0}"/>
    <cellStyle name="標準 5 2 3 5" xfId="722" xr:uid="{E7A55750-8A40-416F-ADF4-8538B460AB20}"/>
    <cellStyle name="標準 5 2 4" xfId="182" xr:uid="{0E76879A-2500-4773-AA6B-02B16EF7FB05}"/>
    <cellStyle name="標準 5 2 4 2" xfId="474" xr:uid="{0CE32F9B-D18B-47DF-8DE3-9EADB588AC2D}"/>
    <cellStyle name="標準 5 2 4 2 2" xfId="1059" xr:uid="{58D559ED-1F20-487B-9754-447893E0B2AF}"/>
    <cellStyle name="標準 5 2 4 3" xfId="768" xr:uid="{E409BC96-F578-4DCC-8BD4-CA725BF2B0C3}"/>
    <cellStyle name="標準 5 2 5" xfId="297" xr:uid="{757F31B3-130F-4E0F-A7AF-349A8A603C47}"/>
    <cellStyle name="標準 5 2 5 2" xfId="588" xr:uid="{ECF5488F-01DE-4BFE-A251-837888446EDD}"/>
    <cellStyle name="標準 5 2 5 2 2" xfId="1173" xr:uid="{4828EB0B-52E3-460D-8319-CFC3836F212B}"/>
    <cellStyle name="標準 5 2 5 3" xfId="882" xr:uid="{02FF031A-D8C0-462C-8CB8-DB3BBD64C29A}"/>
    <cellStyle name="標準 5 2 6" xfId="377" xr:uid="{3E251402-5C86-406C-AC26-AE0611D2E84D}"/>
    <cellStyle name="標準 5 2 6 2" xfId="962" xr:uid="{E4B0D6A3-6FFD-423A-813F-4B95D6B7551B}"/>
    <cellStyle name="標準 5 2 7" xfId="670" xr:uid="{29BBC9D3-0325-4431-9878-C3F12DAAF088}"/>
    <cellStyle name="標準 5 3" xfId="54" xr:uid="{45E038F5-F80B-46B1-9C27-7F57E2E8045B}"/>
    <cellStyle name="標準 5 3 2" xfId="95" xr:uid="{1CD41FF7-89A9-403B-B9F7-04D575F2CD0E}"/>
    <cellStyle name="標準 5 3 2 2" xfId="202" xr:uid="{38B93137-08C2-4E1B-B853-54CFE5CCA099}"/>
    <cellStyle name="標準 5 3 2 2 2" xfId="493" xr:uid="{179B5CD6-B4B1-4651-AB1D-BE4FD95AA16A}"/>
    <cellStyle name="標準 5 3 2 2 2 2" xfId="1078" xr:uid="{3026E400-2FBA-4FA8-A73E-A8DF75EECF09}"/>
    <cellStyle name="標準 5 3 2 2 3" xfId="787" xr:uid="{5CB2467C-25C4-4451-8331-705CC70067CA}"/>
    <cellStyle name="標準 5 3 2 3" xfId="298" xr:uid="{8202067D-CA57-4D68-92C5-54D68E0BAE1E}"/>
    <cellStyle name="標準 5 3 2 3 2" xfId="589" xr:uid="{C4424DCE-D520-43F6-A0AA-5B1881486DD7}"/>
    <cellStyle name="標準 5 3 2 3 2 2" xfId="1174" xr:uid="{BF7803FB-9A4B-4BF5-8E44-F54343541149}"/>
    <cellStyle name="標準 5 3 2 3 3" xfId="883" xr:uid="{37BC6121-0234-4965-A7E1-ECEC9CAA6605}"/>
    <cellStyle name="標準 5 3 2 4" xfId="396" xr:uid="{E2B8361B-9CDB-4EDF-A8DF-22FBE9E01DE2}"/>
    <cellStyle name="標準 5 3 2 4 2" xfId="981" xr:uid="{B025801A-4AE9-4B3B-98D1-33E65092D312}"/>
    <cellStyle name="標準 5 3 2 5" xfId="690" xr:uid="{6C379688-DEB4-42FC-BB72-1C4C7E3560B6}"/>
    <cellStyle name="標準 5 3 3" xfId="135" xr:uid="{49F9CD8E-5E36-4CAD-86F6-61B657383C11}"/>
    <cellStyle name="標準 5 3 3 2" xfId="235" xr:uid="{90D6CD30-6B69-4C8D-ACB8-22BBDF76F3C6}"/>
    <cellStyle name="標準 5 3 3 2 2" xfId="526" xr:uid="{E0CCDCFD-AE54-4517-BA29-52EEBA7B872E}"/>
    <cellStyle name="標準 5 3 3 2 2 2" xfId="1111" xr:uid="{FCA27CFB-35E9-4379-BFBC-FE6AF9730106}"/>
    <cellStyle name="標準 5 3 3 2 3" xfId="820" xr:uid="{D5330063-5BD0-4122-9137-B1C16DE87444}"/>
    <cellStyle name="標準 5 3 3 3" xfId="299" xr:uid="{BF0520BD-EB8C-484F-BA6C-4B9F9E5BC2E6}"/>
    <cellStyle name="標準 5 3 3 3 2" xfId="590" xr:uid="{C6910ACB-B8F6-4EA3-AAC6-207815A5D065}"/>
    <cellStyle name="標準 5 3 3 3 2 2" xfId="1175" xr:uid="{B4B037D1-4984-4045-8161-D406897ACC0A}"/>
    <cellStyle name="標準 5 3 3 3 3" xfId="884" xr:uid="{906F292A-9DFE-4FDA-9260-69535F96AF1B}"/>
    <cellStyle name="標準 5 3 3 4" xfId="429" xr:uid="{81A75606-371C-42D1-A92A-955962A3F3F4}"/>
    <cellStyle name="標準 5 3 3 4 2" xfId="1014" xr:uid="{4078341B-CEB7-4F09-8389-B999BA5AC864}"/>
    <cellStyle name="標準 5 3 3 5" xfId="723" xr:uid="{A751B553-2F33-4FA4-AAB9-1755805A686E}"/>
    <cellStyle name="標準 5 3 4" xfId="169" xr:uid="{F074AA09-E05B-4749-9650-63CD48C97D1C}"/>
    <cellStyle name="標準 5 3 4 2" xfId="461" xr:uid="{8DE21C91-715D-48DD-834C-45DF3BED1D33}"/>
    <cellStyle name="標準 5 3 4 2 2" xfId="1046" xr:uid="{C4141D3F-9AF4-4169-89E0-F535B2292838}"/>
    <cellStyle name="標準 5 3 4 3" xfId="755" xr:uid="{030C2CB1-41AB-4527-8055-9C3798EFC34D}"/>
    <cellStyle name="標準 5 3 5" xfId="300" xr:uid="{D7134C54-E164-4F38-BBA1-FA797D793EA0}"/>
    <cellStyle name="標準 5 3 5 2" xfId="591" xr:uid="{69A4BF80-8FFC-4A4C-8591-11BD26704CB9}"/>
    <cellStyle name="標準 5 3 5 2 2" xfId="1176" xr:uid="{3AA10108-468C-461C-9050-E757B9B5329F}"/>
    <cellStyle name="標準 5 3 5 3" xfId="885" xr:uid="{02ECEE25-0BE8-4890-9A9B-1672F67F5802}"/>
    <cellStyle name="標準 5 3 6" xfId="364" xr:uid="{C1F0BFDB-3F54-4EF5-A022-D2A413624047}"/>
    <cellStyle name="標準 5 3 6 2" xfId="949" xr:uid="{8EC0E13E-C9EA-4F20-8CEC-84E777E8EA28}"/>
    <cellStyle name="標準 5 3 7" xfId="657" xr:uid="{8A221A5A-78D3-421C-B21C-5F5E296B6AE6}"/>
    <cellStyle name="標準 5 4" xfId="77" xr:uid="{3CAAAAD9-095D-4BA0-8DBA-76A78F9A2939}"/>
    <cellStyle name="標準 5 4 2" xfId="110" xr:uid="{165605CA-E5D3-4149-973E-FBC26FD31480}"/>
    <cellStyle name="標準 5 4 2 2" xfId="217" xr:uid="{A7AD0CFC-9D68-40D9-9965-9AC9211719D8}"/>
    <cellStyle name="標準 5 4 2 2 2" xfId="508" xr:uid="{DC4A7AB4-199F-42A2-9F25-EAD23A6BFAE0}"/>
    <cellStyle name="標準 5 4 2 2 2 2" xfId="1093" xr:uid="{7963389A-1502-4633-8144-711F4129219C}"/>
    <cellStyle name="標準 5 4 2 2 3" xfId="802" xr:uid="{A7696621-2308-4809-BB37-A1AA1D5136F1}"/>
    <cellStyle name="標準 5 4 2 3" xfId="301" xr:uid="{39099C6B-C5EC-4150-94D6-F215B841FCEF}"/>
    <cellStyle name="標準 5 4 2 3 2" xfId="592" xr:uid="{1E1EBDA4-2A52-4BF3-847D-879D8A7138AE}"/>
    <cellStyle name="標準 5 4 2 3 2 2" xfId="1177" xr:uid="{15FB21A1-E5A3-471A-BE0F-78D8DB4C0A0A}"/>
    <cellStyle name="標準 5 4 2 3 3" xfId="886" xr:uid="{82790378-B238-4831-B6EE-EA5BD6A07DCD}"/>
    <cellStyle name="標準 5 4 2 4" xfId="411" xr:uid="{78098C13-B776-473B-AE7F-E66549406BFA}"/>
    <cellStyle name="標準 5 4 2 4 2" xfId="996" xr:uid="{C014587D-202D-435B-95EA-420165FF8F42}"/>
    <cellStyle name="標準 5 4 2 5" xfId="705" xr:uid="{66BCA644-FF6F-4C25-8583-21A1B57E06CF}"/>
    <cellStyle name="標準 5 4 3" xfId="136" xr:uid="{CC6C8430-9C3C-4B2D-A8B5-89056BA4F361}"/>
    <cellStyle name="標準 5 4 3 2" xfId="236" xr:uid="{08C6F310-7D72-424D-9A9D-414A879E4779}"/>
    <cellStyle name="標準 5 4 3 2 2" xfId="527" xr:uid="{2FEFBAA3-84F9-4426-A8C6-58878006BE12}"/>
    <cellStyle name="標準 5 4 3 2 2 2" xfId="1112" xr:uid="{770348AF-CC3C-4B4A-AEE6-32CF2FC31E25}"/>
    <cellStyle name="標準 5 4 3 2 3" xfId="821" xr:uid="{A30108AD-2F5B-4CB2-B32F-61E15DC578C9}"/>
    <cellStyle name="標準 5 4 3 3" xfId="302" xr:uid="{0C9CC71E-D20D-433F-BAE0-A2A55B8251F4}"/>
    <cellStyle name="標準 5 4 3 3 2" xfId="593" xr:uid="{6280538B-9569-40D1-9C95-6B8032B27A8B}"/>
    <cellStyle name="標準 5 4 3 3 2 2" xfId="1178" xr:uid="{14DEBCC4-FD46-4FBD-A901-9E3ECB327DA8}"/>
    <cellStyle name="標準 5 4 3 3 3" xfId="887" xr:uid="{7A5368CB-F3E6-444A-9CCB-2D86003D2804}"/>
    <cellStyle name="標準 5 4 3 4" xfId="430" xr:uid="{DEBF9B58-9CB2-445C-9E47-0FD607CCA7B0}"/>
    <cellStyle name="標準 5 4 3 4 2" xfId="1015" xr:uid="{B9247D3F-609E-4485-A681-EECD63B651C5}"/>
    <cellStyle name="標準 5 4 3 5" xfId="724" xr:uid="{8160882E-2D42-4A88-977F-FF1734F83A2C}"/>
    <cellStyle name="標準 5 4 4" xfId="184" xr:uid="{DF6D5815-7004-40CB-9C5C-9AE68198242A}"/>
    <cellStyle name="標準 5 4 4 2" xfId="476" xr:uid="{3FB65C54-AB85-440F-B0C6-89B156850DF7}"/>
    <cellStyle name="標準 5 4 4 2 2" xfId="1061" xr:uid="{72088C1E-F327-4093-B4F3-7D60A6811F48}"/>
    <cellStyle name="標準 5 4 4 3" xfId="770" xr:uid="{28ABFD54-B029-411F-BFBC-E2B02F180504}"/>
    <cellStyle name="標準 5 4 5" xfId="303" xr:uid="{BD4A1980-C4A3-4A81-BD31-82FF83C12AA9}"/>
    <cellStyle name="標準 5 4 5 2" xfId="594" xr:uid="{97D59ED6-56D8-4383-ACE8-A4DE5781C1C0}"/>
    <cellStyle name="標準 5 4 5 2 2" xfId="1179" xr:uid="{B4E68763-04B2-4F3C-ADEE-EDB45A29FD40}"/>
    <cellStyle name="標準 5 4 5 3" xfId="888" xr:uid="{55CCAF70-A48D-4579-B82A-68471C35ACCA}"/>
    <cellStyle name="標準 5 4 6" xfId="379" xr:uid="{B554AB20-CC92-4CB7-ABE4-0E9125F13A63}"/>
    <cellStyle name="標準 5 4 6 2" xfId="964" xr:uid="{6C306BCF-BE4E-45E7-8628-B61BAE24C3DD}"/>
    <cellStyle name="標準 5 4 7" xfId="672" xr:uid="{E1D4AE17-ADA5-4398-94D4-86939270FAF7}"/>
    <cellStyle name="標準 5 5" xfId="7" xr:uid="{00000000-0005-0000-0000-00000B000000}"/>
    <cellStyle name="標準 5 5 2" xfId="112" xr:uid="{C6A74CF6-80C3-4915-89E7-3614AB11C28C}"/>
    <cellStyle name="標準 5 5 2 2" xfId="138" xr:uid="{501E4145-D93B-4EA8-8A49-06839B6F3D60}"/>
    <cellStyle name="標準 5 5 2 2 2" xfId="238" xr:uid="{2A78F6BA-4026-4127-9CA3-41C7F7BD3F40}"/>
    <cellStyle name="標準 5 5 2 2 2 2" xfId="529" xr:uid="{2E1439A0-FEDF-4517-9F8E-F05A47FC6654}"/>
    <cellStyle name="標準 5 5 2 2 2 2 2" xfId="1114" xr:uid="{B85BE718-E77F-4EBF-8A2B-4848CC31CB82}"/>
    <cellStyle name="標準 5 5 2 2 2 3" xfId="823" xr:uid="{C754EECD-48E8-440B-A8C5-CBFA16CC9364}"/>
    <cellStyle name="標準 5 5 2 2 3" xfId="304" xr:uid="{D58F8EED-E1EE-445B-B841-6072DB4F2C87}"/>
    <cellStyle name="標準 5 5 2 2 3 2" xfId="595" xr:uid="{A5F71F26-D6C0-47E2-BAE8-96F30086F9E3}"/>
    <cellStyle name="標準 5 5 2 2 3 2 2" xfId="1180" xr:uid="{B1561EAA-0CC5-4AB6-B96A-8349BA6547CB}"/>
    <cellStyle name="標準 5 5 2 2 3 3" xfId="889" xr:uid="{F6FC34BC-66D1-4EC1-B496-5A7812DF4309}"/>
    <cellStyle name="標準 5 5 2 2 4" xfId="432" xr:uid="{23B46A72-8736-4A5D-9509-797E60DCF455}"/>
    <cellStyle name="標準 5 5 2 2 4 2" xfId="1017" xr:uid="{EFDD97E1-A56F-4A73-997A-FC8F42385B2C}"/>
    <cellStyle name="標準 5 5 2 2 5" xfId="726" xr:uid="{AC01443C-6FAD-49FD-93C4-23733D96C6BD}"/>
    <cellStyle name="標準 5 5 2 3" xfId="219" xr:uid="{7A4977EB-DB32-4E92-8826-AD539FFC894A}"/>
    <cellStyle name="標準 5 5 2 3 2" xfId="510" xr:uid="{00326EFF-4B2D-47BF-BD8A-FAA8AC5C2EB5}"/>
    <cellStyle name="標準 5 5 2 3 2 2" xfId="1095" xr:uid="{CC8AFB42-0930-4480-A1B7-ADAD9C6D98CF}"/>
    <cellStyle name="標準 5 5 2 3 3" xfId="804" xr:uid="{75091963-C0B3-4112-9EEA-BE0EC56A91DD}"/>
    <cellStyle name="標準 5 5 2 4" xfId="305" xr:uid="{25C4FA8E-E8E8-4D5B-8B79-C2EDE0624B3B}"/>
    <cellStyle name="標準 5 5 2 4 2" xfId="596" xr:uid="{82F484F3-9137-4E4B-ACCB-79DFBCAE9793}"/>
    <cellStyle name="標準 5 5 2 4 2 2" xfId="1181" xr:uid="{700A44A1-C0B8-484E-B730-453DCFEB0616}"/>
    <cellStyle name="標準 5 5 2 4 3" xfId="890" xr:uid="{13C47250-592E-4D9C-A929-60773B78911A}"/>
    <cellStyle name="標準 5 5 2 5" xfId="413" xr:uid="{DAD75164-A422-462F-9E62-23824063151C}"/>
    <cellStyle name="標準 5 5 2 5 2" xfId="998" xr:uid="{11FFB86C-D282-4A6E-AFF1-78B26A88329A}"/>
    <cellStyle name="標準 5 5 2 6" xfId="707" xr:uid="{43B1A02D-AE4B-4B71-877F-BE50AC7B2392}"/>
    <cellStyle name="標準 5 5 3" xfId="139" xr:uid="{1DF99D34-64F9-41F3-ACE3-C8FC5CFC5085}"/>
    <cellStyle name="標準 5 5 3 2" xfId="239" xr:uid="{261DE668-F414-46C8-8015-9394FDB8450A}"/>
    <cellStyle name="標準 5 5 3 2 2" xfId="530" xr:uid="{9B20DAF6-7001-47F0-9160-2E62C6A263BC}"/>
    <cellStyle name="標準 5 5 3 2 2 2" xfId="1115" xr:uid="{E6DCACA4-6D1F-46F6-9157-11938309CAB4}"/>
    <cellStyle name="標準 5 5 3 2 3" xfId="824" xr:uid="{CC09B8AF-D108-4644-8C85-F24F212B2728}"/>
    <cellStyle name="標準 5 5 3 3" xfId="306" xr:uid="{E9CB5BB7-0E2E-441B-84DF-0113699D75BD}"/>
    <cellStyle name="標準 5 5 3 3 2" xfId="597" xr:uid="{CC891CA2-C7B0-47C4-83A3-454D0BE0819D}"/>
    <cellStyle name="標準 5 5 3 3 2 2" xfId="1182" xr:uid="{4F04785D-216C-4FFE-B353-601B7327F103}"/>
    <cellStyle name="標準 5 5 3 3 3" xfId="891" xr:uid="{39ABA14A-70D6-43F7-9F0D-A0A83421CE5E}"/>
    <cellStyle name="標準 5 5 3 4" xfId="433" xr:uid="{CEF3EE6F-F8A1-4CA1-8E58-65C0E97AFD8D}"/>
    <cellStyle name="標準 5 5 3 4 2" xfId="1018" xr:uid="{7A9FBA0B-AF42-4AD1-B5F4-04DD19C32C26}"/>
    <cellStyle name="標準 5 5 3 5" xfId="727" xr:uid="{43C2B52B-A9F5-4E44-9DBB-D0654E43CA8E}"/>
    <cellStyle name="標準 5 5 4" xfId="137" xr:uid="{92BBFF8E-BBDF-4196-8249-A5A366EB97F5}"/>
    <cellStyle name="標準 5 5 4 2" xfId="237" xr:uid="{E87D9FAC-51D2-40A9-BD6A-655F7A17A40A}"/>
    <cellStyle name="標準 5 5 4 2 2" xfId="528" xr:uid="{22A4959E-96DE-42CA-AF89-211821F86A9E}"/>
    <cellStyle name="標準 5 5 4 2 2 2" xfId="1113" xr:uid="{B0708CE6-1F3C-4946-8CD3-68C2AD2E374D}"/>
    <cellStyle name="標準 5 5 4 2 3" xfId="822" xr:uid="{30087EB8-D014-4796-8B6F-7BAB335BDCF5}"/>
    <cellStyle name="標準 5 5 4 3" xfId="307" xr:uid="{BAB798E2-1A81-4D7B-B60E-5C85AB2BAFC4}"/>
    <cellStyle name="標準 5 5 4 3 2" xfId="598" xr:uid="{DFD27A12-F638-4653-9886-04FC2574F8EF}"/>
    <cellStyle name="標準 5 5 4 3 2 2" xfId="1183" xr:uid="{2734DE4E-D4A6-4BEA-94B5-88C829548322}"/>
    <cellStyle name="標準 5 5 4 3 3" xfId="892" xr:uid="{F1F22CA6-5F5F-4A87-A32B-5D8D6A4A1B03}"/>
    <cellStyle name="標準 5 5 4 4" xfId="431" xr:uid="{BAAD9A78-2D83-4D1A-AFEB-6FCA0CA6866B}"/>
    <cellStyle name="標準 5 5 4 4 2" xfId="1016" xr:uid="{50C50499-6F15-4FC8-A608-7A9FA26C1E6F}"/>
    <cellStyle name="標準 5 5 4 5" xfId="725" xr:uid="{77F8F3A7-B551-4733-8EF8-A2A99F85A3F9}"/>
    <cellStyle name="標準 5 5 5" xfId="186" xr:uid="{A19160BC-5E64-48DD-B205-45EC0CD288D9}"/>
    <cellStyle name="標準 5 5 5 2" xfId="478" xr:uid="{A58E3FF3-778A-4B2A-8024-F2623A000027}"/>
    <cellStyle name="標準 5 5 5 2 2" xfId="1063" xr:uid="{AE6D1D48-D896-4ED8-ADC7-CF5D9182A0E5}"/>
    <cellStyle name="標準 5 5 5 3" xfId="772" xr:uid="{8C38A964-CC5B-4CFE-815B-20DD382B66B1}"/>
    <cellStyle name="標準 5 5 6" xfId="308" xr:uid="{578E7D46-F00F-4BCB-991C-72DB83516A59}"/>
    <cellStyle name="標準 5 5 6 2" xfId="599" xr:uid="{29BF603C-C415-46A9-A122-D38D03EE7061}"/>
    <cellStyle name="標準 5 5 6 2 2" xfId="1184" xr:uid="{AB20D2FA-7CDC-4910-A20A-CE726707CE1C}"/>
    <cellStyle name="標準 5 5 6 3" xfId="893" xr:uid="{EB1CC52D-F391-451A-8E5D-F670C45903A6}"/>
    <cellStyle name="標準 5 5 7" xfId="381" xr:uid="{CC6F2FE4-3AFD-4297-8CB3-C66AABF3E3DD}"/>
    <cellStyle name="標準 5 5 7 2" xfId="966" xr:uid="{E254E284-1B05-4CA8-B10F-9962816B5EB2}"/>
    <cellStyle name="標準 5 5 8" xfId="674" xr:uid="{8E37BCBF-6F07-48F7-B6B2-A04A47B23B03}"/>
    <cellStyle name="標準 5 6" xfId="82" xr:uid="{55DD9D46-77DE-405E-A993-DD5D896338B0}"/>
    <cellStyle name="標準 5 6 2" xfId="189" xr:uid="{9DA1AED7-58E4-40E2-BDBC-61BDCF2BE1FE}"/>
    <cellStyle name="標準 5 6 2 2" xfId="480" xr:uid="{1E9D6A35-9009-4C98-955D-9774BDE3B397}"/>
    <cellStyle name="標準 5 6 2 2 2" xfId="1065" xr:uid="{B47B08C5-42B0-4B80-8656-243740DD3891}"/>
    <cellStyle name="標準 5 6 2 3" xfId="774" xr:uid="{8D179AA3-4FFA-420C-B04D-01357A37F1D1}"/>
    <cellStyle name="標準 5 6 3" xfId="309" xr:uid="{30C108CA-8B01-4A94-8F9E-3B9C918BB616}"/>
    <cellStyle name="標準 5 6 3 2" xfId="600" xr:uid="{F73069FE-588E-417B-94D7-A8B5D8BCD0C7}"/>
    <cellStyle name="標準 5 6 3 2 2" xfId="1185" xr:uid="{7DF328E3-3DA7-4086-8F33-868DFCD6E4E0}"/>
    <cellStyle name="標準 5 6 3 3" xfId="894" xr:uid="{765F5E6D-DEC8-457E-9D86-AFE4F1B3F998}"/>
    <cellStyle name="標準 5 6 4" xfId="383" xr:uid="{BBC348B9-17C1-4FE0-8D89-A65C777C935F}"/>
    <cellStyle name="標準 5 6 4 2" xfId="968" xr:uid="{5B5D7D32-85B6-47FD-9F11-060F0ACCEDD2}"/>
    <cellStyle name="標準 5 6 5" xfId="677" xr:uid="{E97F42F1-B7FC-410D-964F-B960D22CCD02}"/>
    <cellStyle name="標準 5 7" xfId="133" xr:uid="{1EFFA67B-1EC2-440E-B275-28DCFDD1EDD7}"/>
    <cellStyle name="標準 5 8" xfId="156" xr:uid="{ECCDA322-B39E-4B38-B31F-1297B45B88F8}"/>
    <cellStyle name="標準 5 8 2" xfId="448" xr:uid="{080768AD-3B3E-483E-9F83-05CD5ACD6A08}"/>
    <cellStyle name="標準 5 8 2 2" xfId="1033" xr:uid="{0F5A88F5-A506-410B-B959-83F2C41FD457}"/>
    <cellStyle name="標準 5 8 3" xfId="742" xr:uid="{3513970D-E63A-417C-A960-289B725924E3}"/>
    <cellStyle name="標準 5 9" xfId="310" xr:uid="{FAAF7E31-054E-479E-8D26-8B1E3DBBB3D1}"/>
    <cellStyle name="標準 5 9 2" xfId="601" xr:uid="{AD487030-18BA-4E63-8B43-EA53A6C132C5}"/>
    <cellStyle name="標準 5 9 2 2" xfId="1186" xr:uid="{DC9F80C5-C725-4381-B72C-36740E3A8A14}"/>
    <cellStyle name="標準 5 9 3" xfId="895" xr:uid="{6749CAD2-EA64-461F-976E-AFFB60FA83FF}"/>
    <cellStyle name="標準 6" xfId="39" xr:uid="{E495204B-1265-4F29-B5D2-619E40EE85CC}"/>
    <cellStyle name="標準 6 2" xfId="66" xr:uid="{73DFEACD-20FE-47BB-A736-DBDB803980C9}"/>
    <cellStyle name="標準 6 2 2" xfId="107" xr:uid="{16684D16-20AD-4AF3-883B-713A67D5A75D}"/>
    <cellStyle name="標準 6 2 2 2" xfId="214" xr:uid="{B7BE05A1-5A63-48F7-8CE8-E6EF8C407EA8}"/>
    <cellStyle name="標準 6 2 2 2 2" xfId="505" xr:uid="{B40AE6AC-5154-4000-BF66-C7FF98939EE9}"/>
    <cellStyle name="標準 6 2 2 2 2 2" xfId="1090" xr:uid="{DA7A296A-F78F-4FA7-9983-32184B4F95A0}"/>
    <cellStyle name="標準 6 2 2 2 3" xfId="799" xr:uid="{F3C3D19A-C876-4C1E-ACAD-EE2D2D5A1F33}"/>
    <cellStyle name="標準 6 2 2 3" xfId="311" xr:uid="{A8582F6E-6B45-49DC-8DE4-6ACD8EE45556}"/>
    <cellStyle name="標準 6 2 2 3 2" xfId="602" xr:uid="{3A98245E-A1CB-4C3D-B987-3A94DB0512FC}"/>
    <cellStyle name="標準 6 2 2 3 2 2" xfId="1187" xr:uid="{C0D8EEC1-BF1D-4EF2-A143-3FEB207A18D9}"/>
    <cellStyle name="標準 6 2 2 3 3" xfId="896" xr:uid="{09686266-8BBF-4B45-B499-7A1328F658C1}"/>
    <cellStyle name="標準 6 2 2 4" xfId="408" xr:uid="{B1A37F26-912C-4B08-AFF6-C50BFCAE408C}"/>
    <cellStyle name="標準 6 2 2 4 2" xfId="993" xr:uid="{FF1D09D9-8A5F-43BB-A95C-759EFE79D677}"/>
    <cellStyle name="標準 6 2 2 5" xfId="702" xr:uid="{6EB4DCCE-4B67-4B89-91D9-6DEA027F56B1}"/>
    <cellStyle name="標準 6 2 3" xfId="141" xr:uid="{4619737E-DFB9-49C2-A629-C5467265D81D}"/>
    <cellStyle name="標準 6 2 3 2" xfId="241" xr:uid="{8155B76D-6BEB-465A-8F60-E4ADDB421D81}"/>
    <cellStyle name="標準 6 2 3 2 2" xfId="532" xr:uid="{0ECB162C-2284-4F3A-A674-3BA7E22D8CBA}"/>
    <cellStyle name="標準 6 2 3 2 2 2" xfId="1117" xr:uid="{B27E25C9-6372-4672-BE60-8ACDD23E7B12}"/>
    <cellStyle name="標準 6 2 3 2 3" xfId="826" xr:uid="{D1045F80-5355-4617-A822-D4C025B5EF47}"/>
    <cellStyle name="標準 6 2 3 3" xfId="312" xr:uid="{AD03C9B6-3525-47C7-937C-52891893A4A2}"/>
    <cellStyle name="標準 6 2 3 3 2" xfId="603" xr:uid="{00B78FA2-38CE-4AE2-8144-C31FE3656BAB}"/>
    <cellStyle name="標準 6 2 3 3 2 2" xfId="1188" xr:uid="{F21F0E1B-D42D-4355-9F56-0A0E8205353B}"/>
    <cellStyle name="標準 6 2 3 3 3" xfId="897" xr:uid="{014F28AA-3CC5-4225-9058-0C99CC494005}"/>
    <cellStyle name="標準 6 2 3 4" xfId="435" xr:uid="{2BE74D41-15F1-4D0B-9818-6B7A006481A1}"/>
    <cellStyle name="標準 6 2 3 4 2" xfId="1020" xr:uid="{57D80DE7-7685-4D4C-8175-FC61D1DA3EE9}"/>
    <cellStyle name="標準 6 2 3 5" xfId="729" xr:uid="{C574DD45-FFDE-4EC8-8BF2-3EBBC752634B}"/>
    <cellStyle name="標準 6 2 4" xfId="181" xr:uid="{B7CE7759-A395-4225-B23F-895A4017CA98}"/>
    <cellStyle name="標準 6 2 4 2" xfId="473" xr:uid="{F15CF8C5-6150-41EB-8761-96F0A29C9949}"/>
    <cellStyle name="標準 6 2 4 2 2" xfId="1058" xr:uid="{96CB795E-9DF9-4A69-8B4C-4631A61F59B2}"/>
    <cellStyle name="標準 6 2 4 3" xfId="767" xr:uid="{AB2A77A4-A5B9-42B8-9EC8-C1B03AA1007A}"/>
    <cellStyle name="標準 6 2 5" xfId="313" xr:uid="{ECA410A8-35E6-4F17-A56C-E734FEE66DDD}"/>
    <cellStyle name="標準 6 2 5 2" xfId="604" xr:uid="{5785090B-225B-4693-83F0-70F963F33395}"/>
    <cellStyle name="標準 6 2 5 2 2" xfId="1189" xr:uid="{153D4DEB-0A2E-4230-A983-EA68B5E8FFAE}"/>
    <cellStyle name="標準 6 2 5 3" xfId="898" xr:uid="{34E26530-DB3E-4C51-A48A-B5E05CD9BC6A}"/>
    <cellStyle name="標準 6 2 6" xfId="376" xr:uid="{F8B4C678-AFA6-4F9A-8090-F0EBC48D3A60}"/>
    <cellStyle name="標準 6 2 6 2" xfId="961" xr:uid="{A5E6FC39-0007-4924-825B-6A86A34523F8}"/>
    <cellStyle name="標準 6 2 7" xfId="669" xr:uid="{F21D8791-42CE-4C8F-972C-B6543D298CD4}"/>
    <cellStyle name="標準 6 3" xfId="55" xr:uid="{A2C5AF4D-80D0-4EA9-9A82-87BFE4F167EC}"/>
    <cellStyle name="標準 6 3 2" xfId="96" xr:uid="{1804B287-87A6-4C9C-A2D9-0D61E75E88AB}"/>
    <cellStyle name="標準 6 3 2 2" xfId="203" xr:uid="{47DC983B-0F6C-4EA9-A815-035511B392F7}"/>
    <cellStyle name="標準 6 3 2 2 2" xfId="494" xr:uid="{A871FCAD-53D3-4A9D-A84D-9FE285EC7CBE}"/>
    <cellStyle name="標準 6 3 2 2 2 2" xfId="1079" xr:uid="{342CBD53-42A3-45E9-89C3-FB77DE0EB456}"/>
    <cellStyle name="標準 6 3 2 2 3" xfId="788" xr:uid="{ABBFBBEA-492E-4DE5-908B-84E7631F73DA}"/>
    <cellStyle name="標準 6 3 2 3" xfId="314" xr:uid="{D6AB5308-4DB0-458F-9C54-4175220BB9F4}"/>
    <cellStyle name="標準 6 3 2 3 2" xfId="605" xr:uid="{86644BFE-4CF1-4211-9302-0F4F52167099}"/>
    <cellStyle name="標準 6 3 2 3 2 2" xfId="1190" xr:uid="{755C9C8B-8AD4-4ACC-87E5-0C187A675A34}"/>
    <cellStyle name="標準 6 3 2 3 3" xfId="899" xr:uid="{93F92D66-5C5A-43D1-AF26-44543E58138C}"/>
    <cellStyle name="標準 6 3 2 4" xfId="397" xr:uid="{49088334-CCB1-46AE-98F7-55E9E92012C5}"/>
    <cellStyle name="標準 6 3 2 4 2" xfId="982" xr:uid="{63937620-00DF-4FB9-B131-EC209185A21B}"/>
    <cellStyle name="標準 6 3 2 5" xfId="691" xr:uid="{A4EE5BF4-564A-4E74-8617-AEBAC4059D9C}"/>
    <cellStyle name="標準 6 3 3" xfId="142" xr:uid="{68DBB7FD-6FA4-4F43-A304-904AB6A5DF6B}"/>
    <cellStyle name="標準 6 3 3 2" xfId="242" xr:uid="{7A4FD30A-F622-459A-A631-CD86006AB930}"/>
    <cellStyle name="標準 6 3 3 2 2" xfId="533" xr:uid="{BCCB7B88-A371-4C6A-A7FF-CF8A52AC3D61}"/>
    <cellStyle name="標準 6 3 3 2 2 2" xfId="1118" xr:uid="{C45A71BF-5D7F-42A5-937A-1D117D99DB89}"/>
    <cellStyle name="標準 6 3 3 2 3" xfId="827" xr:uid="{3742BADB-BDD6-4FEE-980A-AC3E16C934E0}"/>
    <cellStyle name="標準 6 3 3 3" xfId="315" xr:uid="{F5D9C240-1BF4-4820-BA91-88D0D7B9AB53}"/>
    <cellStyle name="標準 6 3 3 3 2" xfId="606" xr:uid="{D7493152-68C0-4FF5-9EF8-2F5D75335034}"/>
    <cellStyle name="標準 6 3 3 3 2 2" xfId="1191" xr:uid="{9195194B-154B-4936-B675-81A365BBD7CF}"/>
    <cellStyle name="標準 6 3 3 3 3" xfId="900" xr:uid="{DC985EE2-160B-44DE-9B00-1B6D5D962A83}"/>
    <cellStyle name="標準 6 3 3 4" xfId="436" xr:uid="{D5EF0234-9B64-4E64-AE1B-8F0F481AC20D}"/>
    <cellStyle name="標準 6 3 3 4 2" xfId="1021" xr:uid="{3DF4C8CF-286C-435C-BA8C-740EC63E2A7E}"/>
    <cellStyle name="標準 6 3 3 5" xfId="730" xr:uid="{F3D868F1-1B5C-4F33-9C57-4578EBBFD69D}"/>
    <cellStyle name="標準 6 3 4" xfId="170" xr:uid="{EDBD5C69-7438-42FF-B3CF-FB8334E656E0}"/>
    <cellStyle name="標準 6 3 4 2" xfId="462" xr:uid="{8F9A90E2-BB31-40E7-B149-7816BFD3308D}"/>
    <cellStyle name="標準 6 3 4 2 2" xfId="1047" xr:uid="{1700E906-C7E2-486C-8A24-1CCAFB38B2BD}"/>
    <cellStyle name="標準 6 3 4 3" xfId="756" xr:uid="{0E9302BF-DC30-44E2-AB7B-DC9F135248DB}"/>
    <cellStyle name="標準 6 3 5" xfId="316" xr:uid="{76466486-11E7-4418-8FF1-A432C6E287FE}"/>
    <cellStyle name="標準 6 3 5 2" xfId="607" xr:uid="{58CFF0D3-DCE8-42C2-ADB3-278AB39BEF15}"/>
    <cellStyle name="標準 6 3 5 2 2" xfId="1192" xr:uid="{24BF1227-7FDD-4D77-871F-15AF0D6D7F1C}"/>
    <cellStyle name="標準 6 3 5 3" xfId="901" xr:uid="{A113F42E-65A6-4CDC-822D-414C29E315AC}"/>
    <cellStyle name="標準 6 3 6" xfId="365" xr:uid="{EF4E09B5-C4BB-4489-82DF-3A21013B9E2D}"/>
    <cellStyle name="標準 6 3 6 2" xfId="950" xr:uid="{679D0902-C944-4B49-8CDF-D1DFD26901C7}"/>
    <cellStyle name="標準 6 3 7" xfId="658" xr:uid="{23358AE4-D877-462E-ABC4-E5A2AC9549F7}"/>
    <cellStyle name="標準 6 4" xfId="83" xr:uid="{1A3EFDEF-C208-4E5D-A5C3-30352022B05E}"/>
    <cellStyle name="標準 6 4 2" xfId="190" xr:uid="{9052879B-33CC-47BA-AD77-2BC6D69C9D4A}"/>
    <cellStyle name="標準 6 4 2 2" xfId="481" xr:uid="{0E890C23-FBE1-44A6-9D38-10C6EC7F0803}"/>
    <cellStyle name="標準 6 4 2 2 2" xfId="1066" xr:uid="{AA1DBD9E-253F-4158-990F-6FC31566DC2C}"/>
    <cellStyle name="標準 6 4 2 3" xfId="775" xr:uid="{303AD58B-AA55-4067-A13D-9686ABCAA265}"/>
    <cellStyle name="標準 6 4 3" xfId="317" xr:uid="{F97C543E-0FED-44C9-8415-F28A790A91CB}"/>
    <cellStyle name="標準 6 4 3 2" xfId="608" xr:uid="{5DD78FD2-08B1-4B5E-BEDB-F3DAEE5508F1}"/>
    <cellStyle name="標準 6 4 3 2 2" xfId="1193" xr:uid="{50DDD60B-693C-46BC-8CBD-7BA8E2BE5BF1}"/>
    <cellStyle name="標準 6 4 3 3" xfId="902" xr:uid="{C322A6F9-100F-4B28-9AD1-E5FDFF62272B}"/>
    <cellStyle name="標準 6 4 4" xfId="384" xr:uid="{40B73679-BAA0-4E41-9593-4ABE105B4EE2}"/>
    <cellStyle name="標準 6 4 4 2" xfId="969" xr:uid="{171308E6-2B65-4184-A2C9-34FD866BFD48}"/>
    <cellStyle name="標準 6 4 5" xfId="678" xr:uid="{BD4AF8D8-FD4F-4780-BC8D-26C78C868E1B}"/>
    <cellStyle name="標準 6 5" xfId="140" xr:uid="{D0EB80B9-7B31-4547-8B25-88C0A1682D4C}"/>
    <cellStyle name="標準 6 5 2" xfId="240" xr:uid="{4916C11A-188D-4108-85CD-B583D782BFE0}"/>
    <cellStyle name="標準 6 5 2 2" xfId="531" xr:uid="{EB211137-1B9B-4221-8FCD-84C438BAE971}"/>
    <cellStyle name="標準 6 5 2 2 2" xfId="1116" xr:uid="{817B27A7-21F9-4E96-ABD1-74CF09295058}"/>
    <cellStyle name="標準 6 5 2 3" xfId="825" xr:uid="{B375154B-7DEB-4A0E-ABC6-83B4CBDA249C}"/>
    <cellStyle name="標準 6 5 3" xfId="318" xr:uid="{004D9762-746B-40BB-B531-535B1B36AD85}"/>
    <cellStyle name="標準 6 5 3 2" xfId="609" xr:uid="{A83CA9CC-4072-4466-8A81-C9C9BF89C834}"/>
    <cellStyle name="標準 6 5 3 2 2" xfId="1194" xr:uid="{29E9D32A-E5B4-433A-BC9F-873B411F6C14}"/>
    <cellStyle name="標準 6 5 3 3" xfId="903" xr:uid="{F571E472-0C10-456E-B310-8F2861A1E910}"/>
    <cellStyle name="標準 6 5 4" xfId="434" xr:uid="{1B0F49CF-3146-49C2-A339-572F4E624584}"/>
    <cellStyle name="標準 6 5 4 2" xfId="1019" xr:uid="{6400F052-7601-4FAE-A30F-0FCF6087EA24}"/>
    <cellStyle name="標準 6 5 5" xfId="728" xr:uid="{DE0AD347-B4CD-4616-817B-2AA9BB99F484}"/>
    <cellStyle name="標準 6 6" xfId="157" xr:uid="{7FC28061-ABCF-46EA-B130-A59055C01011}"/>
    <cellStyle name="標準 6 6 2" xfId="449" xr:uid="{305BCED7-5F15-4DB8-9680-1582092F828A}"/>
    <cellStyle name="標準 6 6 2 2" xfId="1034" xr:uid="{A6F6280F-A007-4CCE-80BD-77229F8DDA04}"/>
    <cellStyle name="標準 6 6 3" xfId="743" xr:uid="{360ABBC4-F70E-4CBC-A339-BDF9CB3E9A9C}"/>
    <cellStyle name="標準 6 7" xfId="319" xr:uid="{99EA99DF-F42C-4288-AE83-498AC3F8F7EA}"/>
    <cellStyle name="標準 6 7 2" xfId="610" xr:uid="{627D4403-A59B-4DCB-8342-F3676E2A3A8F}"/>
    <cellStyle name="標準 6 7 2 2" xfId="1195" xr:uid="{19F7E4CC-4A51-4705-B406-0DA3E0CE2FBE}"/>
    <cellStyle name="標準 6 7 3" xfId="904" xr:uid="{28E9A29F-E66C-40FA-8686-1638664D11F3}"/>
    <cellStyle name="標準 6 8" xfId="352" xr:uid="{B88FE2E4-902F-43C9-B69D-8AD9609A3F31}"/>
    <cellStyle name="標準 6 8 2" xfId="937" xr:uid="{8047D5F8-0FE5-4AF3-9D98-80DAE6CBD455}"/>
    <cellStyle name="標準 6 9" xfId="645" xr:uid="{AD6CEFBD-4E04-4361-85ED-56028E8977F9}"/>
    <cellStyle name="標準 7" xfId="41" xr:uid="{BE497F49-7F4B-489E-BF1C-DEE2B7B70F23}"/>
    <cellStyle name="標準 7 10" xfId="320" xr:uid="{C8FA3EDB-DAB4-4CD5-8F22-A3BE845022DC}"/>
    <cellStyle name="標準 7 10 2" xfId="611" xr:uid="{42AE7C2B-9795-45B6-B22B-78BA15DD7AD3}"/>
    <cellStyle name="標準 7 10 2 2" xfId="1196" xr:uid="{651F8F9E-223D-462E-ABF0-0EAA39EDFDB2}"/>
    <cellStyle name="標準 7 10 3" xfId="905" xr:uid="{CE9335A9-BC99-4F8B-884B-186A97EEE931}"/>
    <cellStyle name="標準 7 11" xfId="354" xr:uid="{07DB5CE7-C5AE-4AE0-8340-24916648DE40}"/>
    <cellStyle name="標準 7 11 2" xfId="939" xr:uid="{6D745ADB-6930-4869-AC3E-9A109C079249}"/>
    <cellStyle name="標準 7 12" xfId="647" xr:uid="{6C0F59C6-902A-440F-A208-D0DB0365868A}"/>
    <cellStyle name="標準 7 2" xfId="12" xr:uid="{00000000-0005-0000-0000-00000C000000}"/>
    <cellStyle name="標準 7 2 2" xfId="62" xr:uid="{0DCB4E6D-B0D5-4D54-809B-74D8AC650F3C}"/>
    <cellStyle name="標準 7 2 2 2" xfId="103" xr:uid="{91103884-6C70-4BA9-8BDE-FCD0C9133284}"/>
    <cellStyle name="標準 7 2 2 2 2" xfId="210" xr:uid="{241BD3C1-CECD-433A-BDF0-E03BC5309BE2}"/>
    <cellStyle name="標準 7 2 2 2 2 2" xfId="501" xr:uid="{C8FDBE17-780B-4121-A58F-794CDE79D093}"/>
    <cellStyle name="標準 7 2 2 2 2 2 2" xfId="1086" xr:uid="{5B0F0B6E-D939-43E8-A9A8-DA7D3D4A7E89}"/>
    <cellStyle name="標準 7 2 2 2 2 3" xfId="795" xr:uid="{42C6CC80-D24F-4E79-8984-A1514C2675FD}"/>
    <cellStyle name="標準 7 2 2 2 3" xfId="321" xr:uid="{3FEE960D-BFED-47DA-8F90-59C56D62B9A9}"/>
    <cellStyle name="標準 7 2 2 2 3 2" xfId="612" xr:uid="{27104E59-25A8-48AE-BF13-0160A7B90EAA}"/>
    <cellStyle name="標準 7 2 2 2 3 2 2" xfId="1197" xr:uid="{1EE3FB02-B163-4843-A194-7D321A5318CC}"/>
    <cellStyle name="標準 7 2 2 2 3 3" xfId="906" xr:uid="{5EFB87E1-D639-4295-AE2B-D3583D596371}"/>
    <cellStyle name="標準 7 2 2 2 4" xfId="404" xr:uid="{47D4869F-C94F-422E-BEBE-7276630D6F02}"/>
    <cellStyle name="標準 7 2 2 2 4 2" xfId="989" xr:uid="{E05E61A3-6CFC-4E66-8F12-269A0E9F3FAB}"/>
    <cellStyle name="標準 7 2 2 2 5" xfId="698" xr:uid="{B9B05F7A-0A3F-40B6-B2E5-088A2033791C}"/>
    <cellStyle name="標準 7 2 2 3" xfId="145" xr:uid="{C409EDA2-3BA3-476E-A7DB-C6933741FC21}"/>
    <cellStyle name="標準 7 2 2 3 2" xfId="245" xr:uid="{A2B1C21E-8972-41DC-B86D-D630AB8251BE}"/>
    <cellStyle name="標準 7 2 2 3 2 2" xfId="536" xr:uid="{9A52199D-C259-4011-8A1D-06E3F76457B7}"/>
    <cellStyle name="標準 7 2 2 3 2 2 2" xfId="1121" xr:uid="{FB05471C-D86E-49EB-9974-7CD832A47EDF}"/>
    <cellStyle name="標準 7 2 2 3 2 3" xfId="830" xr:uid="{5790AE5D-658D-43DC-BEE3-3C7FCB64FDA1}"/>
    <cellStyle name="標準 7 2 2 3 3" xfId="322" xr:uid="{4A6C9650-2A7D-4181-872B-2B1D5D3A6CC7}"/>
    <cellStyle name="標準 7 2 2 3 3 2" xfId="613" xr:uid="{9B6F27D0-6E02-4D27-889D-D3451E8A4343}"/>
    <cellStyle name="標準 7 2 2 3 3 2 2" xfId="1198" xr:uid="{D26A4758-930E-43C6-B5A6-BE28C03732A6}"/>
    <cellStyle name="標準 7 2 2 3 3 3" xfId="907" xr:uid="{FBE51100-17D3-4648-97BC-1CBC4DC6763B}"/>
    <cellStyle name="標準 7 2 2 3 4" xfId="439" xr:uid="{17D9ACD8-CB7B-44C0-B075-DE6EAF0B011F}"/>
    <cellStyle name="標準 7 2 2 3 4 2" xfId="1024" xr:uid="{6FCA77CB-0947-4710-B6F4-8D3B6E829719}"/>
    <cellStyle name="標準 7 2 2 3 5" xfId="733" xr:uid="{32259645-765A-4C00-A742-388AA316571E}"/>
    <cellStyle name="標準 7 2 2 4" xfId="177" xr:uid="{0B9D1113-FF46-42BE-808A-F27E463EC8CF}"/>
    <cellStyle name="標準 7 2 2 4 2" xfId="469" xr:uid="{0A5C4D91-2D32-4925-85B2-A430202CDBA4}"/>
    <cellStyle name="標準 7 2 2 4 2 2" xfId="1054" xr:uid="{07C10C95-6CDC-4AAB-9874-19DEFA00FAA5}"/>
    <cellStyle name="標準 7 2 2 4 3" xfId="763" xr:uid="{3A3670F6-37FB-403B-9C26-546C8E218933}"/>
    <cellStyle name="標準 7 2 2 5" xfId="323" xr:uid="{D1DE0EFA-0F4F-4682-B082-5F814EE58B4C}"/>
    <cellStyle name="標準 7 2 2 5 2" xfId="614" xr:uid="{8F5335DD-4466-4B35-BE18-B49109D95121}"/>
    <cellStyle name="標準 7 2 2 5 2 2" xfId="1199" xr:uid="{1F92BAEB-085F-4797-A8F8-B115DD149561}"/>
    <cellStyle name="標準 7 2 2 5 3" xfId="908" xr:uid="{625940B6-A4B2-475D-8729-5B47C08908CA}"/>
    <cellStyle name="標準 7 2 2 6" xfId="372" xr:uid="{0C0A7E38-24F6-457B-82DE-34F6252DFA28}"/>
    <cellStyle name="標準 7 2 2 6 2" xfId="957" xr:uid="{42F900A4-94CF-4197-9749-6F7032091A5C}"/>
    <cellStyle name="標準 7 2 2 7" xfId="665" xr:uid="{9509D006-8AD7-48FD-A2E9-C05EA1539697}"/>
    <cellStyle name="標準 7 2 3" xfId="14" xr:uid="{00000000-0005-0000-0000-00000D000000}"/>
    <cellStyle name="標準 7 2 3 2" xfId="194" xr:uid="{CA9D3954-EA2D-4E11-8AA4-560A3117BBFE}"/>
    <cellStyle name="標準 7 2 3 2 2" xfId="485" xr:uid="{91205B5B-B8D1-45EC-803B-3E10853B7CC8}"/>
    <cellStyle name="標準 7 2 3 2 2 2" xfId="1070" xr:uid="{92925F9E-0F38-4515-97BC-22F3F7B5DCBB}"/>
    <cellStyle name="標準 7 2 3 2 3" xfId="779" xr:uid="{19CB1ADA-477E-4B4D-BA40-7B8902266C20}"/>
    <cellStyle name="標準 7 2 3 3" xfId="324" xr:uid="{5842394B-864D-4334-9381-FAEF42374EFB}"/>
    <cellStyle name="標準 7 2 3 3 2" xfId="615" xr:uid="{005D9514-2CB4-43C3-A542-4B096897CB36}"/>
    <cellStyle name="標準 7 2 3 3 2 2" xfId="1200" xr:uid="{D84BDE6A-8081-4F00-85CC-B728070AA32F}"/>
    <cellStyle name="標準 7 2 3 3 3" xfId="909" xr:uid="{8DDC6438-9395-4415-B6D2-8426E0D575D6}"/>
    <cellStyle name="標準 7 2 3 4" xfId="388" xr:uid="{50DD9863-E20B-43BD-B016-AFB5B8603296}"/>
    <cellStyle name="標準 7 2 3 4 2" xfId="973" xr:uid="{E49E41E9-65EA-4FA3-9CDC-5C13AAC18CDF}"/>
    <cellStyle name="標準 7 2 3 5" xfId="682" xr:uid="{95DB4812-183C-40F2-A053-40A4BD9B31E7}"/>
    <cellStyle name="標準 7 2 3 6" xfId="87" xr:uid="{660134E9-7A8B-45BC-9139-B82155F3192B}"/>
    <cellStyle name="標準 7 2 4" xfId="144" xr:uid="{A6BCCF3C-9928-4FC2-AC0F-983CD7732728}"/>
    <cellStyle name="標準 7 2 4 2" xfId="244" xr:uid="{B658E96F-0452-4CB3-8E98-BD846AC96FE5}"/>
    <cellStyle name="標準 7 2 4 2 2" xfId="535" xr:uid="{734AD8B5-BE99-4894-9913-55DC1A15BCAA}"/>
    <cellStyle name="標準 7 2 4 2 2 2" xfId="1120" xr:uid="{041AD198-0867-43AA-A20D-8AB8BFC7ECE0}"/>
    <cellStyle name="標準 7 2 4 2 3" xfId="829" xr:uid="{44FFAA69-7C8E-4063-B962-B8293D9597DC}"/>
    <cellStyle name="標準 7 2 4 3" xfId="325" xr:uid="{1D53E738-D40A-4CAE-9A44-5D1BE7C19E45}"/>
    <cellStyle name="標準 7 2 4 3 2" xfId="616" xr:uid="{85249161-BF72-4D2E-8428-C290A54B9E05}"/>
    <cellStyle name="標準 7 2 4 3 2 2" xfId="1201" xr:uid="{0F9C327F-25C8-41C1-9A65-DBB8EED87808}"/>
    <cellStyle name="標準 7 2 4 3 3" xfId="910" xr:uid="{0AB2CB9B-ED30-4C39-B0A1-78E0D317B9FD}"/>
    <cellStyle name="標準 7 2 4 4" xfId="438" xr:uid="{E27B082A-B557-41AC-980B-0B71ABC9C4FE}"/>
    <cellStyle name="標準 7 2 4 4 2" xfId="1023" xr:uid="{2DCC88A6-E17B-408C-9C43-6145C8BF2297}"/>
    <cellStyle name="標準 7 2 4 5" xfId="732" xr:uid="{5AE5B384-1BEA-4B62-B577-DAA88AAC5EE4}"/>
    <cellStyle name="標準 7 2 5" xfId="161" xr:uid="{F1B36EB5-29A0-4C83-B3C1-22E02941913F}"/>
    <cellStyle name="標準 7 2 5 2" xfId="453" xr:uid="{91668B48-0A88-4C9A-BB6E-977A988DA3F4}"/>
    <cellStyle name="標準 7 2 5 2 2" xfId="1038" xr:uid="{4D647D0B-760C-4911-A668-8BAF543C05D1}"/>
    <cellStyle name="標準 7 2 5 3" xfId="747" xr:uid="{5E40CAD5-451E-4E1D-911D-E42CCA220CBC}"/>
    <cellStyle name="標準 7 2 6" xfId="326" xr:uid="{E5A1FFA6-2703-44BB-935E-68316C12211B}"/>
    <cellStyle name="標準 7 2 6 2" xfId="617" xr:uid="{CFC3785F-EC42-4C3B-8D62-3B35F1D6627F}"/>
    <cellStyle name="標準 7 2 6 2 2" xfId="1202" xr:uid="{BBB00C49-B80A-48A3-BA6B-A2FB7CDD3686}"/>
    <cellStyle name="標準 7 2 6 3" xfId="911" xr:uid="{0981CF58-54D5-4EE9-BB83-141DD557DC0C}"/>
    <cellStyle name="標準 7 2 7" xfId="356" xr:uid="{536A80B8-0F49-4566-B834-5488FB24BC85}"/>
    <cellStyle name="標準 7 2 7 2" xfId="941" xr:uid="{DF22D00B-CF8E-4031-A5B8-E68450B07BE7}"/>
    <cellStyle name="標準 7 2 8" xfId="649" xr:uid="{335D5D2D-A1DC-4A29-994C-139460F79842}"/>
    <cellStyle name="標準 7 2 9" xfId="46" xr:uid="{76AC7696-8F97-44C6-BB3D-3945D2454DE0}"/>
    <cellStyle name="標準 7 3" xfId="48" xr:uid="{FAC449EC-06B9-45CE-8161-2499BCE474BD}"/>
    <cellStyle name="標準 7 3 2" xfId="51" xr:uid="{873D37FF-0141-48B4-9695-5FE8B097876E}"/>
    <cellStyle name="標準 7 3 2 2" xfId="64" xr:uid="{52049F8E-9B4B-4AF7-8F3B-49254B8586AD}"/>
    <cellStyle name="標準 7 3 2 2 2" xfId="105" xr:uid="{6BC6264F-8B6C-48CC-BB93-4FF6C8CB590B}"/>
    <cellStyle name="標準 7 3 2 2 2 2" xfId="212" xr:uid="{E003007F-6E48-4E53-B22F-D6E5EA989526}"/>
    <cellStyle name="標準 7 3 2 2 2 2 2" xfId="503" xr:uid="{4FB0C377-DFF3-4E4B-ADF2-705632D12F79}"/>
    <cellStyle name="標準 7 3 2 2 2 2 2 2" xfId="1088" xr:uid="{9F392772-8D55-4EA5-9E7E-0D1955EDC3CD}"/>
    <cellStyle name="標準 7 3 2 2 2 2 3" xfId="797" xr:uid="{A2B2C08B-2D43-44E8-8228-DEFFE52443AE}"/>
    <cellStyle name="標準 7 3 2 2 2 3" xfId="327" xr:uid="{FB5C4678-0169-4458-87DB-8D5F3BD9576C}"/>
    <cellStyle name="標準 7 3 2 2 2 3 2" xfId="618" xr:uid="{A9437533-235A-44A6-9A24-7348E1E3C206}"/>
    <cellStyle name="標準 7 3 2 2 2 3 2 2" xfId="1203" xr:uid="{36C31712-094D-409D-9797-EEF43E54E428}"/>
    <cellStyle name="標準 7 3 2 2 2 3 3" xfId="912" xr:uid="{073FE146-FC92-46BB-99C6-3BC91D3CE6AF}"/>
    <cellStyle name="標準 7 3 2 2 2 4" xfId="406" xr:uid="{C078394C-7AC7-4756-B15E-303601A538DA}"/>
    <cellStyle name="標準 7 3 2 2 2 4 2" xfId="991" xr:uid="{5ADFA042-7E6D-42A1-B659-AAC7D0FC4E09}"/>
    <cellStyle name="標準 7 3 2 2 2 5" xfId="700" xr:uid="{5EBC7D2A-7595-4A7D-9877-D736C7B46528}"/>
    <cellStyle name="標準 7 3 2 2 3" xfId="148" xr:uid="{59168C0D-88D9-4EE5-9555-0939087C896F}"/>
    <cellStyle name="標準 7 3 2 2 3 2" xfId="248" xr:uid="{D0DCBF68-AF7D-4347-8D75-76B5AF028EC5}"/>
    <cellStyle name="標準 7 3 2 2 3 2 2" xfId="539" xr:uid="{3796C0AD-6B0B-4EBE-BEA7-8A22F2E99DE8}"/>
    <cellStyle name="標準 7 3 2 2 3 2 2 2" xfId="1124" xr:uid="{7042229C-77D9-4E10-9049-6E8B47D13FAE}"/>
    <cellStyle name="標準 7 3 2 2 3 2 3" xfId="833" xr:uid="{A16B9AA0-9155-4B12-AAB4-4E5C1CD2B551}"/>
    <cellStyle name="標準 7 3 2 2 3 3" xfId="328" xr:uid="{7E2E23FD-6BBE-4039-95F5-DFB67375E14C}"/>
    <cellStyle name="標準 7 3 2 2 3 3 2" xfId="619" xr:uid="{A36B637E-27EC-48C9-8DBE-A7786C03EA97}"/>
    <cellStyle name="標準 7 3 2 2 3 3 2 2" xfId="1204" xr:uid="{D41B6189-5004-4EA3-B2F1-F4985DC6F7A0}"/>
    <cellStyle name="標準 7 3 2 2 3 3 3" xfId="913" xr:uid="{7E615691-B49E-44AF-A246-47534A46228F}"/>
    <cellStyle name="標準 7 3 2 2 3 4" xfId="442" xr:uid="{97AA7A6E-D4C3-442F-A505-E17F1708DDFA}"/>
    <cellStyle name="標準 7 3 2 2 3 4 2" xfId="1027" xr:uid="{FA20D2F0-98DB-48DF-839A-23710C3C9437}"/>
    <cellStyle name="標準 7 3 2 2 3 5" xfId="736" xr:uid="{C5B4B182-F7C0-4571-8865-F223C7C57162}"/>
    <cellStyle name="標準 7 3 2 2 4" xfId="179" xr:uid="{35DF983D-0C43-456F-BA9D-BC5394465512}"/>
    <cellStyle name="標準 7 3 2 2 4 2" xfId="471" xr:uid="{C7CCD8EA-7FBF-4AB3-96E8-8DEAB688F01B}"/>
    <cellStyle name="標準 7 3 2 2 4 2 2" xfId="1056" xr:uid="{9120FAF2-537A-4212-A75A-4E4000662AFB}"/>
    <cellStyle name="標準 7 3 2 2 4 3" xfId="765" xr:uid="{72236779-93FD-4B87-A915-7B9FA3EAA94A}"/>
    <cellStyle name="標準 7 3 2 2 5" xfId="329" xr:uid="{82672526-16BB-4DDB-8A2A-63C6676C9955}"/>
    <cellStyle name="標準 7 3 2 2 5 2" xfId="620" xr:uid="{A23FA1FC-19F8-4E60-AE79-DB0BBC3CF6CA}"/>
    <cellStyle name="標準 7 3 2 2 5 2 2" xfId="1205" xr:uid="{CBF906C6-48EC-4E33-9D26-074FA546EF7B}"/>
    <cellStyle name="標準 7 3 2 2 5 3" xfId="914" xr:uid="{93E2DECB-25BD-4311-AE8A-8EC49536A2F8}"/>
    <cellStyle name="標準 7 3 2 2 6" xfId="374" xr:uid="{E4B98144-1CCC-4C6C-BA94-53A836390918}"/>
    <cellStyle name="標準 7 3 2 2 6 2" xfId="959" xr:uid="{1B6EB0C4-9DA5-46D0-B039-48668BD20B31}"/>
    <cellStyle name="標準 7 3 2 2 7" xfId="667" xr:uid="{51E7E220-19BD-4345-998F-5B80E819C120}"/>
    <cellStyle name="標準 7 3 2 3" xfId="92" xr:uid="{0CE541C5-849E-4590-82C8-C79C1C8CE92C}"/>
    <cellStyle name="標準 7 3 2 3 2" xfId="199" xr:uid="{E8976CA7-6B0B-4345-98F1-7D98D1023F26}"/>
    <cellStyle name="標準 7 3 2 3 2 2" xfId="490" xr:uid="{97566E1E-3D48-458D-84F4-185D189CD2D3}"/>
    <cellStyle name="標準 7 3 2 3 2 2 2" xfId="1075" xr:uid="{6E7D8234-68FF-4542-9FA7-6FF087D7780C}"/>
    <cellStyle name="標準 7 3 2 3 2 3" xfId="784" xr:uid="{D55F6EE5-3AA8-4850-A226-7A2CA28D8BE2}"/>
    <cellStyle name="標準 7 3 2 3 3" xfId="330" xr:uid="{9279FC15-43F6-426C-B29A-09EA1B6B2F9E}"/>
    <cellStyle name="標準 7 3 2 3 3 2" xfId="621" xr:uid="{6BB8C33B-953A-486A-A1A9-391966476B19}"/>
    <cellStyle name="標準 7 3 2 3 3 2 2" xfId="1206" xr:uid="{B2E972C4-60D4-428D-8CA7-29F3CC1AD09C}"/>
    <cellStyle name="標準 7 3 2 3 3 3" xfId="915" xr:uid="{179348DF-5FA1-4F81-9320-488693BEF57E}"/>
    <cellStyle name="標準 7 3 2 3 4" xfId="393" xr:uid="{DA290C0B-94EC-4E93-B2FB-2047B5E929D4}"/>
    <cellStyle name="標準 7 3 2 3 4 2" xfId="978" xr:uid="{08C5D034-BDAE-4C31-B649-45BCBE7F63BD}"/>
    <cellStyle name="標準 7 3 2 3 5" xfId="687" xr:uid="{77B78C62-9652-452D-B0CC-54489CA2D88F}"/>
    <cellStyle name="標準 7 3 2 4" xfId="147" xr:uid="{D860EAE5-71F0-442B-9440-35B64BEA8F77}"/>
    <cellStyle name="標準 7 3 2 4 2" xfId="247" xr:uid="{71788813-F0E7-4C55-BE94-2204BA20B8FC}"/>
    <cellStyle name="標準 7 3 2 4 2 2" xfId="538" xr:uid="{1951700F-C669-4C52-89B0-5BA073A4122A}"/>
    <cellStyle name="標準 7 3 2 4 2 2 2" xfId="1123" xr:uid="{4D687CEB-13BA-4CA2-B0C1-097DA3A0F415}"/>
    <cellStyle name="標準 7 3 2 4 2 3" xfId="832" xr:uid="{8BA05B5E-6C4F-4CAB-B3FA-240D7D37C89C}"/>
    <cellStyle name="標準 7 3 2 4 3" xfId="331" xr:uid="{4E004807-231E-4124-8B9B-A4A13575287C}"/>
    <cellStyle name="標準 7 3 2 4 3 2" xfId="622" xr:uid="{02AF5DE9-41F7-4FE5-9C4A-DDCBA9B51470}"/>
    <cellStyle name="標準 7 3 2 4 3 2 2" xfId="1207" xr:uid="{22EF051E-753A-4841-8666-D6ADDA772E8B}"/>
    <cellStyle name="標準 7 3 2 4 3 3" xfId="916" xr:uid="{6C02FD68-B623-4ABA-A82D-BA45EB3CAEB8}"/>
    <cellStyle name="標準 7 3 2 4 4" xfId="441" xr:uid="{9832C004-3C03-419E-893B-EEDCC6937E06}"/>
    <cellStyle name="標準 7 3 2 4 4 2" xfId="1026" xr:uid="{59E3D1F9-7069-4AC1-8111-EB531DB1A96E}"/>
    <cellStyle name="標準 7 3 2 4 5" xfId="735" xr:uid="{7C687E67-7334-4DF2-9446-575E1AE1A212}"/>
    <cellStyle name="標準 7 3 2 5" xfId="166" xr:uid="{DB3786BC-5736-448D-8512-FA67264CD972}"/>
    <cellStyle name="標準 7 3 2 5 2" xfId="458" xr:uid="{02900447-E104-4AC4-B197-1C5453AB3EB2}"/>
    <cellStyle name="標準 7 3 2 5 2 2" xfId="1043" xr:uid="{2B144927-EA25-4BDD-AEDC-CE74C6D7BD9E}"/>
    <cellStyle name="標準 7 3 2 5 3" xfId="752" xr:uid="{EB424F08-86D2-4140-A8DF-D1AC86136584}"/>
    <cellStyle name="標準 7 3 2 6" xfId="332" xr:uid="{959AE23A-5821-4B0E-A35B-BF3DFBFD6D54}"/>
    <cellStyle name="標準 7 3 2 6 2" xfId="623" xr:uid="{6BDE74EF-9556-4CCF-8094-F3170DC71D2B}"/>
    <cellStyle name="標準 7 3 2 6 2 2" xfId="1208" xr:uid="{F8788350-E50E-4D2A-BD5E-96DE3903D5DF}"/>
    <cellStyle name="標準 7 3 2 6 3" xfId="917" xr:uid="{60C24914-37AC-4B0F-B29D-902DDF03023E}"/>
    <cellStyle name="標準 7 3 2 7" xfId="361" xr:uid="{F9CB6307-1F00-4F84-84AA-86286B71B189}"/>
    <cellStyle name="標準 7 3 2 7 2" xfId="946" xr:uid="{B7ADEF7A-64EB-40A3-8DDC-12669C23D467}"/>
    <cellStyle name="標準 7 3 2 8" xfId="654" xr:uid="{CE386FB5-E879-451B-B0A1-A153337367CE}"/>
    <cellStyle name="標準 7 3 3" xfId="63" xr:uid="{6C8EA34D-205B-4C15-82B0-F5977362D879}"/>
    <cellStyle name="標準 7 3 3 2" xfId="104" xr:uid="{1B0DAB15-E1AC-43D1-9D08-3B2E5146EA48}"/>
    <cellStyle name="標準 7 3 3 2 2" xfId="211" xr:uid="{2E4F2DDA-9529-4FF7-B5FC-063CF51B4912}"/>
    <cellStyle name="標準 7 3 3 2 2 2" xfId="502" xr:uid="{A359806B-5569-4782-9A59-6FDA67C2EE1A}"/>
    <cellStyle name="標準 7 3 3 2 2 2 2" xfId="1087" xr:uid="{A10F397B-B0C6-4C6A-AD74-D2CBB07917CB}"/>
    <cellStyle name="標準 7 3 3 2 2 3" xfId="796" xr:uid="{40FB717B-28FE-4C92-855F-47E376A4DA0B}"/>
    <cellStyle name="標準 7 3 3 2 3" xfId="333" xr:uid="{0E05D51F-21FF-42AA-8E5B-46FB2874ACBA}"/>
    <cellStyle name="標準 7 3 3 2 3 2" xfId="624" xr:uid="{42C07F1E-2B13-4C82-A57D-0F7B4BA37D31}"/>
    <cellStyle name="標準 7 3 3 2 3 2 2" xfId="1209" xr:uid="{BB24F8BE-CDD5-4647-BB8E-8EE77220132D}"/>
    <cellStyle name="標準 7 3 3 2 3 3" xfId="918" xr:uid="{CCF576D6-1AF9-4F66-A66C-E441CEBCE228}"/>
    <cellStyle name="標準 7 3 3 2 4" xfId="405" xr:uid="{91966BB9-EBE0-4AB5-9940-F02349CEA0CC}"/>
    <cellStyle name="標準 7 3 3 2 4 2" xfId="990" xr:uid="{5C38BC27-6A56-41E6-A97E-63B4CF6F0702}"/>
    <cellStyle name="標準 7 3 3 2 5" xfId="699" xr:uid="{AE62E807-A54B-4AE5-9C9B-2CE085751185}"/>
    <cellStyle name="標準 7 3 3 3" xfId="149" xr:uid="{AF9E5D2D-33F8-47D3-810A-C542835E0E08}"/>
    <cellStyle name="標準 7 3 3 3 2" xfId="249" xr:uid="{9D752E41-56E6-4CAA-AE84-065CED77E5F3}"/>
    <cellStyle name="標準 7 3 3 3 2 2" xfId="540" xr:uid="{28770037-9D8A-4E81-AE2F-0C4F7A868FAE}"/>
    <cellStyle name="標準 7 3 3 3 2 2 2" xfId="1125" xr:uid="{61F62E6A-CC49-4D8C-B3F3-2E92CB797087}"/>
    <cellStyle name="標準 7 3 3 3 2 3" xfId="834" xr:uid="{468CBB9C-C5A9-4A7E-A3F1-4D8A9E112F38}"/>
    <cellStyle name="標準 7 3 3 3 3" xfId="334" xr:uid="{1633C524-9712-420B-AADF-2D3695A7488C}"/>
    <cellStyle name="標準 7 3 3 3 3 2" xfId="625" xr:uid="{C08F9F62-C124-4C6C-8880-60F24284040D}"/>
    <cellStyle name="標準 7 3 3 3 3 2 2" xfId="1210" xr:uid="{09E8E878-A2DB-469C-A8A0-5DBFA83A891A}"/>
    <cellStyle name="標準 7 3 3 3 3 3" xfId="919" xr:uid="{3DBC130E-A13A-4EA2-9F57-6ACDCC709077}"/>
    <cellStyle name="標準 7 3 3 3 4" xfId="443" xr:uid="{14838677-6739-49B8-9B7F-D074F56B1E97}"/>
    <cellStyle name="標準 7 3 3 3 4 2" xfId="1028" xr:uid="{6AAA1FD5-30C6-4A54-B8BB-343A4868C929}"/>
    <cellStyle name="標準 7 3 3 3 5" xfId="737" xr:uid="{5EB8EA0F-2E11-4366-A0D8-F67B3F956BFB}"/>
    <cellStyle name="標準 7 3 3 4" xfId="178" xr:uid="{7860D5BF-1107-4649-8BCE-D1A5B9E91BC6}"/>
    <cellStyle name="標準 7 3 3 4 2" xfId="470" xr:uid="{A4245604-738A-48EB-A68C-4138FEF3A77B}"/>
    <cellStyle name="標準 7 3 3 4 2 2" xfId="1055" xr:uid="{32EFC551-117B-4A52-A671-D964B49881E7}"/>
    <cellStyle name="標準 7 3 3 4 3" xfId="764" xr:uid="{140A03E7-01A2-4E2E-BA71-F1400C024EAE}"/>
    <cellStyle name="標準 7 3 3 5" xfId="335" xr:uid="{2D889589-B0F4-474D-9298-B97A1B0576D6}"/>
    <cellStyle name="標準 7 3 3 5 2" xfId="626" xr:uid="{97712B15-B9C2-4442-AE55-4C9E2F18C0AA}"/>
    <cellStyle name="標準 7 3 3 5 2 2" xfId="1211" xr:uid="{D2C8D583-BF45-48A2-9FCE-9F73AB4B2D29}"/>
    <cellStyle name="標準 7 3 3 5 3" xfId="920" xr:uid="{E3E9F76D-E0BB-4367-8AB0-DF8322B617F4}"/>
    <cellStyle name="標準 7 3 3 6" xfId="373" xr:uid="{6E22987F-E572-4D82-8ED4-E9721A6EF186}"/>
    <cellStyle name="標準 7 3 3 6 2" xfId="958" xr:uid="{2EF58ED0-FE8D-4122-9070-DA1EE4F65F2C}"/>
    <cellStyle name="標準 7 3 3 7" xfId="666" xr:uid="{0FA21E56-CD11-4B2E-AF79-E8FD2ADE678D}"/>
    <cellStyle name="標準 7 3 4" xfId="89" xr:uid="{30A3CE91-E59F-4873-9361-40992FBB4101}"/>
    <cellStyle name="標準 7 3 4 2" xfId="196" xr:uid="{8DE7890E-5664-497C-A164-376EF4441659}"/>
    <cellStyle name="標準 7 3 4 2 2" xfId="487" xr:uid="{231D2EEC-89BA-4651-8051-0613B06D193C}"/>
    <cellStyle name="標準 7 3 4 2 2 2" xfId="1072" xr:uid="{B8AE4937-9A6A-4515-991D-20BC93868BF0}"/>
    <cellStyle name="標準 7 3 4 2 3" xfId="781" xr:uid="{E6F14A43-10EC-4172-9E61-A0DECE01F6D1}"/>
    <cellStyle name="標準 7 3 4 3" xfId="336" xr:uid="{9098D66A-B187-44B0-8AF4-53B9A2E4139E}"/>
    <cellStyle name="標準 7 3 4 3 2" xfId="627" xr:uid="{CC08EA11-C07A-45F4-B481-C2A5776D8214}"/>
    <cellStyle name="標準 7 3 4 3 2 2" xfId="1212" xr:uid="{95A600D2-842B-4F1D-AB3C-C0335BCB8196}"/>
    <cellStyle name="標準 7 3 4 3 3" xfId="921" xr:uid="{A6F0E8DF-C461-4955-8C10-7A87EA4F7EFC}"/>
    <cellStyle name="標準 7 3 4 4" xfId="390" xr:uid="{94153E01-02B0-4F5C-8107-08B6C7CACB89}"/>
    <cellStyle name="標準 7 3 4 4 2" xfId="975" xr:uid="{95DECAF9-E803-44CD-9081-A87580256AA1}"/>
    <cellStyle name="標準 7 3 4 5" xfId="684" xr:uid="{91422534-CADD-4702-8976-ABF7891AAFFE}"/>
    <cellStyle name="標準 7 3 5" xfId="146" xr:uid="{0E4EF3F6-D4D5-4539-8BE0-D4F6AC7B4E67}"/>
    <cellStyle name="標準 7 3 5 2" xfId="246" xr:uid="{96048516-12C7-43B9-8D77-BD72F264EC6C}"/>
    <cellStyle name="標準 7 3 5 2 2" xfId="537" xr:uid="{1FAC5AEC-EEEA-425F-86BE-7A2F79DA2D6A}"/>
    <cellStyle name="標準 7 3 5 2 2 2" xfId="1122" xr:uid="{05EE585E-3128-4EA7-B7AE-C2188C755643}"/>
    <cellStyle name="標準 7 3 5 2 3" xfId="831" xr:uid="{9A70A901-8019-4CC4-ACD5-E29B78C30371}"/>
    <cellStyle name="標準 7 3 5 3" xfId="337" xr:uid="{79239140-E3E5-4193-B439-CA645948D272}"/>
    <cellStyle name="標準 7 3 5 3 2" xfId="628" xr:uid="{C25AE142-F661-475E-B4FE-F5EDF87723F4}"/>
    <cellStyle name="標準 7 3 5 3 2 2" xfId="1213" xr:uid="{2DE50BE7-D515-4A37-933B-7E6F1A6048FB}"/>
    <cellStyle name="標準 7 3 5 3 3" xfId="922" xr:uid="{63062C80-1FB7-44C9-8675-578D5971376D}"/>
    <cellStyle name="標準 7 3 5 4" xfId="440" xr:uid="{609057AC-63ED-49DC-87B9-DE0BC24DB8E3}"/>
    <cellStyle name="標準 7 3 5 4 2" xfId="1025" xr:uid="{AB341AFF-4B9E-47AA-89CD-23C1E6866F90}"/>
    <cellStyle name="標準 7 3 5 5" xfId="734" xr:uid="{08101A52-6287-4A94-BDBD-3672F3C6752F}"/>
    <cellStyle name="標準 7 3 6" xfId="163" xr:uid="{16F3954D-2407-40D7-BCBE-005D721EBC4E}"/>
    <cellStyle name="標準 7 3 6 2" xfId="455" xr:uid="{E01CB5F8-2331-4138-BE39-BCC4DADE7770}"/>
    <cellStyle name="標準 7 3 6 2 2" xfId="1040" xr:uid="{9D7E6982-5E8D-4A85-A35B-18D5FF140D14}"/>
    <cellStyle name="標準 7 3 6 3" xfId="749" xr:uid="{B66530C5-12C9-442B-899A-A1AD413EF652}"/>
    <cellStyle name="標準 7 3 7" xfId="338" xr:uid="{7FAA1988-A8B6-4F24-AC04-30F6B9D2D0DC}"/>
    <cellStyle name="標準 7 3 7 2" xfId="629" xr:uid="{7E72BCFB-5359-424B-9C8B-7FB2135F1C69}"/>
    <cellStyle name="標準 7 3 7 2 2" xfId="1214" xr:uid="{604B4272-465E-4133-A201-778B5A167F9D}"/>
    <cellStyle name="標準 7 3 7 3" xfId="923" xr:uid="{715C6989-36BE-4A35-8757-BAE735A7F226}"/>
    <cellStyle name="標準 7 3 8" xfId="358" xr:uid="{4C4C14DE-AFA9-4B26-B1E3-DC78B4A2F78C}"/>
    <cellStyle name="標準 7 3 8 2" xfId="943" xr:uid="{BCA70555-8F8B-46C5-BF2E-262857F8AE38}"/>
    <cellStyle name="標準 7 3 9" xfId="651" xr:uid="{B1AD5ADD-08BD-48E9-9617-EFD033078E7F}"/>
    <cellStyle name="標準 7 4" xfId="50" xr:uid="{AE3C1E7A-2497-4BC4-BF54-A25920E4A123}"/>
    <cellStyle name="標準 7 4 2" xfId="65" xr:uid="{A46F9F7F-D3BF-458B-B585-4F2CAB13591A}"/>
    <cellStyle name="標準 7 4 2 2" xfId="106" xr:uid="{D5786F09-6CD7-4AB4-ACC8-5587E21E4224}"/>
    <cellStyle name="標準 7 4 2 2 2" xfId="213" xr:uid="{272A8F13-D3A0-4377-80B0-96371A63A038}"/>
    <cellStyle name="標準 7 4 2 2 2 2" xfId="504" xr:uid="{9C2E2102-6483-4A0A-98B9-B35E910B854F}"/>
    <cellStyle name="標準 7 4 2 2 2 2 2" xfId="1089" xr:uid="{E46A0C49-2161-4DC5-B167-AEA62F697AE7}"/>
    <cellStyle name="標準 7 4 2 2 2 3" xfId="798" xr:uid="{51470587-1FE8-4CD8-A167-601F0FEB167F}"/>
    <cellStyle name="標準 7 4 2 2 3" xfId="339" xr:uid="{190D4813-D412-4EDE-A723-408120B496C0}"/>
    <cellStyle name="標準 7 4 2 2 3 2" xfId="630" xr:uid="{F8644ABB-159B-49D3-BEB8-8CCAA49978C4}"/>
    <cellStyle name="標準 7 4 2 2 3 2 2" xfId="1215" xr:uid="{CA6C2C19-57F4-4037-82BB-53175CAA0F27}"/>
    <cellStyle name="標準 7 4 2 2 3 3" xfId="924" xr:uid="{C44D126E-7116-457E-8E10-C641D194080B}"/>
    <cellStyle name="標準 7 4 2 2 4" xfId="407" xr:uid="{7FD7D497-4FF6-453D-8B33-ED812D7614A7}"/>
    <cellStyle name="標準 7 4 2 2 4 2" xfId="992" xr:uid="{28348EA2-3773-4A64-B653-CC7776D86399}"/>
    <cellStyle name="標準 7 4 2 2 5" xfId="701" xr:uid="{0889C4AD-C5B9-499A-BB21-4ACA02B481BF}"/>
    <cellStyle name="標準 7 4 2 3" xfId="151" xr:uid="{7CB831C6-6E38-4EC8-90D8-0623B425D76B}"/>
    <cellStyle name="標準 7 4 2 3 2" xfId="251" xr:uid="{F7BEEF60-8FF0-43BA-AC4E-59FE3A6BC2CF}"/>
    <cellStyle name="標準 7 4 2 3 2 2" xfId="542" xr:uid="{AC35EB50-AA10-4772-9450-2C92D530E2C5}"/>
    <cellStyle name="標準 7 4 2 3 2 2 2" xfId="1127" xr:uid="{44D1D8DC-4F79-496E-9988-E959D0863025}"/>
    <cellStyle name="標準 7 4 2 3 2 3" xfId="836" xr:uid="{108CB6E9-F1F2-4747-B690-587786588656}"/>
    <cellStyle name="標準 7 4 2 3 3" xfId="340" xr:uid="{A48851CA-ED26-48C3-A23F-5D80D5FC2FCE}"/>
    <cellStyle name="標準 7 4 2 3 3 2" xfId="631" xr:uid="{4F80249B-8574-415D-B50A-43405516FDB7}"/>
    <cellStyle name="標準 7 4 2 3 3 2 2" xfId="1216" xr:uid="{4F1EBF13-4A30-47F3-AA46-6F9AD40DE0DD}"/>
    <cellStyle name="標準 7 4 2 3 3 3" xfId="925" xr:uid="{0A24C9EA-CB38-4BF1-BCB2-0E8DCEBC9B0D}"/>
    <cellStyle name="標準 7 4 2 3 4" xfId="445" xr:uid="{FD60EF00-BD23-4BC9-A2E7-A52D930A74D5}"/>
    <cellStyle name="標準 7 4 2 3 4 2" xfId="1030" xr:uid="{50A4F71F-958F-4CCE-A507-D988292A7CE8}"/>
    <cellStyle name="標準 7 4 2 3 5" xfId="739" xr:uid="{1C289950-1F38-45A7-88D5-FC5E371F241D}"/>
    <cellStyle name="標準 7 4 2 4" xfId="180" xr:uid="{7EB8E717-7B4C-4FF2-B3AC-B3653628E376}"/>
    <cellStyle name="標準 7 4 2 4 2" xfId="472" xr:uid="{DB3D4CBC-3443-4188-9CD1-05174CAC93A9}"/>
    <cellStyle name="標準 7 4 2 4 2 2" xfId="1057" xr:uid="{4D083CD4-841D-42F4-A0FC-EB6C86B75037}"/>
    <cellStyle name="標準 7 4 2 4 3" xfId="766" xr:uid="{EA5DA248-326D-4A38-8819-4DD235773EB9}"/>
    <cellStyle name="標準 7 4 2 5" xfId="341" xr:uid="{580D22A9-7821-409F-91B6-F58847106D41}"/>
    <cellStyle name="標準 7 4 2 5 2" xfId="632" xr:uid="{7C96FF40-677C-4835-A08F-DAB49909A46C}"/>
    <cellStyle name="標準 7 4 2 5 2 2" xfId="1217" xr:uid="{073FFD7E-BFE9-4337-982A-687090213047}"/>
    <cellStyle name="標準 7 4 2 5 3" xfId="926" xr:uid="{F28E78A2-CF86-42EB-9AC6-91AA7B543D18}"/>
    <cellStyle name="標準 7 4 2 6" xfId="375" xr:uid="{B66CC1E8-45DC-4E00-8BFE-23C72B004D17}"/>
    <cellStyle name="標準 7 4 2 6 2" xfId="960" xr:uid="{DFFC741F-DA3E-45F8-BD3C-BCEDB2B74924}"/>
    <cellStyle name="標準 7 4 2 7" xfId="668" xr:uid="{4E37C88A-B94E-4516-877D-ED42B67CFC3E}"/>
    <cellStyle name="標準 7 4 3" xfId="91" xr:uid="{B21A5958-95B2-4F89-B39D-67BE8382D091}"/>
    <cellStyle name="標準 7 4 3 2" xfId="198" xr:uid="{EF2AC1DF-9E3D-460A-BD8E-B0327EDD977A}"/>
    <cellStyle name="標準 7 4 3 2 2" xfId="489" xr:uid="{DAD72423-B04F-4E16-B47B-F4A7B043266B}"/>
    <cellStyle name="標準 7 4 3 2 2 2" xfId="1074" xr:uid="{FA56D866-2263-4EE4-9923-9751473E9C29}"/>
    <cellStyle name="標準 7 4 3 2 3" xfId="783" xr:uid="{3F8E1255-5EC6-47A4-AC21-9F217E090FEC}"/>
    <cellStyle name="標準 7 4 3 3" xfId="342" xr:uid="{2D98CEE2-2030-4148-B104-6F463E3DDF2C}"/>
    <cellStyle name="標準 7 4 3 3 2" xfId="633" xr:uid="{FDF30047-4171-4568-8E2A-C0032B5F3DFA}"/>
    <cellStyle name="標準 7 4 3 3 2 2" xfId="1218" xr:uid="{C47B566A-6FC6-4ADD-8DBC-ADA301AA3E0D}"/>
    <cellStyle name="標準 7 4 3 3 3" xfId="927" xr:uid="{A7956DF7-2F1E-4990-9AB4-7F14252458B5}"/>
    <cellStyle name="標準 7 4 3 4" xfId="392" xr:uid="{3E6224A7-A9AD-47A4-814E-7B241D4A4A10}"/>
    <cellStyle name="標準 7 4 3 4 2" xfId="977" xr:uid="{81EDAC11-FD8C-4BEB-B2BA-A65D2806B4CE}"/>
    <cellStyle name="標準 7 4 3 5" xfId="686" xr:uid="{C57CB856-54EB-4EFA-9F30-AEC344EA3BB0}"/>
    <cellStyle name="標準 7 4 4" xfId="150" xr:uid="{85431D06-E29D-4571-BDBB-D853D65FDDA1}"/>
    <cellStyle name="標準 7 4 4 2" xfId="250" xr:uid="{FE972AF7-49FB-44DC-9D01-46683CDDA659}"/>
    <cellStyle name="標準 7 4 4 2 2" xfId="541" xr:uid="{F1FEF0CE-8587-4FA8-9DFD-1425AE94AB99}"/>
    <cellStyle name="標準 7 4 4 2 2 2" xfId="1126" xr:uid="{5B526934-8F3D-4AB4-9A50-A24C7A407D24}"/>
    <cellStyle name="標準 7 4 4 2 3" xfId="835" xr:uid="{164ED57F-91C6-4F11-A8BE-BE641FFD048B}"/>
    <cellStyle name="標準 7 4 4 3" xfId="343" xr:uid="{87CF1C80-3B6A-4988-A8B5-CE71B3E42914}"/>
    <cellStyle name="標準 7 4 4 3 2" xfId="634" xr:uid="{88B27526-654E-4F8F-8344-92829EA67680}"/>
    <cellStyle name="標準 7 4 4 3 2 2" xfId="1219" xr:uid="{57D1DDE0-D071-4A7E-BF2C-9FAA5E793A42}"/>
    <cellStyle name="標準 7 4 4 3 3" xfId="928" xr:uid="{DB471DE8-702E-4D2D-BE85-35A4B44439CE}"/>
    <cellStyle name="標準 7 4 4 4" xfId="444" xr:uid="{E6373529-03B5-4343-B581-2E3742EA9A54}"/>
    <cellStyle name="標準 7 4 4 4 2" xfId="1029" xr:uid="{284C8673-9387-4505-A9AB-56B743040B26}"/>
    <cellStyle name="標準 7 4 4 5" xfId="738" xr:uid="{B876ABF3-36A7-41C0-9866-880C3F9B993A}"/>
    <cellStyle name="標準 7 4 5" xfId="165" xr:uid="{6719460B-D640-4221-88A3-3D092A7CF284}"/>
    <cellStyle name="標準 7 4 5 2" xfId="457" xr:uid="{81AA5279-E1C3-4460-9A3D-45995C7ED5B2}"/>
    <cellStyle name="標準 7 4 5 2 2" xfId="1042" xr:uid="{3BD34CB0-DDAB-4428-AB59-6CBD9E3FCBD7}"/>
    <cellStyle name="標準 7 4 5 3" xfId="751" xr:uid="{05D7C6C2-3E54-4FDF-84A8-7D0D7EC29F9C}"/>
    <cellStyle name="標準 7 4 6" xfId="344" xr:uid="{5812C5F2-BD04-4E0A-9843-0326E427EE1E}"/>
    <cellStyle name="標準 7 4 6 2" xfId="635" xr:uid="{6D0FE184-53EF-4D80-BA56-C107C6AB4C5E}"/>
    <cellStyle name="標準 7 4 6 2 2" xfId="1220" xr:uid="{DD2F9DE3-655A-4918-936D-92832B8E4337}"/>
    <cellStyle name="標準 7 4 6 3" xfId="929" xr:uid="{0400457B-5890-4AAC-A672-0C6BA9B33197}"/>
    <cellStyle name="標準 7 4 7" xfId="360" xr:uid="{4B8AF1CF-D87A-4FA4-9D81-48A4B91DCD28}"/>
    <cellStyle name="標準 7 4 7 2" xfId="945" xr:uid="{5C990414-7C72-42C8-8C4C-E7A4F08D7164}"/>
    <cellStyle name="標準 7 4 8" xfId="653" xr:uid="{7BE3DF99-7216-497A-BC94-FD4A18513A15}"/>
    <cellStyle name="標準 7 5" xfId="61" xr:uid="{A16C8074-E8CF-4D90-9B33-4C20A5E01F65}"/>
    <cellStyle name="標準 7 5 2" xfId="102" xr:uid="{B5595885-45FC-4269-BC4D-DE99B1683F79}"/>
    <cellStyle name="標準 7 5 2 2" xfId="209" xr:uid="{D051478B-090A-4CEA-94F8-19F19DFE4FD6}"/>
    <cellStyle name="標準 7 5 2 2 2" xfId="500" xr:uid="{65A40D99-13C4-45A1-84C0-5FCDC5B1F759}"/>
    <cellStyle name="標準 7 5 2 2 2 2" xfId="1085" xr:uid="{89C1A3F5-AF7E-4710-9C6F-A97555DE8FC4}"/>
    <cellStyle name="標準 7 5 2 2 3" xfId="794" xr:uid="{75E6FE42-6671-4845-9C53-ADB2FCC62AF1}"/>
    <cellStyle name="標準 7 5 2 3" xfId="345" xr:uid="{ADB07853-47D9-4BA7-AFD6-F8EF4E034B1B}"/>
    <cellStyle name="標準 7 5 2 3 2" xfId="636" xr:uid="{2B38B9E5-B551-4F5C-ABD1-CA22A9AE619B}"/>
    <cellStyle name="標準 7 5 2 3 2 2" xfId="1221" xr:uid="{EFAC3F07-4FF8-4B96-A25F-14E9F4A38989}"/>
    <cellStyle name="標準 7 5 2 3 3" xfId="930" xr:uid="{04D23689-ED67-474A-B0AC-0518AEE013AE}"/>
    <cellStyle name="標準 7 5 2 4" xfId="403" xr:uid="{654E5813-CB22-4632-BDAE-7E6C4158213A}"/>
    <cellStyle name="標準 7 5 2 4 2" xfId="988" xr:uid="{32FDF68D-FCDB-4505-9D34-23CCF54E839A}"/>
    <cellStyle name="標準 7 5 2 5" xfId="697" xr:uid="{B1847272-4BED-4202-B379-DACBE1368B7F}"/>
    <cellStyle name="標準 7 5 3" xfId="152" xr:uid="{2E213951-0D74-4210-9850-713931CDE8ED}"/>
    <cellStyle name="標準 7 5 3 2" xfId="252" xr:uid="{A6494EFB-83EC-49CC-9946-C9AD2248E7EF}"/>
    <cellStyle name="標準 7 5 3 2 2" xfId="543" xr:uid="{EA6DFFCE-A6CF-45CD-A4BF-8D4D77BAC0EE}"/>
    <cellStyle name="標準 7 5 3 2 2 2" xfId="1128" xr:uid="{53365774-DEAC-4239-82EF-C9F0066C8863}"/>
    <cellStyle name="標準 7 5 3 2 3" xfId="837" xr:uid="{B169F96B-956D-4B9D-93BF-698085B88B07}"/>
    <cellStyle name="標準 7 5 3 3" xfId="346" xr:uid="{27932265-DDE4-4A3B-B1EC-49B2DD536EEF}"/>
    <cellStyle name="標準 7 5 3 3 2" xfId="637" xr:uid="{771814EF-CD34-4CDE-90E8-1EBC0B516007}"/>
    <cellStyle name="標準 7 5 3 3 2 2" xfId="1222" xr:uid="{608AF54E-FC00-477B-9157-C5B927354476}"/>
    <cellStyle name="標準 7 5 3 3 3" xfId="931" xr:uid="{05B0AA45-03A1-4DF4-A86F-FE5FCD2D0D02}"/>
    <cellStyle name="標準 7 5 3 4" xfId="446" xr:uid="{CB981646-85D0-4C6E-8C32-589CE0600DC4}"/>
    <cellStyle name="標準 7 5 3 4 2" xfId="1031" xr:uid="{EE4ED1E9-F886-4941-B82E-FA254D704DE6}"/>
    <cellStyle name="標準 7 5 3 5" xfId="740" xr:uid="{D0126CA6-A20B-48DE-93F5-91D397754BD0}"/>
    <cellStyle name="標準 7 5 4" xfId="176" xr:uid="{E86BB77F-7BEE-477D-B8F1-F80960EADD09}"/>
    <cellStyle name="標準 7 5 4 2" xfId="468" xr:uid="{7789AC86-7B0D-4966-A598-5620C23B18E1}"/>
    <cellStyle name="標準 7 5 4 2 2" xfId="1053" xr:uid="{EE5A72B5-8F67-4471-93E3-42F0A61C2C67}"/>
    <cellStyle name="標準 7 5 4 3" xfId="762" xr:uid="{61C170C1-6DE5-4818-BCF6-A2F6F2B82347}"/>
    <cellStyle name="標準 7 5 5" xfId="347" xr:uid="{654E696F-B036-4B18-AEE5-E120D65194FE}"/>
    <cellStyle name="標準 7 5 5 2" xfId="638" xr:uid="{BC325ABD-4C2C-49E3-8218-45D91EB00084}"/>
    <cellStyle name="標準 7 5 5 2 2" xfId="1223" xr:uid="{5F2FF8E7-AD57-4697-904F-B26DE0D487C2}"/>
    <cellStyle name="標準 7 5 5 3" xfId="932" xr:uid="{2952CF38-9B5B-489D-BF37-34112FA8B3C7}"/>
    <cellStyle name="標準 7 5 6" xfId="371" xr:uid="{0C869618-3BF4-4F87-B8F6-29AE677F64D0}"/>
    <cellStyle name="標準 7 5 6 2" xfId="956" xr:uid="{F9F0F960-6E82-400C-AB0D-51E5FED750CE}"/>
    <cellStyle name="標準 7 5 7" xfId="664" xr:uid="{171B55CC-332F-40CA-AA9B-4AFF201CCD7A}"/>
    <cellStyle name="標準 7 6" xfId="4" xr:uid="{00000000-0005-0000-0000-00000E000000}"/>
    <cellStyle name="標準 7 7" xfId="85" xr:uid="{ED060611-A170-4EC3-AF8F-C69E0210CB67}"/>
    <cellStyle name="標準 7 7 2" xfId="192" xr:uid="{84C1F63E-E95C-4DDC-AF7A-ACD06849E71D}"/>
    <cellStyle name="標準 7 7 2 2" xfId="483" xr:uid="{26CB2488-AF91-4EB5-9E49-3648C6D573B3}"/>
    <cellStyle name="標準 7 7 2 2 2" xfId="1068" xr:uid="{11FCE611-AFE8-46FE-B648-21C13B32A933}"/>
    <cellStyle name="標準 7 7 2 3" xfId="777" xr:uid="{5C46D4FA-98DF-4BCA-85E1-1F89B435B179}"/>
    <cellStyle name="標準 7 7 3" xfId="348" xr:uid="{C3D5077B-AA8C-49FC-A744-4DCC938E3223}"/>
    <cellStyle name="標準 7 7 3 2" xfId="639" xr:uid="{13BE6275-E0B9-4EEF-9F85-00E26947FB38}"/>
    <cellStyle name="標準 7 7 3 2 2" xfId="1224" xr:uid="{E192431D-4715-4EA0-8DD7-DF3AE6722B65}"/>
    <cellStyle name="標準 7 7 3 3" xfId="933" xr:uid="{F58EE2D8-14E0-4358-B6A9-A1457562F2B0}"/>
    <cellStyle name="標準 7 7 4" xfId="386" xr:uid="{857F9B08-3F20-44E6-A79E-763D1AEA4186}"/>
    <cellStyle name="標準 7 7 4 2" xfId="971" xr:uid="{16BF3238-A812-4742-8FD3-E20B826CE0DF}"/>
    <cellStyle name="標準 7 7 5" xfId="680" xr:uid="{892E3B0F-A9E3-4972-8E98-B333750DE8DA}"/>
    <cellStyle name="標準 7 8" xfId="143" xr:uid="{A19A2CA3-7D5F-4644-ACDC-E67BBDC9C0D3}"/>
    <cellStyle name="標準 7 8 2" xfId="243" xr:uid="{72235471-8538-406D-A312-4EC9A9465C23}"/>
    <cellStyle name="標準 7 8 2 2" xfId="534" xr:uid="{69957463-B3DB-49D5-AB05-152D212413A9}"/>
    <cellStyle name="標準 7 8 2 2 2" xfId="1119" xr:uid="{775AFBDF-B7C4-4831-9B42-3FD7646B10F1}"/>
    <cellStyle name="標準 7 8 2 3" xfId="828" xr:uid="{FACBBC9E-D741-4764-BF1B-DFD3A3ED1F41}"/>
    <cellStyle name="標準 7 8 3" xfId="349" xr:uid="{4BA2BB19-6785-4006-B311-C76FFE4EA38F}"/>
    <cellStyle name="標準 7 8 3 2" xfId="640" xr:uid="{A4F24068-9AEB-4A1A-9199-9329B35800C7}"/>
    <cellStyle name="標準 7 8 3 2 2" xfId="1225" xr:uid="{FE91DD68-5D2F-4749-BD91-92BD84C371C8}"/>
    <cellStyle name="標準 7 8 3 3" xfId="934" xr:uid="{0F0E867C-93CF-438C-9663-4FEA4A9FA1FA}"/>
    <cellStyle name="標準 7 8 4" xfId="437" xr:uid="{5FFA3A9E-2BE7-4716-B8A1-1A296B76FBC6}"/>
    <cellStyle name="標準 7 8 4 2" xfId="1022" xr:uid="{F00FD07F-9B6E-4E33-8370-9D743CC6B87A}"/>
    <cellStyle name="標準 7 8 5" xfId="731" xr:uid="{5F5AD2DC-CF0C-4F70-AB5B-4B27B0B1E166}"/>
    <cellStyle name="標準 7 9" xfId="159" xr:uid="{F6847384-274C-4E10-A7B5-238F5CA264FA}"/>
    <cellStyle name="標準 7 9 2" xfId="451" xr:uid="{1C86356C-BA31-4AD9-9D16-3AACC0F496D5}"/>
    <cellStyle name="標準 7 9 2 2" xfId="1036" xr:uid="{8B404474-F3C0-465D-9337-0014B9EEC2AA}"/>
    <cellStyle name="標準 7 9 3" xfId="745" xr:uid="{D5E81F97-D0A5-40C6-8151-9F837702453A}"/>
    <cellStyle name="標準 8" xfId="44" xr:uid="{74130E6D-0F21-4C7C-80ED-55FD6E472FBB}"/>
    <cellStyle name="標準 9" xfId="45" xr:uid="{92168F97-118F-4D50-A362-B2A2CB78F861}"/>
    <cellStyle name="標準 9 2" xfId="1227" xr:uid="{91AB3545-5340-4F65-9250-AAF631577262}"/>
    <cellStyle name="標準_Sheet1" xfId="6" xr:uid="{00000000-0005-0000-0000-00000F000000}"/>
    <cellStyle name="標準_ｼｽﾃﾑ提案記載例16年（建築物）040302" xfId="17" xr:uid="{C1FB2A0E-F76D-4153-B2EA-EDE227CE4CD9}"/>
  </cellStyles>
  <dxfs count="294">
    <dxf>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patternType="none">
          <bgColor auto="1"/>
        </patternFill>
      </fill>
    </dxf>
    <dxf>
      <fill>
        <patternFill>
          <bgColor theme="0" tint="-0.499984740745262"/>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ont>
        <u/>
      </font>
    </dxf>
    <dxf>
      <font>
        <u/>
      </font>
    </dxf>
    <dxf>
      <font>
        <u/>
      </font>
    </dxf>
    <dxf>
      <fill>
        <patternFill>
          <bgColor rgb="FFFFFF00"/>
        </patternFill>
      </fill>
    </dxf>
    <dxf>
      <fill>
        <patternFill>
          <bgColor rgb="FFFFFF00"/>
        </patternFill>
      </fill>
    </dxf>
    <dxf>
      <fill>
        <patternFill>
          <bgColor theme="0" tint="-0.499984740745262"/>
        </patternFill>
      </fill>
    </dxf>
    <dxf>
      <font>
        <u/>
      </font>
    </dxf>
    <dxf>
      <fill>
        <patternFill>
          <bgColor rgb="FFFFFF00"/>
        </patternFill>
      </fill>
    </dxf>
    <dxf>
      <fill>
        <patternFill>
          <bgColor rgb="FFFFFF00"/>
        </patternFill>
      </fill>
    </dxf>
    <dxf>
      <font>
        <u/>
      </font>
    </dxf>
    <dxf>
      <fill>
        <patternFill>
          <bgColor theme="5" tint="0.79998168889431442"/>
        </patternFill>
      </fill>
    </dxf>
    <dxf>
      <font>
        <u/>
      </font>
    </dxf>
    <dxf>
      <fill>
        <patternFill>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patternType="none">
          <bgColor auto="1"/>
        </patternFill>
      </fill>
    </dxf>
    <dxf>
      <fill>
        <patternFill>
          <bgColor theme="0" tint="-0.499984740745262"/>
        </patternFill>
      </fill>
    </dxf>
    <dxf>
      <fill>
        <patternFill patternType="none">
          <bgColor auto="1"/>
        </patternFill>
      </fill>
    </dxf>
    <dxf>
      <font>
        <u/>
      </font>
    </dxf>
    <dxf>
      <fill>
        <patternFill>
          <bgColor theme="0" tint="-0.499984740745262"/>
        </patternFill>
      </fill>
    </dxf>
    <dxf>
      <fill>
        <patternFill>
          <bgColor theme="0" tint="-0.499984740745262"/>
        </patternFill>
      </fill>
    </dxf>
    <dxf>
      <font>
        <u/>
      </font>
    </dxf>
    <dxf>
      <font>
        <u/>
      </font>
    </dxf>
    <dxf>
      <font>
        <u/>
      </font>
    </dxf>
    <dxf>
      <fill>
        <patternFill>
          <bgColor theme="5" tint="0.79998168889431442"/>
        </patternFill>
      </fill>
    </dxf>
    <dxf>
      <fill>
        <patternFill>
          <bgColor rgb="FFFFFF00"/>
        </patternFill>
      </fill>
    </dxf>
    <dxf>
      <fill>
        <patternFill>
          <bgColor rgb="FFFFFF00"/>
        </patternFill>
      </fill>
    </dxf>
    <dxf>
      <font>
        <u/>
      </font>
    </dxf>
    <dxf>
      <font>
        <u/>
      </font>
    </dxf>
    <dxf>
      <fill>
        <patternFill>
          <bgColor rgb="FFFFFF00"/>
        </patternFill>
      </fill>
    </dxf>
    <dxf>
      <fill>
        <patternFill>
          <bgColor rgb="FFFFFF00"/>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5" tint="0.79998168889431442"/>
        </patternFill>
      </fill>
    </dxf>
    <dxf>
      <font>
        <u/>
      </font>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ont>
        <u/>
      </font>
    </dxf>
    <dxf>
      <fill>
        <patternFill patternType="none">
          <bgColor auto="1"/>
        </patternFill>
      </fill>
    </dxf>
    <dxf>
      <fill>
        <patternFill patternType="none">
          <bgColor auto="1"/>
        </patternFill>
      </fill>
    </dxf>
    <dxf>
      <fill>
        <patternFill patternType="none">
          <bgColor auto="1"/>
        </patternFill>
      </fill>
    </dxf>
    <dxf>
      <font>
        <u/>
      </font>
    </dxf>
    <dxf>
      <fill>
        <patternFill patternType="none">
          <bgColor auto="1"/>
        </patternFill>
      </fill>
    </dxf>
    <dxf>
      <font>
        <u/>
      </font>
    </dxf>
    <dxf>
      <font>
        <u/>
      </font>
    </dxf>
    <dxf>
      <fill>
        <patternFill patternType="none">
          <bgColor auto="1"/>
        </patternFill>
      </fill>
    </dxf>
    <dxf>
      <font>
        <u/>
      </font>
    </dxf>
    <dxf>
      <fill>
        <patternFill>
          <bgColor theme="5" tint="0.79998168889431442"/>
        </patternFill>
      </fill>
    </dxf>
    <dxf>
      <font>
        <u/>
      </font>
    </dxf>
    <dxf>
      <font>
        <u/>
      </font>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patternType="solid">
          <bgColor theme="5" tint="0.79998168889431442"/>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thin">
          <color auto="1"/>
        </left>
        <right style="thin">
          <color auto="1"/>
        </right>
        <top style="thin">
          <color auto="1"/>
        </top>
        <bottom style="thin">
          <color auto="1"/>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u/>
      </font>
    </dxf>
    <dxf>
      <font>
        <u/>
      </font>
    </dxf>
    <dxf>
      <fill>
        <patternFill>
          <bgColor theme="5" tint="0.79998168889431442"/>
        </patternFill>
      </fill>
    </dxf>
    <dxf>
      <font>
        <u/>
      </font>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0" tint="-0.49998474074526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66FF"/>
      <color rgb="FF0000FF"/>
      <color rgb="FFFF6D6D"/>
      <color rgb="FF484848"/>
      <color rgb="FFFFFFFF"/>
      <color rgb="FFC1C1C1"/>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3758</xdr:colOff>
      <xdr:row>17</xdr:row>
      <xdr:rowOff>4330</xdr:rowOff>
    </xdr:from>
    <xdr:to>
      <xdr:col>2</xdr:col>
      <xdr:colOff>347359</xdr:colOff>
      <xdr:row>22</xdr:row>
      <xdr:rowOff>359019</xdr:rowOff>
    </xdr:to>
    <xdr:sp macro="" textlink="">
      <xdr:nvSpPr>
        <xdr:cNvPr id="2" name="正方形/長方形 1">
          <a:extLst>
            <a:ext uri="{FF2B5EF4-FFF2-40B4-BE49-F238E27FC236}">
              <a16:creationId xmlns:a16="http://schemas.microsoft.com/office/drawing/2014/main" id="{8D40807B-D6F2-4458-A22B-C019F1540F84}"/>
            </a:ext>
          </a:extLst>
        </xdr:cNvPr>
        <xdr:cNvSpPr/>
      </xdr:nvSpPr>
      <xdr:spPr>
        <a:xfrm>
          <a:off x="1830826" y="5849216"/>
          <a:ext cx="343601" cy="2173098"/>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70139</xdr:colOff>
      <xdr:row>3</xdr:row>
      <xdr:rowOff>19050</xdr:rowOff>
    </xdr:from>
    <xdr:to>
      <xdr:col>73</xdr:col>
      <xdr:colOff>76200</xdr:colOff>
      <xdr:row>5</xdr:row>
      <xdr:rowOff>44162</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9052214" y="914400"/>
          <a:ext cx="5606761" cy="653762"/>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editAs="oneCell">
    <xdr:from>
      <xdr:col>18</xdr:col>
      <xdr:colOff>85725</xdr:colOff>
      <xdr:row>3</xdr:row>
      <xdr:rowOff>40005</xdr:rowOff>
    </xdr:from>
    <xdr:to>
      <xdr:col>80</xdr:col>
      <xdr:colOff>462915</xdr:colOff>
      <xdr:row>25</xdr:row>
      <xdr:rowOff>240030</xdr:rowOff>
    </xdr:to>
    <xdr:sp macro="" textlink="">
      <xdr:nvSpPr>
        <xdr:cNvPr id="2049" name="AutoShape 1">
          <a:extLst>
            <a:ext uri="{FF2B5EF4-FFF2-40B4-BE49-F238E27FC236}">
              <a16:creationId xmlns:a16="http://schemas.microsoft.com/office/drawing/2014/main" id="{C35D85CB-7EA0-D122-A7F9-F980DF7884F4}"/>
            </a:ext>
          </a:extLst>
        </xdr:cNvPr>
        <xdr:cNvSpPr>
          <a:spLocks noChangeAspect="1" noChangeArrowheads="1"/>
        </xdr:cNvSpPr>
      </xdr:nvSpPr>
      <xdr:spPr bwMode="auto">
        <a:xfrm>
          <a:off x="3636645" y="558165"/>
          <a:ext cx="14123670" cy="707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68579</xdr:colOff>
      <xdr:row>5</xdr:row>
      <xdr:rowOff>182880</xdr:rowOff>
    </xdr:from>
    <xdr:to>
      <xdr:col>73</xdr:col>
      <xdr:colOff>140192</xdr:colOff>
      <xdr:row>34</xdr:row>
      <xdr:rowOff>99060</xdr:rowOff>
    </xdr:to>
    <xdr:pic>
      <xdr:nvPicPr>
        <xdr:cNvPr id="12" name="図 11">
          <a:extLst>
            <a:ext uri="{FF2B5EF4-FFF2-40B4-BE49-F238E27FC236}">
              <a16:creationId xmlns:a16="http://schemas.microsoft.com/office/drawing/2014/main" id="{91AD92FE-658F-B6AA-97DA-0DFC2DB6B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79" y="1325880"/>
          <a:ext cx="14138133" cy="8976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46759</xdr:colOff>
      <xdr:row>7</xdr:row>
      <xdr:rowOff>254796</xdr:rowOff>
    </xdr:from>
    <xdr:to>
      <xdr:col>45</xdr:col>
      <xdr:colOff>95222</xdr:colOff>
      <xdr:row>12</xdr:row>
      <xdr:rowOff>98611</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2041535" y="1984984"/>
          <a:ext cx="6754063" cy="928545"/>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公募要領Ｐ１４「➂補助額の上限」のとおり</a:t>
          </a:r>
          <a:endParaRPr kumimoji="1" lang="en-US" altLang="ja-JP" sz="1800" b="1">
            <a:solidFill>
              <a:sysClr val="windowText" lastClr="000000"/>
            </a:solidFill>
          </a:endParaRPr>
        </a:p>
        <a:p>
          <a:pPr algn="l"/>
          <a:r>
            <a:rPr kumimoji="1" lang="ja-JP" altLang="en-US" sz="1800" b="1">
              <a:solidFill>
                <a:sysClr val="windowText" lastClr="000000"/>
              </a:solidFill>
            </a:rPr>
            <a:t>３億円 ／ 年</a:t>
          </a:r>
          <a:endParaRPr kumimoji="1" lang="en-US" altLang="ja-JP" sz="18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2" name="図 1">
          <a:extLst>
            <a:ext uri="{FF2B5EF4-FFF2-40B4-BE49-F238E27FC236}">
              <a16:creationId xmlns:a16="http://schemas.microsoft.com/office/drawing/2014/main" id="{51965EA8-DCEF-4E1B-945F-D4D594D4A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658" y="17379765"/>
          <a:ext cx="9934117" cy="3032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3" name="AutoShape 2">
          <a:extLst>
            <a:ext uri="{FF2B5EF4-FFF2-40B4-BE49-F238E27FC236}">
              <a16:creationId xmlns:a16="http://schemas.microsoft.com/office/drawing/2014/main" id="{3AF738DC-6CB1-4DFE-9B51-A1B51D080D49}"/>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510;&#12452;&#12489;&#12521;&#12452;&#12502;/&#30906;&#35469;&#29992;/&#9733;R4&#31435;&#12385;&#19978;&#12370;/&#25144;&#24314;&#12390;&#21442;&#32771;/&#12304;R3&#24403;&#21021;&#12305;&#12304;&#27425;&#19990;&#20195;ZEH+&#12305;&#12304;&#27096;&#24335;&#31532;1&#12305;&#20132;&#20184;&#30003;&#35531;&#26360;_20210412_1230_topp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_ZEH+_交付申請書"/>
      <sheetName val="3-2_ZEH+_交付申請額算出表"/>
      <sheetName val="3-2_ZEH+_別紙1蓄電ｼｽﾃﾑ明細"/>
      <sheetName val="3-2_ZEH+_別紙2V2H充電設備明細"/>
      <sheetName val="3-2_ZEH+_別紙3太陽熱利用温水ｼｽﾃﾑ明細"/>
      <sheetName val="3-3_ZEH+リース料金計算書"/>
      <sheetName val="3-4_ZEH+_誓約書"/>
      <sheetName val="3-5_ZEH+_ﾁｪｯｸﾘｽﾄ "/>
    </sheetNames>
    <sheetDataSet>
      <sheetData sheetId="0">
        <row r="46">
          <cell r="C46" t="str">
            <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4.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18.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6562-B921-4A0F-AF06-3450E7114D70}">
  <sheetPr>
    <pageSetUpPr autoPageBreaks="0" fitToPage="1"/>
  </sheetPr>
  <dimension ref="A1:G40"/>
  <sheetViews>
    <sheetView showGridLines="0" tabSelected="1" view="pageBreakPreview" zoomScaleNormal="85" zoomScaleSheetLayoutView="100" workbookViewId="0">
      <selection activeCell="B5" sqref="B5"/>
    </sheetView>
  </sheetViews>
  <sheetFormatPr defaultColWidth="9" defaultRowHeight="16.2"/>
  <cols>
    <col min="1" max="1" width="2.69921875" style="324" customWidth="1"/>
    <col min="2" max="2" width="23.5" style="324" customWidth="1"/>
    <col min="3" max="3" width="58" style="324" customWidth="1"/>
    <col min="4" max="4" width="8.19921875" style="324" customWidth="1"/>
    <col min="5" max="5" width="8.19921875" style="325" customWidth="1"/>
    <col min="6" max="6" width="61.09765625" style="324" customWidth="1"/>
    <col min="7" max="7" width="7.19921875" style="326" customWidth="1"/>
    <col min="8" max="8" width="8.8984375" style="324" customWidth="1"/>
    <col min="9" max="16384" width="9" style="324"/>
  </cols>
  <sheetData>
    <row r="1" spans="1:7" ht="15" customHeight="1">
      <c r="A1" s="509"/>
      <c r="B1" s="318"/>
    </row>
    <row r="2" spans="1:7" ht="20.25" customHeight="1">
      <c r="A2" s="323"/>
      <c r="B2" s="164" t="s">
        <v>405</v>
      </c>
    </row>
    <row r="3" spans="1:7" ht="25.8">
      <c r="A3" s="323"/>
      <c r="B3" s="508" t="s">
        <v>638</v>
      </c>
      <c r="E3" s="324"/>
      <c r="F3" s="326"/>
      <c r="G3" s="324"/>
    </row>
    <row r="4" spans="1:7" ht="24.6">
      <c r="A4" s="323"/>
      <c r="B4" s="164" t="s">
        <v>642</v>
      </c>
      <c r="E4" s="324"/>
      <c r="F4" s="326"/>
      <c r="G4" s="324"/>
    </row>
    <row r="5" spans="1:7" ht="35.1" customHeight="1">
      <c r="B5" s="365" t="s">
        <v>518</v>
      </c>
      <c r="C5" s="327" t="s">
        <v>406</v>
      </c>
      <c r="D5" s="327" t="s">
        <v>407</v>
      </c>
      <c r="E5" s="327" t="s">
        <v>408</v>
      </c>
      <c r="F5" s="327" t="s">
        <v>409</v>
      </c>
      <c r="G5" s="7"/>
    </row>
    <row r="6" spans="1:7" ht="28.5" customHeight="1">
      <c r="B6" s="519" t="s">
        <v>440</v>
      </c>
      <c r="C6" s="511" t="s">
        <v>412</v>
      </c>
      <c r="D6" s="328" t="s">
        <v>410</v>
      </c>
      <c r="E6" s="329" t="s">
        <v>411</v>
      </c>
      <c r="F6" s="369"/>
    </row>
    <row r="7" spans="1:7" ht="28.5" customHeight="1">
      <c r="B7" s="519"/>
      <c r="C7" s="511" t="s">
        <v>413</v>
      </c>
      <c r="D7" s="328" t="s">
        <v>410</v>
      </c>
      <c r="E7" s="331" t="s">
        <v>414</v>
      </c>
      <c r="F7" s="369" t="s">
        <v>536</v>
      </c>
    </row>
    <row r="8" spans="1:7" ht="28.5" customHeight="1">
      <c r="B8" s="368" t="s">
        <v>415</v>
      </c>
      <c r="C8" s="511" t="s">
        <v>416</v>
      </c>
      <c r="D8" s="331" t="s">
        <v>410</v>
      </c>
      <c r="E8" s="329" t="s">
        <v>411</v>
      </c>
      <c r="F8" s="369" t="s">
        <v>537</v>
      </c>
    </row>
    <row r="9" spans="1:7" ht="28.5" customHeight="1">
      <c r="B9" s="525" t="s">
        <v>447</v>
      </c>
      <c r="C9" s="511" t="s">
        <v>441</v>
      </c>
      <c r="D9" s="528" t="s">
        <v>410</v>
      </c>
      <c r="E9" s="329" t="s">
        <v>411</v>
      </c>
      <c r="F9" s="369"/>
    </row>
    <row r="10" spans="1:7" ht="28.5" customHeight="1">
      <c r="B10" s="526"/>
      <c r="C10" s="511" t="s">
        <v>442</v>
      </c>
      <c r="D10" s="529"/>
      <c r="E10" s="329" t="s">
        <v>411</v>
      </c>
      <c r="F10" s="369"/>
    </row>
    <row r="11" spans="1:7" ht="28.5" customHeight="1">
      <c r="B11" s="526"/>
      <c r="C11" s="511" t="s">
        <v>448</v>
      </c>
      <c r="D11" s="529"/>
      <c r="E11" s="329" t="s">
        <v>411</v>
      </c>
      <c r="F11" s="370"/>
    </row>
    <row r="12" spans="1:7" ht="30" customHeight="1">
      <c r="B12" s="526"/>
      <c r="C12" s="332" t="s">
        <v>443</v>
      </c>
      <c r="D12" s="529"/>
      <c r="E12" s="329" t="s">
        <v>411</v>
      </c>
      <c r="F12" s="370" t="s">
        <v>449</v>
      </c>
    </row>
    <row r="13" spans="1:7" s="326" customFormat="1" ht="30" customHeight="1">
      <c r="A13" s="324"/>
      <c r="B13" s="526"/>
      <c r="C13" s="511" t="s">
        <v>444</v>
      </c>
      <c r="D13" s="529"/>
      <c r="E13" s="329" t="s">
        <v>411</v>
      </c>
      <c r="F13" s="330"/>
    </row>
    <row r="14" spans="1:7" s="326" customFormat="1" ht="30" customHeight="1">
      <c r="A14" s="324"/>
      <c r="B14" s="526"/>
      <c r="C14" s="511" t="s">
        <v>445</v>
      </c>
      <c r="D14" s="529"/>
      <c r="E14" s="329" t="s">
        <v>411</v>
      </c>
      <c r="F14" s="330"/>
    </row>
    <row r="15" spans="1:7" s="326" customFormat="1" ht="30" customHeight="1">
      <c r="A15" s="324"/>
      <c r="B15" s="526"/>
      <c r="C15" s="511" t="s">
        <v>446</v>
      </c>
      <c r="D15" s="529"/>
      <c r="E15" s="331" t="s">
        <v>414</v>
      </c>
      <c r="F15" s="330" t="s">
        <v>541</v>
      </c>
    </row>
    <row r="16" spans="1:7" s="326" customFormat="1" ht="28.5" customHeight="1">
      <c r="A16" s="324"/>
      <c r="B16" s="526"/>
      <c r="C16" s="511" t="s">
        <v>455</v>
      </c>
      <c r="D16" s="529"/>
      <c r="E16" s="331" t="s">
        <v>414</v>
      </c>
      <c r="F16" s="330" t="s">
        <v>540</v>
      </c>
    </row>
    <row r="17" spans="1:6" s="326" customFormat="1" ht="28.5" customHeight="1">
      <c r="A17" s="324"/>
      <c r="B17" s="526"/>
      <c r="C17" s="511" t="s">
        <v>456</v>
      </c>
      <c r="D17" s="529"/>
      <c r="E17" s="331" t="s">
        <v>414</v>
      </c>
      <c r="F17" s="330" t="s">
        <v>542</v>
      </c>
    </row>
    <row r="18" spans="1:6" s="326" customFormat="1" ht="28.5" customHeight="1">
      <c r="A18" s="324"/>
      <c r="B18" s="526"/>
      <c r="C18" s="511" t="s">
        <v>645</v>
      </c>
      <c r="D18" s="529"/>
      <c r="E18" s="331" t="s">
        <v>414</v>
      </c>
      <c r="F18" s="330" t="s">
        <v>543</v>
      </c>
    </row>
    <row r="19" spans="1:6" s="326" customFormat="1" ht="28.5" customHeight="1">
      <c r="A19" s="324"/>
      <c r="B19" s="526"/>
      <c r="C19" s="511" t="s">
        <v>644</v>
      </c>
      <c r="D19" s="529"/>
      <c r="E19" s="331" t="s">
        <v>414</v>
      </c>
      <c r="F19" s="330" t="s">
        <v>544</v>
      </c>
    </row>
    <row r="20" spans="1:6" s="326" customFormat="1" ht="34.5" customHeight="1">
      <c r="A20" s="324"/>
      <c r="B20" s="526"/>
      <c r="C20" s="511" t="s">
        <v>643</v>
      </c>
      <c r="D20" s="529"/>
      <c r="E20" s="331" t="s">
        <v>414</v>
      </c>
      <c r="F20" s="330" t="s">
        <v>639</v>
      </c>
    </row>
    <row r="21" spans="1:6" s="326" customFormat="1" ht="28.5" customHeight="1">
      <c r="A21" s="324"/>
      <c r="B21" s="526"/>
      <c r="C21" s="511" t="s">
        <v>646</v>
      </c>
      <c r="D21" s="529"/>
      <c r="E21" s="331" t="s">
        <v>414</v>
      </c>
      <c r="F21" s="330" t="s">
        <v>545</v>
      </c>
    </row>
    <row r="22" spans="1:6" s="326" customFormat="1" ht="28.5" customHeight="1">
      <c r="A22" s="324"/>
      <c r="B22" s="526"/>
      <c r="C22" s="511" t="s">
        <v>647</v>
      </c>
      <c r="D22" s="529"/>
      <c r="E22" s="331" t="s">
        <v>414</v>
      </c>
      <c r="F22" s="330" t="s">
        <v>546</v>
      </c>
    </row>
    <row r="23" spans="1:6" s="326" customFormat="1" ht="28.5" customHeight="1">
      <c r="A23" s="324"/>
      <c r="B23" s="527"/>
      <c r="C23" s="511" t="s">
        <v>648</v>
      </c>
      <c r="D23" s="530"/>
      <c r="E23" s="331" t="s">
        <v>414</v>
      </c>
      <c r="F23" s="330" t="s">
        <v>547</v>
      </c>
    </row>
    <row r="24" spans="1:6" s="326" customFormat="1" ht="28.5" customHeight="1">
      <c r="A24" s="324"/>
      <c r="B24" s="369" t="s">
        <v>417</v>
      </c>
      <c r="C24" s="479" t="s">
        <v>562</v>
      </c>
      <c r="D24" s="333" t="s">
        <v>418</v>
      </c>
      <c r="E24" s="331" t="s">
        <v>414</v>
      </c>
      <c r="F24" s="370" t="s">
        <v>557</v>
      </c>
    </row>
    <row r="25" spans="1:6" s="326" customFormat="1" ht="63.75" customHeight="1">
      <c r="A25" s="324"/>
      <c r="B25" s="369" t="s">
        <v>419</v>
      </c>
      <c r="C25" s="369" t="s">
        <v>420</v>
      </c>
      <c r="D25" s="333" t="s">
        <v>418</v>
      </c>
      <c r="E25" s="329" t="s">
        <v>421</v>
      </c>
      <c r="F25" s="334" t="s">
        <v>422</v>
      </c>
    </row>
    <row r="26" spans="1:6" s="326" customFormat="1" ht="28.5" customHeight="1">
      <c r="A26" s="324"/>
      <c r="B26" s="520" t="s">
        <v>423</v>
      </c>
      <c r="C26" s="369" t="s">
        <v>424</v>
      </c>
      <c r="D26" s="333" t="s">
        <v>425</v>
      </c>
      <c r="E26" s="329" t="s">
        <v>411</v>
      </c>
      <c r="F26" s="521" t="s">
        <v>558</v>
      </c>
    </row>
    <row r="27" spans="1:6" s="326" customFormat="1" ht="28.5" customHeight="1">
      <c r="A27" s="324"/>
      <c r="B27" s="520"/>
      <c r="C27" s="369" t="s">
        <v>426</v>
      </c>
      <c r="D27" s="333" t="s">
        <v>425</v>
      </c>
      <c r="E27" s="329" t="s">
        <v>411</v>
      </c>
      <c r="F27" s="521"/>
    </row>
    <row r="28" spans="1:6" s="326" customFormat="1" ht="28.5" customHeight="1">
      <c r="A28" s="324"/>
      <c r="B28" s="520"/>
      <c r="C28" s="369" t="s">
        <v>427</v>
      </c>
      <c r="D28" s="333" t="s">
        <v>425</v>
      </c>
      <c r="E28" s="329" t="s">
        <v>411</v>
      </c>
      <c r="F28" s="521"/>
    </row>
    <row r="29" spans="1:6" s="326" customFormat="1" ht="28.5" customHeight="1">
      <c r="A29" s="324"/>
      <c r="B29" s="520"/>
      <c r="C29" s="369" t="s">
        <v>428</v>
      </c>
      <c r="D29" s="333" t="s">
        <v>425</v>
      </c>
      <c r="E29" s="329" t="s">
        <v>411</v>
      </c>
      <c r="F29" s="521"/>
    </row>
    <row r="30" spans="1:6" s="326" customFormat="1" ht="28.5" customHeight="1">
      <c r="A30" s="324"/>
      <c r="B30" s="520"/>
      <c r="C30" s="369" t="s">
        <v>429</v>
      </c>
      <c r="D30" s="333" t="s">
        <v>425</v>
      </c>
      <c r="E30" s="329" t="s">
        <v>411</v>
      </c>
      <c r="F30" s="521"/>
    </row>
    <row r="31" spans="1:6" s="326" customFormat="1" ht="51" customHeight="1">
      <c r="A31" s="324"/>
      <c r="B31" s="522" t="s">
        <v>430</v>
      </c>
      <c r="C31" s="332" t="s">
        <v>431</v>
      </c>
      <c r="D31" s="333" t="s">
        <v>425</v>
      </c>
      <c r="E31" s="331" t="s">
        <v>414</v>
      </c>
      <c r="F31" s="330" t="s">
        <v>548</v>
      </c>
    </row>
    <row r="32" spans="1:6" s="326" customFormat="1" ht="51" customHeight="1">
      <c r="A32" s="324"/>
      <c r="B32" s="523"/>
      <c r="C32" s="332" t="s">
        <v>432</v>
      </c>
      <c r="D32" s="333" t="s">
        <v>425</v>
      </c>
      <c r="E32" s="331" t="s">
        <v>414</v>
      </c>
      <c r="F32" s="330" t="s">
        <v>549</v>
      </c>
    </row>
    <row r="33" spans="1:6" s="326" customFormat="1" ht="51" customHeight="1">
      <c r="A33" s="324"/>
      <c r="B33" s="523"/>
      <c r="C33" s="332" t="s">
        <v>433</v>
      </c>
      <c r="D33" s="333" t="s">
        <v>425</v>
      </c>
      <c r="E33" s="331" t="s">
        <v>414</v>
      </c>
      <c r="F33" s="330" t="s">
        <v>550</v>
      </c>
    </row>
    <row r="34" spans="1:6" s="326" customFormat="1" ht="66" customHeight="1">
      <c r="A34" s="324"/>
      <c r="B34" s="523"/>
      <c r="C34" s="332" t="s">
        <v>434</v>
      </c>
      <c r="D34" s="333" t="s">
        <v>425</v>
      </c>
      <c r="E34" s="331" t="s">
        <v>414</v>
      </c>
      <c r="F34" s="330" t="s">
        <v>551</v>
      </c>
    </row>
    <row r="35" spans="1:6" s="326" customFormat="1" ht="51" customHeight="1">
      <c r="A35" s="324"/>
      <c r="B35" s="523"/>
      <c r="C35" s="332" t="s">
        <v>435</v>
      </c>
      <c r="D35" s="333" t="s">
        <v>425</v>
      </c>
      <c r="E35" s="331" t="s">
        <v>414</v>
      </c>
      <c r="F35" s="330" t="s">
        <v>552</v>
      </c>
    </row>
    <row r="36" spans="1:6" s="326" customFormat="1" ht="51" customHeight="1">
      <c r="A36" s="324"/>
      <c r="B36" s="524"/>
      <c r="C36" s="332" t="s">
        <v>436</v>
      </c>
      <c r="D36" s="333" t="s">
        <v>425</v>
      </c>
      <c r="E36" s="331" t="s">
        <v>414</v>
      </c>
      <c r="F36" s="330" t="s">
        <v>553</v>
      </c>
    </row>
    <row r="37" spans="1:6" s="326" customFormat="1" ht="68.25" customHeight="1">
      <c r="A37" s="324"/>
      <c r="B37" s="332" t="s">
        <v>539</v>
      </c>
      <c r="C37" s="330" t="s">
        <v>437</v>
      </c>
      <c r="D37" s="333" t="s">
        <v>418</v>
      </c>
      <c r="E37" s="329" t="s">
        <v>411</v>
      </c>
      <c r="F37" s="332" t="s">
        <v>538</v>
      </c>
    </row>
    <row r="38" spans="1:6" s="326" customFormat="1" ht="31.5" customHeight="1">
      <c r="A38" s="324"/>
      <c r="B38" s="332" t="s">
        <v>559</v>
      </c>
      <c r="C38" s="510" t="s">
        <v>641</v>
      </c>
      <c r="D38" s="333" t="s">
        <v>535</v>
      </c>
      <c r="E38" s="329" t="s">
        <v>411</v>
      </c>
      <c r="F38" s="369" t="s">
        <v>537</v>
      </c>
    </row>
    <row r="39" spans="1:6" s="326" customFormat="1" ht="28.5" customHeight="1">
      <c r="A39" s="324"/>
      <c r="B39" s="332" t="s">
        <v>560</v>
      </c>
      <c r="C39" s="330"/>
      <c r="D39" s="333" t="s">
        <v>535</v>
      </c>
      <c r="E39" s="329" t="s">
        <v>411</v>
      </c>
      <c r="F39" s="334" t="s">
        <v>640</v>
      </c>
    </row>
    <row r="40" spans="1:6" s="326" customFormat="1" ht="28.5" customHeight="1">
      <c r="A40" s="324"/>
      <c r="B40" s="369" t="s">
        <v>561</v>
      </c>
      <c r="C40" s="330"/>
      <c r="D40" s="333" t="s">
        <v>425</v>
      </c>
      <c r="E40" s="328" t="s">
        <v>438</v>
      </c>
      <c r="F40" s="369" t="s">
        <v>439</v>
      </c>
    </row>
  </sheetData>
  <sheetProtection algorithmName="SHA-512" hashValue="FxbpcVvlDAoA7akgwjnp5d49Mbqb+kddJZIzYLoop8Jcz73mczzz9YNODuS3wwjPIO5HW6nYVpuJ2mnTZw4qTQ==" saltValue="be3QN91+pC/Nwc7ZDnhg9A==" spinCount="100000" sheet="1" objects="1" formatCells="0" insertHyperlinks="0" autoFilter="0" pivotTables="0"/>
  <mergeCells count="6">
    <mergeCell ref="B6:B7"/>
    <mergeCell ref="B26:B30"/>
    <mergeCell ref="F26:F30"/>
    <mergeCell ref="B31:B36"/>
    <mergeCell ref="B9:B23"/>
    <mergeCell ref="D9:D23"/>
  </mergeCells>
  <phoneticPr fontId="3"/>
  <conditionalFormatting sqref="C24">
    <cfRule type="expression" dxfId="137" priority="1">
      <formula>$B$5&lt;&gt;""</formula>
    </cfRule>
  </conditionalFormatting>
  <hyperlinks>
    <hyperlink ref="C6" location="様式第1_交付申請書!A1" display="別紙２　暴力団排除に関する誓約事項" xr:uid="{4A79E34A-544E-4BF0-9EFC-8370AAF94F1A}"/>
    <hyperlink ref="C7" location="様式第1_交付申請書!A1" display="別紙３　役員名簿" xr:uid="{72141C09-5191-4841-AE48-19A334B87CBD}"/>
    <hyperlink ref="C8" location="誓約書!A1" display="誓約書" xr:uid="{B103C3FC-3C12-4C54-B295-2233D335BF4B}"/>
    <hyperlink ref="C9" location="'１.全体概要'!A1" display="１．全体概要" xr:uid="{512CCC33-44F5-41C7-8601-4E56A170F913}"/>
    <hyperlink ref="C10" location="'２.住戸一覧'!A1" display="２．住戸一覧" xr:uid="{8827216F-3E83-4B5F-BFA7-D1311ECFD65D}"/>
    <hyperlink ref="C11" location="'３.その他事業情報'!A1" display="３．その他事業情報" xr:uid="{828E9DCD-BBEE-46AD-A00D-7A753B3ECA7D}"/>
    <hyperlink ref="C13" location="'４.工程表'!A1" display="４．工程表" xr:uid="{EBBAFF6D-BBF7-4B49-A4EC-074096606AE3}"/>
    <hyperlink ref="C14" location="'５-1.補助金額算出表　その１'!A1" display="５-１．補助金額算出表　その１" xr:uid="{9647BD06-D2A0-4CD4-B7F4-14446915D44A}"/>
    <hyperlink ref="C15" location="'５-2.補助金額算出表　その２'!A1" display="５-２．補助金額算出表　その２" xr:uid="{C72DFCCF-24F2-4FCB-A85B-0F44B70E3724}"/>
    <hyperlink ref="C16" location="'６.蓄電システム明細'!A1" display="６．蓄電システム明細" xr:uid="{4E1931CD-1B8D-4BCA-80B1-E2CD5ECD6F0F}"/>
    <hyperlink ref="C17" location="'７.水害等の災害時の電源確保に配慮した蓄電システム導入計画'!A1" display="７．水害等の災害時の電源確保に配慮した蓄電システム導入計画の詳細" xr:uid="{4E6384B5-1189-4CF0-89EE-AB2B5328CBA1}"/>
    <hyperlink ref="C18" location="'８.直交集成板（ＣＬＴ）明細'!A1" display="　　　　　８．直交集成板（ＣＬＴ）明細" xr:uid="{5923C175-2030-4A7A-A073-9AB2EDD5CC27}"/>
    <hyperlink ref="C19" location="'９.地中熱ヒートポンプ・システム明細'!A1" display="　　　　　９．地中熱ヒートポンプ・システム明細" xr:uid="{CCF7C3D7-7C33-4867-9BEF-9D43A49678A4}"/>
    <hyperlink ref="C20" location="'１０.ＰＶＴシステム明細 '!A1" display="　　　　　１０．ＰＶＴシステム明細" xr:uid="{B4AF6AE5-F359-46C0-8879-48224222B655}"/>
    <hyperlink ref="C21" location="'１１.液体集熱式太陽熱利用システム明細'!A1" display="　　　　　１１．液体集熱式太陽熱利用システム明細" xr:uid="{26B8C518-C83B-42E1-A543-9B3F40434BED}"/>
    <hyperlink ref="C22" location="'12.V2H充電設備（充放電設備）補助金算出シート'!A1" display="　　　　　１２．Ｖ２Ｈ充電設備（充放電設備）補助金算出シート" xr:uid="{7305840F-1AD5-403E-B03D-B9C28B8B747D}"/>
    <hyperlink ref="C23" location="'13.EV充電設備補助金算出シート'!A1" display="　　　　　１３．EV充電設備補助金算出シート" xr:uid="{02B687BC-FD10-4CFD-A87E-7BB2D6D45C63}"/>
    <hyperlink ref="C38" location="個人情報の取得と利用について!A1" display="個人情報の取得と利用について" xr:uid="{4BB1EC0F-E78E-49D2-BA46-83599425819B}"/>
  </hyperlinks>
  <pageMargins left="0.9055118110236221" right="0.47244094488188981" top="0.70866141732283472" bottom="0.19685039370078741" header="0.19685039370078741" footer="0.19685039370078741"/>
  <pageSetup paperSize="9" scale="49" orientation="portrait" r:id="rId1"/>
  <headerFooter scaleWithDoc="0">
    <oddFooter>&amp;R&amp;"ＭＳ 明朝,標準"&amp;8&amp;K01+020R5低層ZEH-M_ver.2.0</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dimension ref="B1:Z47"/>
  <sheetViews>
    <sheetView showGridLines="0" view="pageBreakPreview" zoomScale="150" zoomScaleNormal="100" zoomScaleSheetLayoutView="150" workbookViewId="0">
      <selection activeCell="J8" sqref="J8:U8"/>
    </sheetView>
  </sheetViews>
  <sheetFormatPr defaultRowHeight="20.100000000000001" customHeight="1"/>
  <cols>
    <col min="1" max="1" width="0.69921875" style="127" customWidth="1"/>
    <col min="2" max="2" width="1.5" style="127" customWidth="1"/>
    <col min="3" max="3" width="2.5" style="127" customWidth="1"/>
    <col min="4" max="21" width="3.8984375" style="127" customWidth="1"/>
    <col min="22" max="22" width="3.09765625" style="127" customWidth="1"/>
    <col min="23" max="23" width="3.8984375" style="127" customWidth="1"/>
    <col min="24" max="24" width="3.69921875" style="127" customWidth="1"/>
    <col min="25" max="25" width="0.69921875" style="127" customWidth="1"/>
    <col min="26" max="26" width="9" style="167"/>
    <col min="27" max="216" width="9" style="127"/>
    <col min="217" max="240" width="3.69921875" style="127" customWidth="1"/>
    <col min="241" max="249" width="9" style="127" customWidth="1"/>
    <col min="250" max="250" width="2" style="127" customWidth="1"/>
    <col min="251" max="472" width="9" style="127"/>
    <col min="473" max="496" width="3.69921875" style="127" customWidth="1"/>
    <col min="497" max="505" width="9" style="127" customWidth="1"/>
    <col min="506" max="506" width="2" style="127" customWidth="1"/>
    <col min="507" max="728" width="9" style="127"/>
    <col min="729" max="752" width="3.69921875" style="127" customWidth="1"/>
    <col min="753" max="761" width="9" style="127" customWidth="1"/>
    <col min="762" max="762" width="2" style="127" customWidth="1"/>
    <col min="763" max="984" width="9" style="127"/>
    <col min="985" max="1008" width="3.69921875" style="127" customWidth="1"/>
    <col min="1009" max="1017" width="9" style="127" customWidth="1"/>
    <col min="1018" max="1018" width="2" style="127" customWidth="1"/>
    <col min="1019" max="1240" width="9" style="127"/>
    <col min="1241" max="1264" width="3.69921875" style="127" customWidth="1"/>
    <col min="1265" max="1273" width="9" style="127" customWidth="1"/>
    <col min="1274" max="1274" width="2" style="127" customWidth="1"/>
    <col min="1275" max="1496" width="9" style="127"/>
    <col min="1497" max="1520" width="3.69921875" style="127" customWidth="1"/>
    <col min="1521" max="1529" width="9" style="127" customWidth="1"/>
    <col min="1530" max="1530" width="2" style="127" customWidth="1"/>
    <col min="1531" max="1752" width="9" style="127"/>
    <col min="1753" max="1776" width="3.69921875" style="127" customWidth="1"/>
    <col min="1777" max="1785" width="9" style="127" customWidth="1"/>
    <col min="1786" max="1786" width="2" style="127" customWidth="1"/>
    <col min="1787" max="2008" width="9" style="127"/>
    <col min="2009" max="2032" width="3.69921875" style="127" customWidth="1"/>
    <col min="2033" max="2041" width="9" style="127" customWidth="1"/>
    <col min="2042" max="2042" width="2" style="127" customWidth="1"/>
    <col min="2043" max="2264" width="9" style="127"/>
    <col min="2265" max="2288" width="3.69921875" style="127" customWidth="1"/>
    <col min="2289" max="2297" width="9" style="127" customWidth="1"/>
    <col min="2298" max="2298" width="2" style="127" customWidth="1"/>
    <col min="2299" max="2520" width="9" style="127"/>
    <col min="2521" max="2544" width="3.69921875" style="127" customWidth="1"/>
    <col min="2545" max="2553" width="9" style="127" customWidth="1"/>
    <col min="2554" max="2554" width="2" style="127" customWidth="1"/>
    <col min="2555" max="2776" width="9" style="127"/>
    <col min="2777" max="2800" width="3.69921875" style="127" customWidth="1"/>
    <col min="2801" max="2809" width="9" style="127" customWidth="1"/>
    <col min="2810" max="2810" width="2" style="127" customWidth="1"/>
    <col min="2811" max="3032" width="9" style="127"/>
    <col min="3033" max="3056" width="3.69921875" style="127" customWidth="1"/>
    <col min="3057" max="3065" width="9" style="127" customWidth="1"/>
    <col min="3066" max="3066" width="2" style="127" customWidth="1"/>
    <col min="3067" max="3288" width="9" style="127"/>
    <col min="3289" max="3312" width="3.69921875" style="127" customWidth="1"/>
    <col min="3313" max="3321" width="9" style="127" customWidth="1"/>
    <col min="3322" max="3322" width="2" style="127" customWidth="1"/>
    <col min="3323" max="3544" width="9" style="127"/>
    <col min="3545" max="3568" width="3.69921875" style="127" customWidth="1"/>
    <col min="3569" max="3577" width="9" style="127" customWidth="1"/>
    <col min="3578" max="3578" width="2" style="127" customWidth="1"/>
    <col min="3579" max="3800" width="9" style="127"/>
    <col min="3801" max="3824" width="3.69921875" style="127" customWidth="1"/>
    <col min="3825" max="3833" width="9" style="127" customWidth="1"/>
    <col min="3834" max="3834" width="2" style="127" customWidth="1"/>
    <col min="3835" max="4056" width="9" style="127"/>
    <col min="4057" max="4080" width="3.69921875" style="127" customWidth="1"/>
    <col min="4081" max="4089" width="9" style="127" customWidth="1"/>
    <col min="4090" max="4090" width="2" style="127" customWidth="1"/>
    <col min="4091" max="4312" width="9" style="127"/>
    <col min="4313" max="4336" width="3.69921875" style="127" customWidth="1"/>
    <col min="4337" max="4345" width="9" style="127" customWidth="1"/>
    <col min="4346" max="4346" width="2" style="127" customWidth="1"/>
    <col min="4347" max="4568" width="9" style="127"/>
    <col min="4569" max="4592" width="3.69921875" style="127" customWidth="1"/>
    <col min="4593" max="4601" width="9" style="127" customWidth="1"/>
    <col min="4602" max="4602" width="2" style="127" customWidth="1"/>
    <col min="4603" max="4824" width="9" style="127"/>
    <col min="4825" max="4848" width="3.69921875" style="127" customWidth="1"/>
    <col min="4849" max="4857" width="9" style="127" customWidth="1"/>
    <col min="4858" max="4858" width="2" style="127" customWidth="1"/>
    <col min="4859" max="5080" width="9" style="127"/>
    <col min="5081" max="5104" width="3.69921875" style="127" customWidth="1"/>
    <col min="5105" max="5113" width="9" style="127" customWidth="1"/>
    <col min="5114" max="5114" width="2" style="127" customWidth="1"/>
    <col min="5115" max="5336" width="9" style="127"/>
    <col min="5337" max="5360" width="3.69921875" style="127" customWidth="1"/>
    <col min="5361" max="5369" width="9" style="127" customWidth="1"/>
    <col min="5370" max="5370" width="2" style="127" customWidth="1"/>
    <col min="5371" max="5592" width="9" style="127"/>
    <col min="5593" max="5616" width="3.69921875" style="127" customWidth="1"/>
    <col min="5617" max="5625" width="9" style="127" customWidth="1"/>
    <col min="5626" max="5626" width="2" style="127" customWidth="1"/>
    <col min="5627" max="5848" width="9" style="127"/>
    <col min="5849" max="5872" width="3.69921875" style="127" customWidth="1"/>
    <col min="5873" max="5881" width="9" style="127" customWidth="1"/>
    <col min="5882" max="5882" width="2" style="127" customWidth="1"/>
    <col min="5883" max="6104" width="9" style="127"/>
    <col min="6105" max="6128" width="3.69921875" style="127" customWidth="1"/>
    <col min="6129" max="6137" width="9" style="127" customWidth="1"/>
    <col min="6138" max="6138" width="2" style="127" customWidth="1"/>
    <col min="6139" max="6360" width="9" style="127"/>
    <col min="6361" max="6384" width="3.69921875" style="127" customWidth="1"/>
    <col min="6385" max="6393" width="9" style="127" customWidth="1"/>
    <col min="6394" max="6394" width="2" style="127" customWidth="1"/>
    <col min="6395" max="6616" width="9" style="127"/>
    <col min="6617" max="6640" width="3.69921875" style="127" customWidth="1"/>
    <col min="6641" max="6649" width="9" style="127" customWidth="1"/>
    <col min="6650" max="6650" width="2" style="127" customWidth="1"/>
    <col min="6651" max="6872" width="9" style="127"/>
    <col min="6873" max="6896" width="3.69921875" style="127" customWidth="1"/>
    <col min="6897" max="6905" width="9" style="127" customWidth="1"/>
    <col min="6906" max="6906" width="2" style="127" customWidth="1"/>
    <col min="6907" max="7128" width="9" style="127"/>
    <col min="7129" max="7152" width="3.69921875" style="127" customWidth="1"/>
    <col min="7153" max="7161" width="9" style="127" customWidth="1"/>
    <col min="7162" max="7162" width="2" style="127" customWidth="1"/>
    <col min="7163" max="7384" width="9" style="127"/>
    <col min="7385" max="7408" width="3.69921875" style="127" customWidth="1"/>
    <col min="7409" max="7417" width="9" style="127" customWidth="1"/>
    <col min="7418" max="7418" width="2" style="127" customWidth="1"/>
    <col min="7419" max="7640" width="9" style="127"/>
    <col min="7641" max="7664" width="3.69921875" style="127" customWidth="1"/>
    <col min="7665" max="7673" width="9" style="127" customWidth="1"/>
    <col min="7674" max="7674" width="2" style="127" customWidth="1"/>
    <col min="7675" max="7896" width="9" style="127"/>
    <col min="7897" max="7920" width="3.69921875" style="127" customWidth="1"/>
    <col min="7921" max="7929" width="9" style="127" customWidth="1"/>
    <col min="7930" max="7930" width="2" style="127" customWidth="1"/>
    <col min="7931" max="8152" width="9" style="127"/>
    <col min="8153" max="8176" width="3.69921875" style="127" customWidth="1"/>
    <col min="8177" max="8185" width="9" style="127" customWidth="1"/>
    <col min="8186" max="8186" width="2" style="127" customWidth="1"/>
    <col min="8187" max="8408" width="9" style="127"/>
    <col min="8409" max="8432" width="3.69921875" style="127" customWidth="1"/>
    <col min="8433" max="8441" width="9" style="127" customWidth="1"/>
    <col min="8442" max="8442" width="2" style="127" customWidth="1"/>
    <col min="8443" max="8664" width="9" style="127"/>
    <col min="8665" max="8688" width="3.69921875" style="127" customWidth="1"/>
    <col min="8689" max="8697" width="9" style="127" customWidth="1"/>
    <col min="8698" max="8698" width="2" style="127" customWidth="1"/>
    <col min="8699" max="8920" width="9" style="127"/>
    <col min="8921" max="8944" width="3.69921875" style="127" customWidth="1"/>
    <col min="8945" max="8953" width="9" style="127" customWidth="1"/>
    <col min="8954" max="8954" width="2" style="127" customWidth="1"/>
    <col min="8955" max="9176" width="9" style="127"/>
    <col min="9177" max="9200" width="3.69921875" style="127" customWidth="1"/>
    <col min="9201" max="9209" width="9" style="127" customWidth="1"/>
    <col min="9210" max="9210" width="2" style="127" customWidth="1"/>
    <col min="9211" max="9432" width="9" style="127"/>
    <col min="9433" max="9456" width="3.69921875" style="127" customWidth="1"/>
    <col min="9457" max="9465" width="9" style="127" customWidth="1"/>
    <col min="9466" max="9466" width="2" style="127" customWidth="1"/>
    <col min="9467" max="9688" width="9" style="127"/>
    <col min="9689" max="9712" width="3.69921875" style="127" customWidth="1"/>
    <col min="9713" max="9721" width="9" style="127" customWidth="1"/>
    <col min="9722" max="9722" width="2" style="127" customWidth="1"/>
    <col min="9723" max="9944" width="9" style="127"/>
    <col min="9945" max="9968" width="3.69921875" style="127" customWidth="1"/>
    <col min="9969" max="9977" width="9" style="127" customWidth="1"/>
    <col min="9978" max="9978" width="2" style="127" customWidth="1"/>
    <col min="9979" max="10200" width="9" style="127"/>
    <col min="10201" max="10224" width="3.69921875" style="127" customWidth="1"/>
    <col min="10225" max="10233" width="9" style="127" customWidth="1"/>
    <col min="10234" max="10234" width="2" style="127" customWidth="1"/>
    <col min="10235" max="10456" width="9" style="127"/>
    <col min="10457" max="10480" width="3.69921875" style="127" customWidth="1"/>
    <col min="10481" max="10489" width="9" style="127" customWidth="1"/>
    <col min="10490" max="10490" width="2" style="127" customWidth="1"/>
    <col min="10491" max="10712" width="9" style="127"/>
    <col min="10713" max="10736" width="3.69921875" style="127" customWidth="1"/>
    <col min="10737" max="10745" width="9" style="127" customWidth="1"/>
    <col min="10746" max="10746" width="2" style="127" customWidth="1"/>
    <col min="10747" max="10968" width="9" style="127"/>
    <col min="10969" max="10992" width="3.69921875" style="127" customWidth="1"/>
    <col min="10993" max="11001" width="9" style="127" customWidth="1"/>
    <col min="11002" max="11002" width="2" style="127" customWidth="1"/>
    <col min="11003" max="11224" width="9" style="127"/>
    <col min="11225" max="11248" width="3.69921875" style="127" customWidth="1"/>
    <col min="11249" max="11257" width="9" style="127" customWidth="1"/>
    <col min="11258" max="11258" width="2" style="127" customWidth="1"/>
    <col min="11259" max="11480" width="9" style="127"/>
    <col min="11481" max="11504" width="3.69921875" style="127" customWidth="1"/>
    <col min="11505" max="11513" width="9" style="127" customWidth="1"/>
    <col min="11514" max="11514" width="2" style="127" customWidth="1"/>
    <col min="11515" max="11736" width="9" style="127"/>
    <col min="11737" max="11760" width="3.69921875" style="127" customWidth="1"/>
    <col min="11761" max="11769" width="9" style="127" customWidth="1"/>
    <col min="11770" max="11770" width="2" style="127" customWidth="1"/>
    <col min="11771" max="11992" width="9" style="127"/>
    <col min="11993" max="12016" width="3.69921875" style="127" customWidth="1"/>
    <col min="12017" max="12025" width="9" style="127" customWidth="1"/>
    <col min="12026" max="12026" width="2" style="127" customWidth="1"/>
    <col min="12027" max="12248" width="9" style="127"/>
    <col min="12249" max="12272" width="3.69921875" style="127" customWidth="1"/>
    <col min="12273" max="12281" width="9" style="127" customWidth="1"/>
    <col min="12282" max="12282" width="2" style="127" customWidth="1"/>
    <col min="12283" max="12504" width="9" style="127"/>
    <col min="12505" max="12528" width="3.69921875" style="127" customWidth="1"/>
    <col min="12529" max="12537" width="9" style="127" customWidth="1"/>
    <col min="12538" max="12538" width="2" style="127" customWidth="1"/>
    <col min="12539" max="12760" width="9" style="127"/>
    <col min="12761" max="12784" width="3.69921875" style="127" customWidth="1"/>
    <col min="12785" max="12793" width="9" style="127" customWidth="1"/>
    <col min="12794" max="12794" width="2" style="127" customWidth="1"/>
    <col min="12795" max="13016" width="9" style="127"/>
    <col min="13017" max="13040" width="3.69921875" style="127" customWidth="1"/>
    <col min="13041" max="13049" width="9" style="127" customWidth="1"/>
    <col min="13050" max="13050" width="2" style="127" customWidth="1"/>
    <col min="13051" max="13272" width="9" style="127"/>
    <col min="13273" max="13296" width="3.69921875" style="127" customWidth="1"/>
    <col min="13297" max="13305" width="9" style="127" customWidth="1"/>
    <col min="13306" max="13306" width="2" style="127" customWidth="1"/>
    <col min="13307" max="13528" width="9" style="127"/>
    <col min="13529" max="13552" width="3.69921875" style="127" customWidth="1"/>
    <col min="13553" max="13561" width="9" style="127" customWidth="1"/>
    <col min="13562" max="13562" width="2" style="127" customWidth="1"/>
    <col min="13563" max="13784" width="9" style="127"/>
    <col min="13785" max="13808" width="3.69921875" style="127" customWidth="1"/>
    <col min="13809" max="13817" width="9" style="127" customWidth="1"/>
    <col min="13818" max="13818" width="2" style="127" customWidth="1"/>
    <col min="13819" max="14040" width="9" style="127"/>
    <col min="14041" max="14064" width="3.69921875" style="127" customWidth="1"/>
    <col min="14065" max="14073" width="9" style="127" customWidth="1"/>
    <col min="14074" max="14074" width="2" style="127" customWidth="1"/>
    <col min="14075" max="14296" width="9" style="127"/>
    <col min="14297" max="14320" width="3.69921875" style="127" customWidth="1"/>
    <col min="14321" max="14329" width="9" style="127" customWidth="1"/>
    <col min="14330" max="14330" width="2" style="127" customWidth="1"/>
    <col min="14331" max="14552" width="9" style="127"/>
    <col min="14553" max="14576" width="3.69921875" style="127" customWidth="1"/>
    <col min="14577" max="14585" width="9" style="127" customWidth="1"/>
    <col min="14586" max="14586" width="2" style="127" customWidth="1"/>
    <col min="14587" max="14808" width="9" style="127"/>
    <col min="14809" max="14832" width="3.69921875" style="127" customWidth="1"/>
    <col min="14833" max="14841" width="9" style="127" customWidth="1"/>
    <col min="14842" max="14842" width="2" style="127" customWidth="1"/>
    <col min="14843" max="15064" width="9" style="127"/>
    <col min="15065" max="15088" width="3.69921875" style="127" customWidth="1"/>
    <col min="15089" max="15097" width="9" style="127" customWidth="1"/>
    <col min="15098" max="15098" width="2" style="127" customWidth="1"/>
    <col min="15099" max="15320" width="9" style="127"/>
    <col min="15321" max="15344" width="3.69921875" style="127" customWidth="1"/>
    <col min="15345" max="15353" width="9" style="127" customWidth="1"/>
    <col min="15354" max="15354" width="2" style="127" customWidth="1"/>
    <col min="15355" max="15576" width="9" style="127"/>
    <col min="15577" max="15600" width="3.69921875" style="127" customWidth="1"/>
    <col min="15601" max="15609" width="9" style="127" customWidth="1"/>
    <col min="15610" max="15610" width="2" style="127" customWidth="1"/>
    <col min="15611" max="15832" width="9" style="127"/>
    <col min="15833" max="15856" width="3.69921875" style="127" customWidth="1"/>
    <col min="15857" max="15865" width="9" style="127" customWidth="1"/>
    <col min="15866" max="15866" width="2" style="127" customWidth="1"/>
    <col min="15867" max="16088" width="9" style="127"/>
    <col min="16089" max="16112" width="3.69921875" style="127" customWidth="1"/>
    <col min="16113" max="16121" width="9" style="127" customWidth="1"/>
    <col min="16122" max="16122" width="2" style="127" customWidth="1"/>
    <col min="16123" max="16384" width="9" style="127"/>
  </cols>
  <sheetData>
    <row r="1" spans="2:26" ht="20.100000000000001" customHeight="1">
      <c r="B1" s="320"/>
    </row>
    <row r="2" spans="2:26" ht="20.100000000000001" customHeight="1">
      <c r="B2" s="2" t="s">
        <v>373</v>
      </c>
    </row>
    <row r="3" spans="2:26" s="89" customFormat="1" ht="6" customHeight="1">
      <c r="O3" s="140"/>
      <c r="W3" s="140"/>
      <c r="X3" s="141"/>
      <c r="Z3" s="167"/>
    </row>
    <row r="4" spans="2:26" ht="15" customHeight="1">
      <c r="B4" s="90" t="s">
        <v>455</v>
      </c>
      <c r="C4" s="89"/>
      <c r="D4" s="91"/>
      <c r="E4" s="91"/>
      <c r="F4" s="91"/>
      <c r="G4" s="91"/>
      <c r="H4" s="91"/>
      <c r="I4" s="91"/>
      <c r="J4" s="91"/>
      <c r="K4" s="91"/>
      <c r="L4" s="91"/>
      <c r="M4" s="91"/>
      <c r="N4" s="91"/>
      <c r="O4" s="91"/>
      <c r="P4" s="91"/>
      <c r="Q4" s="91"/>
      <c r="R4" s="91"/>
      <c r="S4" s="91"/>
      <c r="T4" s="91"/>
      <c r="U4" s="91"/>
      <c r="V4" s="91"/>
      <c r="W4" s="91"/>
      <c r="X4" s="131" t="s">
        <v>226</v>
      </c>
    </row>
    <row r="5" spans="2:26" ht="8.25" customHeight="1">
      <c r="B5" s="132"/>
      <c r="C5" s="132"/>
      <c r="D5" s="132"/>
      <c r="E5" s="132"/>
      <c r="F5" s="132"/>
      <c r="G5" s="132"/>
      <c r="H5" s="132"/>
      <c r="I5" s="132"/>
      <c r="J5" s="132"/>
      <c r="K5" s="132"/>
      <c r="L5" s="132"/>
      <c r="M5" s="132"/>
      <c r="N5" s="132"/>
      <c r="O5" s="132"/>
      <c r="P5" s="132"/>
      <c r="Q5" s="132"/>
      <c r="R5" s="132"/>
      <c r="S5" s="132"/>
      <c r="T5" s="132"/>
      <c r="U5" s="132"/>
      <c r="V5" s="132"/>
      <c r="W5" s="132"/>
      <c r="X5" s="89"/>
    </row>
    <row r="6" spans="2:26" ht="18.75" customHeight="1">
      <c r="B6" s="132"/>
      <c r="C6" s="155" t="s">
        <v>215</v>
      </c>
      <c r="D6" s="132"/>
      <c r="E6" s="132"/>
      <c r="F6" s="132"/>
      <c r="G6" s="132"/>
      <c r="H6" s="132"/>
      <c r="I6" s="132"/>
      <c r="J6" s="132"/>
      <c r="K6" s="132"/>
      <c r="L6" s="132"/>
      <c r="M6" s="132"/>
      <c r="N6" s="132"/>
      <c r="O6" s="132"/>
      <c r="P6" s="132"/>
      <c r="Q6" s="132"/>
      <c r="R6" s="132"/>
      <c r="S6" s="132"/>
      <c r="T6" s="132"/>
      <c r="U6" s="132"/>
      <c r="V6" s="132"/>
      <c r="W6" s="132"/>
      <c r="X6" s="89"/>
    </row>
    <row r="7" spans="2:26" s="128" customFormat="1" ht="15" customHeight="1">
      <c r="B7" s="92"/>
      <c r="C7" s="92"/>
      <c r="D7" s="150" t="s">
        <v>509</v>
      </c>
      <c r="E7" s="93"/>
      <c r="F7" s="93"/>
      <c r="G7" s="93"/>
      <c r="H7" s="93"/>
      <c r="I7" s="93"/>
      <c r="J7" s="93"/>
      <c r="K7" s="93"/>
      <c r="L7" s="93"/>
      <c r="M7" s="154"/>
      <c r="N7" s="93"/>
      <c r="O7" s="93"/>
      <c r="P7" s="93"/>
      <c r="Q7" s="93"/>
      <c r="R7" s="93"/>
      <c r="S7" s="94"/>
      <c r="T7" s="93"/>
      <c r="U7" s="93"/>
      <c r="V7" s="93"/>
      <c r="W7" s="93"/>
      <c r="X7" s="92"/>
      <c r="Z7" s="167"/>
    </row>
    <row r="8" spans="2:26" s="124" customFormat="1" ht="18" customHeight="1">
      <c r="B8" s="96"/>
      <c r="C8" s="96"/>
      <c r="D8" s="1225" t="s">
        <v>217</v>
      </c>
      <c r="E8" s="1226"/>
      <c r="F8" s="1226"/>
      <c r="G8" s="1226"/>
      <c r="H8" s="1226"/>
      <c r="I8" s="1227"/>
      <c r="J8" s="1228"/>
      <c r="K8" s="1229"/>
      <c r="L8" s="1229"/>
      <c r="M8" s="1229"/>
      <c r="N8" s="1229"/>
      <c r="O8" s="1229"/>
      <c r="P8" s="1229"/>
      <c r="Q8" s="1229"/>
      <c r="R8" s="1229"/>
      <c r="S8" s="1229"/>
      <c r="T8" s="1229"/>
      <c r="U8" s="1230"/>
      <c r="V8" s="91"/>
      <c r="W8" s="91"/>
      <c r="X8" s="95"/>
      <c r="Z8" s="311" t="s">
        <v>528</v>
      </c>
    </row>
    <row r="9" spans="2:26" s="128" customFormat="1" ht="15" customHeight="1">
      <c r="B9" s="92"/>
      <c r="C9" s="92"/>
      <c r="D9" s="150" t="s">
        <v>204</v>
      </c>
      <c r="E9" s="93"/>
      <c r="F9" s="93"/>
      <c r="G9" s="93"/>
      <c r="H9" s="93"/>
      <c r="I9" s="93"/>
      <c r="J9" s="93"/>
      <c r="K9" s="93"/>
      <c r="L9" s="93"/>
      <c r="M9" s="93"/>
      <c r="N9" s="93"/>
      <c r="O9" s="93"/>
      <c r="P9" s="93"/>
      <c r="Q9" s="93"/>
      <c r="R9" s="93"/>
      <c r="S9" s="94"/>
      <c r="T9" s="93"/>
      <c r="U9" s="93"/>
      <c r="V9" s="93"/>
      <c r="W9" s="93"/>
      <c r="X9" s="92"/>
      <c r="Z9" s="167"/>
    </row>
    <row r="10" spans="2:26" s="124" customFormat="1" ht="18" customHeight="1">
      <c r="B10" s="96"/>
      <c r="C10" s="96"/>
      <c r="D10" s="1206" t="s">
        <v>143</v>
      </c>
      <c r="E10" s="1206"/>
      <c r="F10" s="1206"/>
      <c r="G10" s="1206"/>
      <c r="H10" s="1206"/>
      <c r="I10" s="1206"/>
      <c r="J10" s="1232"/>
      <c r="K10" s="1232"/>
      <c r="L10" s="1232"/>
      <c r="M10" s="1232"/>
      <c r="N10" s="1232"/>
      <c r="O10" s="1232"/>
      <c r="P10" s="1232"/>
      <c r="Q10" s="1233"/>
      <c r="R10" s="1234"/>
      <c r="S10" s="1234"/>
      <c r="T10" s="1234"/>
      <c r="U10" s="1234"/>
      <c r="V10" s="1234"/>
      <c r="W10" s="1234"/>
      <c r="X10" s="95"/>
      <c r="Z10" s="167"/>
    </row>
    <row r="11" spans="2:26" s="124" customFormat="1" ht="18" customHeight="1">
      <c r="B11" s="96"/>
      <c r="C11" s="96"/>
      <c r="D11" s="1206" t="s">
        <v>156</v>
      </c>
      <c r="E11" s="1206"/>
      <c r="F11" s="1206"/>
      <c r="G11" s="1206"/>
      <c r="H11" s="1206"/>
      <c r="I11" s="1206"/>
      <c r="J11" s="1232"/>
      <c r="K11" s="1232"/>
      <c r="L11" s="1232"/>
      <c r="M11" s="1232"/>
      <c r="N11" s="1232"/>
      <c r="O11" s="1232"/>
      <c r="P11" s="1232"/>
      <c r="Q11" s="1233"/>
      <c r="R11" s="1234"/>
      <c r="S11" s="1234"/>
      <c r="T11" s="1234"/>
      <c r="U11" s="1234"/>
      <c r="V11" s="1234"/>
      <c r="W11" s="1234"/>
      <c r="X11" s="95"/>
      <c r="Z11" s="167"/>
    </row>
    <row r="12" spans="2:26" s="124" customFormat="1" ht="18" customHeight="1">
      <c r="B12" s="96"/>
      <c r="C12" s="96"/>
      <c r="D12" s="1206" t="s">
        <v>157</v>
      </c>
      <c r="E12" s="1206"/>
      <c r="F12" s="1206"/>
      <c r="G12" s="1206"/>
      <c r="H12" s="1206"/>
      <c r="I12" s="1206"/>
      <c r="J12" s="1223"/>
      <c r="K12" s="1223"/>
      <c r="L12" s="1223"/>
      <c r="M12" s="1223"/>
      <c r="N12" s="1223"/>
      <c r="O12" s="1223"/>
      <c r="P12" s="1224"/>
      <c r="Q12" s="142" t="s">
        <v>164</v>
      </c>
      <c r="R12" s="1231" t="s">
        <v>158</v>
      </c>
      <c r="S12" s="1231"/>
      <c r="T12" s="1231"/>
      <c r="U12" s="1231"/>
      <c r="V12" s="1231"/>
      <c r="W12" s="1231"/>
      <c r="X12" s="95"/>
      <c r="Z12" s="167"/>
    </row>
    <row r="13" spans="2:26" s="124" customFormat="1" ht="18" customHeight="1">
      <c r="B13" s="96"/>
      <c r="C13" s="96"/>
      <c r="D13" s="1206" t="s">
        <v>159</v>
      </c>
      <c r="E13" s="1206"/>
      <c r="F13" s="1206"/>
      <c r="G13" s="1206"/>
      <c r="H13" s="1206"/>
      <c r="I13" s="1206"/>
      <c r="J13" s="1223"/>
      <c r="K13" s="1223"/>
      <c r="L13" s="1223"/>
      <c r="M13" s="1223"/>
      <c r="N13" s="1223"/>
      <c r="O13" s="1223"/>
      <c r="P13" s="1224"/>
      <c r="Q13" s="142" t="s">
        <v>164</v>
      </c>
      <c r="R13" s="143"/>
      <c r="S13" s="144"/>
      <c r="T13" s="145"/>
      <c r="U13" s="145"/>
      <c r="V13" s="145"/>
      <c r="W13" s="145"/>
      <c r="X13" s="95"/>
      <c r="Z13" s="167"/>
    </row>
    <row r="14" spans="2:26" s="124" customFormat="1" ht="18" customHeight="1">
      <c r="B14" s="96"/>
      <c r="C14" s="96"/>
      <c r="D14" s="1206" t="s">
        <v>190</v>
      </c>
      <c r="E14" s="1206"/>
      <c r="F14" s="1206"/>
      <c r="G14" s="1206"/>
      <c r="H14" s="1206"/>
      <c r="I14" s="1206"/>
      <c r="J14" s="1207"/>
      <c r="K14" s="1207"/>
      <c r="L14" s="1207"/>
      <c r="M14" s="1207"/>
      <c r="N14" s="1207"/>
      <c r="O14" s="1207"/>
      <c r="P14" s="1208"/>
      <c r="Q14" s="1209"/>
      <c r="R14" s="1210"/>
      <c r="S14" s="144"/>
      <c r="T14" s="145"/>
      <c r="U14" s="145"/>
      <c r="V14" s="145"/>
      <c r="W14" s="145"/>
      <c r="X14" s="95"/>
      <c r="Z14" s="167"/>
    </row>
    <row r="15" spans="2:26" s="124" customFormat="1" ht="18" customHeight="1">
      <c r="B15" s="96"/>
      <c r="C15" s="96"/>
      <c r="D15" s="1206" t="s">
        <v>191</v>
      </c>
      <c r="E15" s="1206"/>
      <c r="F15" s="1206"/>
      <c r="G15" s="1206"/>
      <c r="H15" s="1206"/>
      <c r="I15" s="1206"/>
      <c r="J15" s="1212"/>
      <c r="K15" s="1212"/>
      <c r="L15" s="1212"/>
      <c r="M15" s="1212"/>
      <c r="N15" s="1212"/>
      <c r="O15" s="1212"/>
      <c r="P15" s="1213"/>
      <c r="Q15" s="142" t="s">
        <v>192</v>
      </c>
      <c r="R15" s="143"/>
      <c r="S15" s="144"/>
      <c r="T15" s="145"/>
      <c r="U15" s="145"/>
      <c r="V15" s="145"/>
      <c r="W15" s="145"/>
      <c r="X15" s="95"/>
      <c r="Z15" s="167"/>
    </row>
    <row r="16" spans="2:26" s="124" customFormat="1" ht="18" customHeight="1">
      <c r="B16" s="96"/>
      <c r="C16" s="96"/>
      <c r="D16" s="1214" t="s">
        <v>193</v>
      </c>
      <c r="E16" s="1214"/>
      <c r="F16" s="1214"/>
      <c r="G16" s="1214"/>
      <c r="H16" s="1214"/>
      <c r="I16" s="1214"/>
      <c r="J16" s="1215" t="str">
        <f>IF(J13="","",141000*J13+IF(J14="ハイブリッド",J15*20000,0))</f>
        <v/>
      </c>
      <c r="K16" s="1215"/>
      <c r="L16" s="1215"/>
      <c r="M16" s="1215"/>
      <c r="N16" s="1215"/>
      <c r="O16" s="1215"/>
      <c r="P16" s="1216"/>
      <c r="Q16" s="142" t="s">
        <v>71</v>
      </c>
      <c r="R16" s="143"/>
      <c r="S16" s="144"/>
      <c r="T16" s="145"/>
      <c r="U16" s="145"/>
      <c r="V16" s="145"/>
      <c r="W16" s="145"/>
      <c r="X16" s="95"/>
      <c r="Z16" s="311" t="s">
        <v>533</v>
      </c>
    </row>
    <row r="17" spans="2:26" s="124" customFormat="1" ht="27" customHeight="1">
      <c r="B17" s="96"/>
      <c r="C17" s="96"/>
      <c r="D17" s="1217" t="s">
        <v>208</v>
      </c>
      <c r="E17" s="1200"/>
      <c r="F17" s="1200"/>
      <c r="G17" s="1200"/>
      <c r="H17" s="1200"/>
      <c r="I17" s="1201"/>
      <c r="J17" s="1218"/>
      <c r="K17" s="1219"/>
      <c r="L17" s="1219"/>
      <c r="M17" s="1219"/>
      <c r="N17" s="1219"/>
      <c r="O17" s="1219"/>
      <c r="P17" s="1220"/>
      <c r="Q17" s="146" t="s">
        <v>71</v>
      </c>
      <c r="R17" s="1221" t="s">
        <v>160</v>
      </c>
      <c r="S17" s="1221"/>
      <c r="T17" s="1221"/>
      <c r="U17" s="1221"/>
      <c r="V17" s="1221"/>
      <c r="W17" s="1221"/>
      <c r="X17" s="95"/>
      <c r="Z17" s="311" t="s">
        <v>229</v>
      </c>
    </row>
    <row r="18" spans="2:26" s="124" customFormat="1" ht="15" customHeight="1">
      <c r="B18" s="96"/>
      <c r="C18" s="96"/>
      <c r="D18" s="1211" t="s">
        <v>218</v>
      </c>
      <c r="E18" s="1211"/>
      <c r="F18" s="1211"/>
      <c r="G18" s="1211"/>
      <c r="H18" s="1211"/>
      <c r="I18" s="1211"/>
      <c r="J18" s="1211"/>
      <c r="K18" s="1211"/>
      <c r="L18" s="1211"/>
      <c r="M18" s="1211"/>
      <c r="N18" s="1211"/>
      <c r="O18" s="1211"/>
      <c r="P18" s="1211"/>
      <c r="Q18" s="96"/>
      <c r="R18" s="99"/>
      <c r="S18" s="99"/>
      <c r="T18" s="99"/>
      <c r="U18" s="99"/>
      <c r="V18" s="125"/>
      <c r="W18" s="125"/>
      <c r="X18" s="95"/>
      <c r="Z18" s="312"/>
    </row>
    <row r="19" spans="2:26" s="124" customFormat="1" ht="27" customHeight="1">
      <c r="B19" s="96"/>
      <c r="C19" s="96"/>
      <c r="D19" s="1217" t="s">
        <v>194</v>
      </c>
      <c r="E19" s="1200"/>
      <c r="F19" s="1200"/>
      <c r="G19" s="1200"/>
      <c r="H19" s="1200"/>
      <c r="I19" s="1201"/>
      <c r="J19" s="1218"/>
      <c r="K19" s="1219"/>
      <c r="L19" s="1219"/>
      <c r="M19" s="1219"/>
      <c r="N19" s="1219"/>
      <c r="O19" s="1219"/>
      <c r="P19" s="1220"/>
      <c r="Q19" s="146" t="s">
        <v>71</v>
      </c>
      <c r="R19" s="1222"/>
      <c r="S19" s="1222"/>
      <c r="T19" s="1222"/>
      <c r="U19" s="1222"/>
      <c r="V19" s="1222"/>
      <c r="W19" s="1222"/>
      <c r="X19" s="95"/>
      <c r="Z19" s="311" t="s">
        <v>230</v>
      </c>
    </row>
    <row r="20" spans="2:26" s="124" customFormat="1" ht="15" customHeight="1">
      <c r="B20" s="96"/>
      <c r="C20" s="96"/>
      <c r="D20" s="1211" t="s">
        <v>219</v>
      </c>
      <c r="E20" s="1211"/>
      <c r="F20" s="1211"/>
      <c r="G20" s="1211"/>
      <c r="H20" s="1211"/>
      <c r="I20" s="1211"/>
      <c r="J20" s="1211"/>
      <c r="K20" s="1211"/>
      <c r="L20" s="1211"/>
      <c r="M20" s="1211"/>
      <c r="N20" s="1211"/>
      <c r="O20" s="1211"/>
      <c r="P20" s="1211"/>
      <c r="Q20" s="96"/>
      <c r="R20" s="99"/>
      <c r="S20" s="99"/>
      <c r="T20" s="99"/>
      <c r="U20" s="99"/>
      <c r="V20" s="125"/>
      <c r="W20" s="125"/>
      <c r="X20" s="95"/>
      <c r="Z20" s="312"/>
    </row>
    <row r="21" spans="2:26" s="124" customFormat="1" ht="27" customHeight="1">
      <c r="B21" s="96"/>
      <c r="C21" s="96"/>
      <c r="D21" s="1217" t="s">
        <v>195</v>
      </c>
      <c r="E21" s="1200"/>
      <c r="F21" s="1200"/>
      <c r="G21" s="1200"/>
      <c r="H21" s="1200"/>
      <c r="I21" s="1201"/>
      <c r="J21" s="1235" t="str">
        <f>IF(OR(J17="",J19=""),"",J17+J19)</f>
        <v/>
      </c>
      <c r="K21" s="1236"/>
      <c r="L21" s="1236"/>
      <c r="M21" s="1236"/>
      <c r="N21" s="1236"/>
      <c r="O21" s="1236"/>
      <c r="P21" s="1237"/>
      <c r="Q21" s="146" t="s">
        <v>71</v>
      </c>
      <c r="R21" s="1222"/>
      <c r="S21" s="1222"/>
      <c r="T21" s="1222"/>
      <c r="U21" s="1222"/>
      <c r="V21" s="1222"/>
      <c r="W21" s="1222"/>
      <c r="X21" s="95"/>
      <c r="Z21" s="311" t="s">
        <v>532</v>
      </c>
    </row>
    <row r="22" spans="2:26" s="124" customFormat="1" ht="18" customHeight="1">
      <c r="B22" s="96"/>
      <c r="C22" s="96"/>
      <c r="D22" s="1217" t="s">
        <v>161</v>
      </c>
      <c r="E22" s="1200"/>
      <c r="F22" s="1200"/>
      <c r="G22" s="1200"/>
      <c r="H22" s="1200"/>
      <c r="I22" s="1201"/>
      <c r="J22" s="1238"/>
      <c r="K22" s="1239"/>
      <c r="L22" s="1239"/>
      <c r="M22" s="1239"/>
      <c r="N22" s="1239"/>
      <c r="O22" s="1239"/>
      <c r="P22" s="1240"/>
      <c r="Q22" s="146" t="s">
        <v>162</v>
      </c>
      <c r="R22" s="1221" t="s">
        <v>163</v>
      </c>
      <c r="S22" s="1221"/>
      <c r="T22" s="1221"/>
      <c r="U22" s="1221"/>
      <c r="V22" s="1221"/>
      <c r="W22" s="1221"/>
      <c r="X22" s="95"/>
      <c r="Z22" s="167"/>
    </row>
    <row r="23" spans="2:26" s="124" customFormat="1" ht="18" customHeight="1">
      <c r="B23" s="96"/>
      <c r="C23" s="96"/>
      <c r="D23" s="1217" t="s">
        <v>209</v>
      </c>
      <c r="E23" s="1200"/>
      <c r="F23" s="1200"/>
      <c r="G23" s="1200"/>
      <c r="H23" s="1200"/>
      <c r="I23" s="1201"/>
      <c r="J23" s="1241" t="str">
        <f>IF(OR(J13="",J17="",J19=""),"",IF(J21&lt;=J16,20000,0))</f>
        <v/>
      </c>
      <c r="K23" s="1242"/>
      <c r="L23" s="1242"/>
      <c r="M23" s="1242"/>
      <c r="N23" s="1242"/>
      <c r="O23" s="1242"/>
      <c r="P23" s="1243"/>
      <c r="Q23" s="146" t="s">
        <v>71</v>
      </c>
      <c r="R23" s="1222" t="s">
        <v>529</v>
      </c>
      <c r="S23" s="1222"/>
      <c r="T23" s="1222"/>
      <c r="U23" s="1222"/>
      <c r="V23" s="1222"/>
      <c r="W23" s="1222"/>
      <c r="X23" s="95"/>
      <c r="Z23" s="311" t="s">
        <v>530</v>
      </c>
    </row>
    <row r="24" spans="2:26" s="124" customFormat="1" ht="15" customHeight="1">
      <c r="B24" s="96"/>
      <c r="C24" s="95"/>
      <c r="D24" s="151" t="s">
        <v>205</v>
      </c>
      <c r="E24" s="96"/>
      <c r="F24" s="96"/>
      <c r="G24" s="96"/>
      <c r="H24" s="96"/>
      <c r="I24" s="96"/>
      <c r="J24" s="96"/>
      <c r="K24" s="100"/>
      <c r="L24" s="96"/>
      <c r="M24" s="96"/>
      <c r="N24" s="96"/>
      <c r="O24" s="96"/>
      <c r="P24" s="96"/>
      <c r="Q24" s="96"/>
      <c r="R24" s="99"/>
      <c r="S24" s="101"/>
      <c r="T24" s="99"/>
      <c r="U24" s="99"/>
      <c r="V24" s="99"/>
      <c r="W24" s="99"/>
      <c r="X24" s="95"/>
      <c r="Z24" s="476" t="s">
        <v>531</v>
      </c>
    </row>
    <row r="25" spans="2:26" s="124" customFormat="1" ht="24.9" customHeight="1">
      <c r="B25" s="96"/>
      <c r="C25" s="96"/>
      <c r="D25" s="1244" t="s">
        <v>196</v>
      </c>
      <c r="E25" s="1245"/>
      <c r="F25" s="1245"/>
      <c r="G25" s="1246"/>
      <c r="H25" s="1247" t="str">
        <f>IF(J12="","",J12*J22)</f>
        <v/>
      </c>
      <c r="I25" s="1248"/>
      <c r="J25" s="147" t="s">
        <v>164</v>
      </c>
      <c r="K25" s="1249" t="str">
        <f>IF(OR(J23="",H25=""),"",H25*J23)</f>
        <v/>
      </c>
      <c r="L25" s="1215"/>
      <c r="M25" s="1215"/>
      <c r="N25" s="1215"/>
      <c r="O25" s="1215"/>
      <c r="P25" s="1216"/>
      <c r="Q25" s="148" t="s">
        <v>71</v>
      </c>
      <c r="R25" s="1222" t="s">
        <v>197</v>
      </c>
      <c r="S25" s="1222"/>
      <c r="T25" s="1222"/>
      <c r="U25" s="1222"/>
      <c r="V25" s="1222"/>
      <c r="W25" s="1222"/>
      <c r="X25" s="95"/>
      <c r="Z25" s="167"/>
    </row>
    <row r="26" spans="2:26" s="124" customFormat="1" ht="15" customHeight="1">
      <c r="B26" s="95"/>
      <c r="C26" s="95"/>
      <c r="D26" s="151" t="s">
        <v>206</v>
      </c>
      <c r="E26" s="100"/>
      <c r="F26" s="100"/>
      <c r="G26" s="96"/>
      <c r="H26" s="96"/>
      <c r="I26" s="96"/>
      <c r="J26" s="95"/>
      <c r="K26" s="95"/>
      <c r="L26" s="95"/>
      <c r="M26" s="95"/>
      <c r="N26" s="95"/>
      <c r="O26" s="95"/>
      <c r="P26" s="95"/>
      <c r="Q26" s="95"/>
      <c r="R26" s="126"/>
      <c r="S26" s="101"/>
      <c r="T26" s="99"/>
      <c r="U26" s="99"/>
      <c r="V26" s="99"/>
      <c r="W26" s="99"/>
      <c r="X26" s="95"/>
      <c r="Z26" s="167"/>
    </row>
    <row r="27" spans="2:26" s="124" customFormat="1" ht="24.9" customHeight="1">
      <c r="B27" s="96"/>
      <c r="C27" s="96"/>
      <c r="D27" s="1217" t="s">
        <v>198</v>
      </c>
      <c r="E27" s="1200"/>
      <c r="F27" s="1200"/>
      <c r="G27" s="1200"/>
      <c r="H27" s="1200"/>
      <c r="I27" s="1201"/>
      <c r="J27" s="1249" t="str">
        <f>IF(J17="","",ROUNDDOWN(J17/3,-3))</f>
        <v/>
      </c>
      <c r="K27" s="1215"/>
      <c r="L27" s="1215"/>
      <c r="M27" s="1215"/>
      <c r="N27" s="1215"/>
      <c r="O27" s="1215"/>
      <c r="P27" s="1216"/>
      <c r="Q27" s="146" t="s">
        <v>71</v>
      </c>
      <c r="R27" s="1234" t="s">
        <v>331</v>
      </c>
      <c r="S27" s="1222"/>
      <c r="T27" s="1222"/>
      <c r="U27" s="1222"/>
      <c r="V27" s="1222"/>
      <c r="W27" s="1222"/>
      <c r="X27" s="95"/>
      <c r="Z27" s="167"/>
    </row>
    <row r="28" spans="2:26" s="124" customFormat="1" ht="15" customHeight="1">
      <c r="B28" s="102"/>
      <c r="C28" s="102"/>
      <c r="D28" s="133"/>
      <c r="E28" s="134"/>
      <c r="F28" s="134"/>
      <c r="G28" s="134"/>
      <c r="H28" s="134"/>
      <c r="I28" s="134"/>
      <c r="J28" s="129"/>
      <c r="K28" s="129"/>
      <c r="L28" s="129"/>
      <c r="M28" s="129"/>
      <c r="N28" s="129"/>
      <c r="O28" s="129"/>
      <c r="P28" s="129"/>
      <c r="Q28" s="129"/>
      <c r="R28" s="129"/>
      <c r="S28" s="129"/>
      <c r="T28" s="129"/>
      <c r="U28" s="129"/>
      <c r="V28" s="129"/>
      <c r="W28" s="129"/>
      <c r="X28" s="95"/>
      <c r="Z28" s="167"/>
    </row>
    <row r="29" spans="2:26" s="124" customFormat="1" ht="24.9" customHeight="1">
      <c r="B29" s="96"/>
      <c r="C29" s="96"/>
      <c r="D29" s="1217" t="s">
        <v>210</v>
      </c>
      <c r="E29" s="1200"/>
      <c r="F29" s="1200"/>
      <c r="G29" s="1200"/>
      <c r="H29" s="1200"/>
      <c r="I29" s="1201"/>
      <c r="J29" s="1249" t="str">
        <f>IF(OR(J27="",J22=""),"",J27*J22)</f>
        <v/>
      </c>
      <c r="K29" s="1215"/>
      <c r="L29" s="1215"/>
      <c r="M29" s="1215"/>
      <c r="N29" s="1215"/>
      <c r="O29" s="1215"/>
      <c r="P29" s="1216"/>
      <c r="Q29" s="148" t="s">
        <v>71</v>
      </c>
      <c r="R29" s="1250" t="s">
        <v>330</v>
      </c>
      <c r="S29" s="1251"/>
      <c r="T29" s="1251"/>
      <c r="U29" s="1251"/>
      <c r="V29" s="1251"/>
      <c r="W29" s="1251"/>
      <c r="X29" s="95"/>
      <c r="Z29" s="167"/>
    </row>
    <row r="30" spans="2:26" s="124" customFormat="1" ht="15" customHeight="1">
      <c r="B30" s="96"/>
      <c r="C30" s="95"/>
      <c r="D30" s="151" t="s">
        <v>207</v>
      </c>
      <c r="E30" s="96"/>
      <c r="F30" s="96"/>
      <c r="G30" s="96"/>
      <c r="H30" s="96"/>
      <c r="I30" s="96"/>
      <c r="J30" s="96"/>
      <c r="K30" s="96"/>
      <c r="L30" s="96"/>
      <c r="M30" s="96"/>
      <c r="N30" s="96"/>
      <c r="O30" s="96"/>
      <c r="P30" s="96"/>
      <c r="Q30" s="96"/>
      <c r="R30" s="99"/>
      <c r="S30" s="103"/>
      <c r="T30" s="101"/>
      <c r="U30" s="99"/>
      <c r="V30" s="99"/>
      <c r="W30" s="99"/>
      <c r="X30" s="95"/>
      <c r="Z30" s="167"/>
    </row>
    <row r="31" spans="2:26" s="124" customFormat="1" ht="24.9" customHeight="1">
      <c r="B31" s="95"/>
      <c r="C31" s="95"/>
      <c r="D31" s="1214" t="s">
        <v>199</v>
      </c>
      <c r="E31" s="1214"/>
      <c r="F31" s="1214"/>
      <c r="G31" s="1214"/>
      <c r="H31" s="1214"/>
      <c r="I31" s="1214"/>
      <c r="J31" s="1255" t="str">
        <f>IF(OR(K25="",J29=""),"",MIN(K25,J29))</f>
        <v/>
      </c>
      <c r="K31" s="1255"/>
      <c r="L31" s="1255"/>
      <c r="M31" s="1255"/>
      <c r="N31" s="1255"/>
      <c r="O31" s="1255"/>
      <c r="P31" s="1255"/>
      <c r="Q31" s="149" t="s">
        <v>165</v>
      </c>
      <c r="R31" s="1221" t="s">
        <v>200</v>
      </c>
      <c r="S31" s="1221"/>
      <c r="T31" s="1221"/>
      <c r="U31" s="1221"/>
      <c r="V31" s="1221"/>
      <c r="W31" s="1221"/>
      <c r="X31" s="1221"/>
      <c r="Z31" s="167"/>
    </row>
    <row r="32" spans="2:26" ht="15" customHeight="1">
      <c r="B32" s="104"/>
      <c r="C32" s="89"/>
      <c r="D32" s="152" t="s">
        <v>358</v>
      </c>
      <c r="E32" s="104"/>
      <c r="F32" s="104"/>
      <c r="G32" s="104"/>
      <c r="H32" s="104"/>
      <c r="I32" s="104"/>
      <c r="J32" s="104"/>
      <c r="K32" s="104"/>
      <c r="L32" s="104"/>
      <c r="M32" s="104"/>
      <c r="N32" s="104"/>
      <c r="O32" s="104"/>
      <c r="P32" s="104"/>
      <c r="Q32" s="104"/>
      <c r="R32" s="104"/>
      <c r="S32" s="104"/>
      <c r="T32" s="104"/>
      <c r="U32" s="104"/>
      <c r="V32" s="104"/>
      <c r="W32" s="104"/>
      <c r="X32" s="89"/>
    </row>
    <row r="33" spans="2:26" s="124" customFormat="1" ht="24.9" customHeight="1">
      <c r="B33" s="95"/>
      <c r="C33" s="95"/>
      <c r="D33" s="1214" t="s">
        <v>211</v>
      </c>
      <c r="E33" s="1214"/>
      <c r="F33" s="1214"/>
      <c r="G33" s="1214"/>
      <c r="H33" s="1214"/>
      <c r="I33" s="1214"/>
      <c r="J33" s="1261"/>
      <c r="K33" s="1261"/>
      <c r="L33" s="1261"/>
      <c r="M33" s="1261"/>
      <c r="N33" s="1261"/>
      <c r="O33" s="1261"/>
      <c r="P33" s="1261"/>
      <c r="Q33" s="149" t="s">
        <v>166</v>
      </c>
      <c r="R33" s="1257" t="s">
        <v>201</v>
      </c>
      <c r="S33" s="1257"/>
      <c r="T33" s="1257"/>
      <c r="U33" s="1257"/>
      <c r="V33" s="1257"/>
      <c r="W33" s="1257"/>
      <c r="X33" s="153"/>
      <c r="Z33" s="167"/>
    </row>
    <row r="34" spans="2:26" ht="26.1" customHeight="1">
      <c r="B34" s="89"/>
      <c r="C34" s="89"/>
      <c r="D34" s="1205" t="s">
        <v>349</v>
      </c>
      <c r="E34" s="1205"/>
      <c r="F34" s="1205"/>
      <c r="G34" s="1205"/>
      <c r="H34" s="1205"/>
      <c r="I34" s="1205"/>
      <c r="J34" s="1205"/>
      <c r="K34" s="1205"/>
      <c r="L34" s="1205"/>
      <c r="M34" s="1205"/>
      <c r="N34" s="1205"/>
      <c r="O34" s="1205"/>
      <c r="P34" s="1205"/>
      <c r="Q34" s="1205"/>
      <c r="R34" s="1205"/>
      <c r="S34" s="1205"/>
      <c r="T34" s="1205"/>
      <c r="U34" s="1205"/>
      <c r="V34" s="1205"/>
      <c r="W34" s="1205"/>
      <c r="X34" s="135"/>
    </row>
    <row r="35" spans="2:26" s="124" customFormat="1" ht="15" customHeight="1">
      <c r="B35" s="100"/>
      <c r="C35" s="95"/>
      <c r="D35" s="151" t="s">
        <v>359</v>
      </c>
      <c r="E35" s="100"/>
      <c r="F35" s="100"/>
      <c r="G35" s="96"/>
      <c r="H35" s="96"/>
      <c r="I35" s="96"/>
      <c r="J35" s="96"/>
      <c r="K35" s="96"/>
      <c r="L35" s="96"/>
      <c r="M35" s="96"/>
      <c r="N35" s="96"/>
      <c r="O35" s="96"/>
      <c r="P35" s="96"/>
      <c r="Q35" s="96"/>
      <c r="R35" s="96"/>
      <c r="S35" s="96"/>
      <c r="T35" s="96"/>
      <c r="U35" s="96"/>
      <c r="V35" s="96"/>
      <c r="W35" s="96"/>
      <c r="X35" s="95"/>
      <c r="Z35" s="167"/>
    </row>
    <row r="36" spans="2:26" s="124" customFormat="1" ht="24.9" customHeight="1">
      <c r="B36" s="95"/>
      <c r="C36" s="95"/>
      <c r="D36" s="1198" t="s">
        <v>202</v>
      </c>
      <c r="E36" s="1198"/>
      <c r="F36" s="1198"/>
      <c r="G36" s="1198"/>
      <c r="H36" s="1198"/>
      <c r="I36" s="1198"/>
      <c r="J36" s="1255" t="str">
        <f>IF(J31="","",J31+J33)</f>
        <v/>
      </c>
      <c r="K36" s="1255"/>
      <c r="L36" s="1255"/>
      <c r="M36" s="1255"/>
      <c r="N36" s="1255"/>
      <c r="O36" s="1255"/>
      <c r="P36" s="1255"/>
      <c r="Q36" s="148" t="s">
        <v>71</v>
      </c>
      <c r="R36" s="1258" t="s">
        <v>203</v>
      </c>
      <c r="S36" s="1258"/>
      <c r="T36" s="1258"/>
      <c r="U36" s="1258"/>
      <c r="V36" s="1258"/>
      <c r="W36" s="1258"/>
      <c r="X36" s="136"/>
      <c r="Z36" s="167"/>
    </row>
    <row r="37" spans="2:26" s="124" customFormat="1" ht="15.75" customHeight="1">
      <c r="B37" s="96"/>
      <c r="C37" s="155" t="s">
        <v>216</v>
      </c>
      <c r="D37" s="96"/>
      <c r="E37" s="96"/>
      <c r="F37" s="96"/>
      <c r="G37" s="96"/>
      <c r="H37" s="96"/>
      <c r="I37" s="96"/>
      <c r="J37" s="95"/>
      <c r="K37" s="98"/>
      <c r="L37" s="95"/>
      <c r="M37" s="95"/>
      <c r="N37" s="95"/>
      <c r="O37" s="95"/>
      <c r="P37" s="95"/>
      <c r="Q37" s="96"/>
      <c r="R37" s="96"/>
      <c r="S37" s="97"/>
      <c r="T37" s="96"/>
      <c r="U37" s="96"/>
      <c r="V37" s="96"/>
      <c r="W37" s="96"/>
      <c r="X37" s="95"/>
      <c r="Z37" s="167"/>
    </row>
    <row r="38" spans="2:26" s="124" customFormat="1" ht="24.9" customHeight="1">
      <c r="B38" s="95"/>
      <c r="D38" s="1199" t="s">
        <v>167</v>
      </c>
      <c r="E38" s="1200"/>
      <c r="F38" s="1200"/>
      <c r="G38" s="1200"/>
      <c r="H38" s="1200"/>
      <c r="I38" s="1201"/>
      <c r="J38" s="1255">
        <v>200000</v>
      </c>
      <c r="K38" s="1255"/>
      <c r="L38" s="1255"/>
      <c r="M38" s="1255"/>
      <c r="N38" s="1255"/>
      <c r="O38" s="1255"/>
      <c r="P38" s="1255"/>
      <c r="Q38" s="146" t="s">
        <v>71</v>
      </c>
      <c r="R38" s="1221" t="s">
        <v>174</v>
      </c>
      <c r="S38" s="1221"/>
      <c r="T38" s="1221"/>
      <c r="U38" s="1221"/>
      <c r="V38" s="1221"/>
      <c r="W38" s="1221"/>
      <c r="X38" s="99"/>
      <c r="Z38" s="167"/>
    </row>
    <row r="39" spans="2:26" s="124" customFormat="1" ht="15.75" customHeight="1">
      <c r="B39" s="96"/>
      <c r="C39" s="155" t="s">
        <v>222</v>
      </c>
      <c r="D39" s="96"/>
      <c r="E39" s="96"/>
      <c r="F39" s="96"/>
      <c r="G39" s="96"/>
      <c r="H39" s="96"/>
      <c r="I39" s="96"/>
      <c r="J39" s="95"/>
      <c r="K39" s="98"/>
      <c r="L39" s="95"/>
      <c r="M39" s="95"/>
      <c r="N39" s="95"/>
      <c r="O39" s="95"/>
      <c r="P39" s="95"/>
      <c r="Q39" s="96"/>
      <c r="R39" s="96"/>
      <c r="S39" s="97"/>
      <c r="T39" s="96"/>
      <c r="U39" s="96"/>
      <c r="V39" s="96"/>
      <c r="W39" s="96"/>
      <c r="X39" s="95"/>
      <c r="Z39" s="167"/>
    </row>
    <row r="40" spans="2:26" s="124" customFormat="1" ht="24.9" customHeight="1">
      <c r="B40" s="95"/>
      <c r="D40" s="1202" t="s">
        <v>262</v>
      </c>
      <c r="E40" s="1203"/>
      <c r="F40" s="1203"/>
      <c r="G40" s="1203"/>
      <c r="H40" s="1203"/>
      <c r="I40" s="1204"/>
      <c r="J40" s="1260"/>
      <c r="K40" s="1260"/>
      <c r="L40" s="1260"/>
      <c r="M40" s="1260"/>
      <c r="N40" s="1260"/>
      <c r="O40" s="1260"/>
      <c r="P40" s="1260"/>
      <c r="Q40" s="146" t="s">
        <v>71</v>
      </c>
      <c r="R40" s="1221" t="s">
        <v>224</v>
      </c>
      <c r="S40" s="1221"/>
      <c r="T40" s="1221"/>
      <c r="U40" s="1221"/>
      <c r="V40" s="1221"/>
      <c r="W40" s="1221"/>
      <c r="X40" s="99"/>
      <c r="Z40" s="311" t="s">
        <v>510</v>
      </c>
    </row>
    <row r="41" spans="2:26" s="124" customFormat="1" ht="15.75" customHeight="1">
      <c r="B41" s="95"/>
      <c r="D41" s="1254" t="s">
        <v>223</v>
      </c>
      <c r="E41" s="1254"/>
      <c r="F41" s="1254"/>
      <c r="G41" s="1254"/>
      <c r="H41" s="1254"/>
      <c r="I41" s="1254"/>
      <c r="J41" s="1254"/>
      <c r="K41" s="1254"/>
      <c r="L41" s="1254"/>
      <c r="M41" s="1254"/>
      <c r="N41" s="1254"/>
      <c r="O41" s="1254"/>
      <c r="P41" s="1254"/>
      <c r="Q41" s="1254"/>
      <c r="R41" s="1254"/>
      <c r="S41" s="135"/>
      <c r="T41" s="145"/>
      <c r="U41" s="145"/>
      <c r="V41" s="145"/>
      <c r="W41" s="145"/>
      <c r="X41" s="99"/>
      <c r="Z41" s="311" t="s">
        <v>400</v>
      </c>
    </row>
    <row r="42" spans="2:26" s="124" customFormat="1" ht="15.75" customHeight="1">
      <c r="B42" s="95"/>
      <c r="C42" s="155" t="s">
        <v>231</v>
      </c>
      <c r="D42" s="100"/>
      <c r="E42" s="100"/>
      <c r="F42" s="100"/>
      <c r="G42" s="96"/>
      <c r="H42" s="96"/>
      <c r="I42" s="96"/>
      <c r="J42" s="95"/>
      <c r="K42" s="95"/>
      <c r="L42" s="95"/>
      <c r="M42" s="95"/>
      <c r="N42" s="95"/>
      <c r="O42" s="95"/>
      <c r="P42" s="95"/>
      <c r="Q42" s="95"/>
      <c r="R42" s="95"/>
      <c r="S42" s="96"/>
      <c r="T42" s="96"/>
      <c r="U42" s="96"/>
      <c r="V42" s="96"/>
      <c r="W42" s="96"/>
      <c r="X42" s="95"/>
      <c r="Z42" s="167"/>
    </row>
    <row r="43" spans="2:26" s="124" customFormat="1" ht="35.1" customHeight="1">
      <c r="B43" s="95"/>
      <c r="D43" s="1217" t="s">
        <v>168</v>
      </c>
      <c r="E43" s="1252"/>
      <c r="F43" s="1252"/>
      <c r="G43" s="1252"/>
      <c r="H43" s="1252"/>
      <c r="I43" s="1253"/>
      <c r="J43" s="1256" t="str">
        <f>IFERROR((IF(J36="","",MIN(J36,J38))+J40),"")</f>
        <v/>
      </c>
      <c r="K43" s="1256"/>
      <c r="L43" s="1256"/>
      <c r="M43" s="1256"/>
      <c r="N43" s="1256"/>
      <c r="O43" s="1256"/>
      <c r="P43" s="1256"/>
      <c r="Q43" s="146" t="s">
        <v>71</v>
      </c>
      <c r="R43" s="1259" t="s">
        <v>225</v>
      </c>
      <c r="S43" s="1259"/>
      <c r="T43" s="1259"/>
      <c r="U43" s="1259"/>
      <c r="V43" s="1259"/>
      <c r="W43" s="1259"/>
      <c r="X43" s="137"/>
      <c r="Z43" s="167"/>
    </row>
    <row r="44" spans="2:26" s="124" customFormat="1" ht="15" customHeight="1">
      <c r="B44" s="138"/>
      <c r="C44" s="138"/>
      <c r="D44" s="138"/>
      <c r="E44" s="138"/>
      <c r="F44" s="138"/>
      <c r="G44" s="138"/>
      <c r="H44" s="138"/>
      <c r="I44" s="138"/>
      <c r="J44" s="139"/>
      <c r="K44" s="139"/>
      <c r="L44" s="139"/>
      <c r="M44" s="139"/>
      <c r="N44" s="139"/>
      <c r="O44" s="139"/>
      <c r="P44" s="139"/>
      <c r="Q44" s="100"/>
      <c r="R44" s="137"/>
      <c r="S44" s="137"/>
      <c r="T44" s="137"/>
      <c r="U44" s="137"/>
      <c r="V44" s="137"/>
      <c r="W44" s="137"/>
      <c r="X44" s="137"/>
      <c r="Z44" s="167"/>
    </row>
    <row r="45" spans="2:26" ht="15" customHeight="1">
      <c r="B45" s="89"/>
      <c r="C45" s="89"/>
      <c r="D45" s="89"/>
      <c r="E45" s="89"/>
      <c r="F45" s="89"/>
      <c r="G45" s="89"/>
      <c r="H45" s="89"/>
      <c r="I45" s="89"/>
      <c r="J45" s="89"/>
      <c r="K45" s="89"/>
      <c r="L45" s="89"/>
      <c r="M45" s="89"/>
      <c r="N45" s="89"/>
      <c r="O45" s="89"/>
      <c r="P45" s="89"/>
      <c r="Q45" s="89"/>
      <c r="R45" s="89"/>
      <c r="S45" s="89"/>
      <c r="T45" s="89"/>
      <c r="U45" s="89"/>
      <c r="V45" s="89"/>
      <c r="W45" s="89"/>
      <c r="X45" s="89"/>
    </row>
    <row r="47" spans="2:26" ht="20.100000000000001" customHeight="1">
      <c r="Y47" s="130"/>
    </row>
  </sheetData>
  <sheetProtection algorithmName="SHA-512" hashValue="fuUJCLyd45JFHWyBDRjxT0MKL+75BpBvlc/teDBW0XNBgx4S4FASjJn1ZlDbAbCz/vhCnzJz3DGltdimlmbvUg==" saltValue="9UgvRHaTGhsPu28w9iIPKg==" spinCount="100000" sheet="1" formatCells="0" formatRows="0" insertRows="0" deleteRows="0" selectLockedCells="1" autoFilter="0" pivotTables="0"/>
  <mergeCells count="66">
    <mergeCell ref="D43:I43"/>
    <mergeCell ref="D41:R41"/>
    <mergeCell ref="D31:I31"/>
    <mergeCell ref="J31:P31"/>
    <mergeCell ref="R31:X31"/>
    <mergeCell ref="J43:P43"/>
    <mergeCell ref="J38:P38"/>
    <mergeCell ref="R38:W38"/>
    <mergeCell ref="J36:P36"/>
    <mergeCell ref="R33:W33"/>
    <mergeCell ref="R36:W36"/>
    <mergeCell ref="R43:W43"/>
    <mergeCell ref="D33:I33"/>
    <mergeCell ref="J40:P40"/>
    <mergeCell ref="R40:W40"/>
    <mergeCell ref="J33:P33"/>
    <mergeCell ref="D27:I27"/>
    <mergeCell ref="J27:P27"/>
    <mergeCell ref="R27:W27"/>
    <mergeCell ref="D29:I29"/>
    <mergeCell ref="J29:P29"/>
    <mergeCell ref="R29:W29"/>
    <mergeCell ref="D23:I23"/>
    <mergeCell ref="J23:P23"/>
    <mergeCell ref="R23:W23"/>
    <mergeCell ref="D25:G25"/>
    <mergeCell ref="H25:I25"/>
    <mergeCell ref="K25:P25"/>
    <mergeCell ref="R25:W25"/>
    <mergeCell ref="D21:I21"/>
    <mergeCell ref="J21:P21"/>
    <mergeCell ref="R21:W21"/>
    <mergeCell ref="D22:I22"/>
    <mergeCell ref="J22:P22"/>
    <mergeCell ref="R22:W22"/>
    <mergeCell ref="D8:I8"/>
    <mergeCell ref="J8:U8"/>
    <mergeCell ref="D12:I12"/>
    <mergeCell ref="J12:P12"/>
    <mergeCell ref="R12:W12"/>
    <mergeCell ref="D10:I10"/>
    <mergeCell ref="J10:P10"/>
    <mergeCell ref="Q10:W11"/>
    <mergeCell ref="D11:I11"/>
    <mergeCell ref="J11:P11"/>
    <mergeCell ref="D19:I19"/>
    <mergeCell ref="J19:P19"/>
    <mergeCell ref="R19:W19"/>
    <mergeCell ref="D13:I13"/>
    <mergeCell ref="J13:P13"/>
    <mergeCell ref="D36:I36"/>
    <mergeCell ref="D38:I38"/>
    <mergeCell ref="D40:I40"/>
    <mergeCell ref="D34:W34"/>
    <mergeCell ref="D14:I14"/>
    <mergeCell ref="J14:P14"/>
    <mergeCell ref="Q14:R14"/>
    <mergeCell ref="D20:P20"/>
    <mergeCell ref="D15:I15"/>
    <mergeCell ref="J15:P15"/>
    <mergeCell ref="D16:I16"/>
    <mergeCell ref="J16:P16"/>
    <mergeCell ref="D17:I17"/>
    <mergeCell ref="J17:P17"/>
    <mergeCell ref="R17:W17"/>
    <mergeCell ref="D18:P18"/>
  </mergeCells>
  <phoneticPr fontId="3"/>
  <conditionalFormatting sqref="J17:P17 J22:P22 J10:P14 J19:P19">
    <cfRule type="containsBlanks" dxfId="281" priority="23">
      <formula>LEN(TRIM(J10))=0</formula>
    </cfRule>
  </conditionalFormatting>
  <conditionalFormatting sqref="J15:P15">
    <cfRule type="expression" dxfId="280" priority="21">
      <formula>AND($J$15="",$J$14="ハイブリッド")</formula>
    </cfRule>
  </conditionalFormatting>
  <conditionalFormatting sqref="B4 C33:D33 Q33:R33 J31 Q31:R31 D36 Q36:R36 J38 J43 D34 Q38:R38 Q43:R43 B24 B34:B35 B22:R23 B17:R17 B12:R12 B44:R44 D38 D43 C42:P42 D40:D41 D31 B30:B32 X22:X23 X17 X12 D7:X7 D9:X9 D4:X4 X34 X38 S42:X42 D24:X24 D26:X26 D30:X30 D32:X32 D35:X35 B5:X6 B45:X1048576 B13:X16 B3:X3 B10:X11 B18:X21 B25:X25 B27:X29 B37:X37 C39:X39 X40:X41 J8 B8:D8 V8:X8">
    <cfRule type="expression" priority="20">
      <formula>CELL("protect",B3)=0</formula>
    </cfRule>
  </conditionalFormatting>
  <conditionalFormatting sqref="J33">
    <cfRule type="expression" priority="14">
      <formula>CELL("protect",J33)=0</formula>
    </cfRule>
  </conditionalFormatting>
  <conditionalFormatting sqref="J36">
    <cfRule type="expression" priority="13">
      <formula>CELL("protect",J36)=0</formula>
    </cfRule>
  </conditionalFormatting>
  <conditionalFormatting sqref="B1:B2">
    <cfRule type="expression" dxfId="279" priority="12">
      <formula>_xlfn.ISFORMULA(B1)=TRUE</formula>
    </cfRule>
  </conditionalFormatting>
  <conditionalFormatting sqref="J8:U8">
    <cfRule type="containsBlanks" dxfId="278" priority="11">
      <formula>LEN(TRIM(J8))=0</formula>
    </cfRule>
  </conditionalFormatting>
  <conditionalFormatting sqref="J40 Q40:R40 B39">
    <cfRule type="expression" priority="10">
      <formula>CELL("protect",B39)=0</formula>
    </cfRule>
  </conditionalFormatting>
  <conditionalFormatting sqref="J40:P40">
    <cfRule type="expression" dxfId="277" priority="3">
      <formula>$J$12=""</formula>
    </cfRule>
    <cfRule type="containsBlanks" dxfId="276" priority="9">
      <formula>LEN(TRIM(J40))=0</formula>
    </cfRule>
    <cfRule type="notContainsBlanks" dxfId="275" priority="24">
      <formula>LEN(TRIM(J40))&gt;0</formula>
    </cfRule>
  </conditionalFormatting>
  <conditionalFormatting sqref="J33:P33">
    <cfRule type="containsBlanks" dxfId="274" priority="8">
      <formula>LEN(TRIM(J33))=0</formula>
    </cfRule>
  </conditionalFormatting>
  <conditionalFormatting sqref="J40">
    <cfRule type="expression" dxfId="273" priority="6">
      <formula>$J$12&lt;4</formula>
    </cfRule>
  </conditionalFormatting>
  <dataValidations count="12">
    <dataValidation imeMode="disabled" operator="greaterThanOrEqual" allowBlank="1" showInputMessage="1" showErrorMessage="1" error="整数で入力して下さい。" sqref="J21:P21" xr:uid="{1E9A4D43-4918-4452-8078-107318FA9DE4}"/>
    <dataValidation type="list" allowBlank="1" showInputMessage="1" showErrorMessage="1" sqref="J14:P14" xr:uid="{5B27FF8D-BB00-4D20-8C12-6D2B3D792C1D}">
      <formula1>"専用,ハイブリッド"</formula1>
    </dataValidation>
    <dataValidation imeMode="halfAlpha" allowBlank="1" showInputMessage="1" showErrorMessage="1" sqref="J11:P11" xr:uid="{718BDA58-8239-4343-8EED-63159F1188F7}"/>
    <dataValidation type="custom" imeMode="disabled" allowBlank="1" showInputMessage="1" showErrorMessage="1" error="整数で入力してください。" sqref="WVG983064:WVJ983064 RN27:RT27 ABJ27:ABP27 ALF27:ALL27 AVB27:AVH27 BEX27:BFD27 BOT27:BOZ27 BYP27:BYV27 CIL27:CIR27 CSH27:CSN27 DCD27:DCJ27 DLZ27:DMF27 DVV27:DWB27 EFR27:EFX27 EPN27:EPT27 EZJ27:EZP27 FJF27:FJL27 FTB27:FTH27 GCX27:GDD27 GMT27:GMZ27 GWP27:GWV27 HGL27:HGR27 HQH27:HQN27 IAD27:IAJ27 IJZ27:IKF27 ITV27:IUB27 JDR27:JDX27 JNN27:JNT27 JXJ27:JXP27 KHF27:KHL27 KRB27:KRH27 LAX27:LBD27 LKT27:LKZ27 LUP27:LUV27 MEL27:MER27 MOH27:MON27 MYD27:MYJ27 NHZ27:NIF27 NRV27:NSB27 OBR27:OBX27 OLN27:OLT27 OVJ27:OVP27 PFF27:PFL27 PPB27:PPH27 PYX27:PZD27 QIT27:QIZ27 QSP27:QSV27 RCL27:RCR27 RMH27:RMN27 RWD27:RWJ27 SFZ27:SGF27 SPV27:SQB27 SZR27:SZX27 TJN27:TJT27 TTJ27:TTP27 UDF27:UDL27 UNB27:UNH27 UWX27:UXD27 VGT27:VGZ27 VQP27:VQV27 WAL27:WAR27 WKH27:WKN27 WUD27:WUJ27 ALF17:ALL23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AVB17:AVH23 BEX17:BFD23 BOT17:BOZ23 BYP17:BYV23 CIL17:CIR23 CSH17:CSN23 DCD17:DCJ23 DLZ17:DMF23 DVV17:DWB23 EFR17:EFX23 EPN17:EPT23 EZJ17:EZP23 FJF17:FJL23 FTB17:FTH23 GCX17:GDD23 GMT17:GMZ23 GWP17:GWV23 HGL17:HGR23 HQH17:HQN23 IAD17:IAJ23 IJZ17:IKF23 ITV17:IUB23 JDR17:JDX23 JNN17:JNT23 JXJ17:JXP23 KHF17:KHL23 KRB17:KRH23 LAX17:LBD23 LKT17:LKZ23 LUP17:LUV23 MEL17:MER23 MOH17:MON23 MYD17:MYJ23 NHZ17:NIF23 NRV17:NSB23 OBR17:OBX23 OLN17:OLT23 OVJ17:OVP23 PFF17:PFL23 PPB17:PPH23 PYX17:PZD23 QIT17:QIZ23 QSP17:QSV23 RCL17:RCR23 RMH17:RMN23 RWD17:RWJ23 SFZ17:SGF23 SPV17:SQB23 SZR17:SZX23 TJN17:TJT23 TTJ17:TTP23 UDF17:UDL23 UNB17:UNH23 UWX17:UXD23 VGT17:VGZ23 VQP17:VQV23 WAL17:WAR23 WKH17:WKN23 WUD17:WUJ23 HR17:HX23 RN17:RT23 ABJ17:ABP23 HR27:HX27" xr:uid="{CC211D37-104F-419F-A53D-4E9F91AC23EC}">
      <formula1>J17-ROUNDDOWN(J17,0)=0</formula1>
    </dataValidation>
    <dataValidation type="list" allowBlank="1" showInputMessage="1" showErrorMessage="1" sqref="J65482:K65482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J131018:K131018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J196554:K196554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J262090:K262090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J327626:K327626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J393162:K393162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J458698:K458698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J524234:K524234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J589770:K589770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J655306:K655306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J720842:K720842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J786378:K786378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J851914:K851914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J917450:K917450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J982986:K982986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xr:uid="{D2F1166D-BE95-40EF-A0F4-C3024CC45D3F}">
      <formula1>"□,■"</formula1>
    </dataValidation>
    <dataValidation type="custom" imeMode="disabled" allowBlank="1" showInputMessage="1" showErrorMessage="1" error="小数点以下は第一位まで、二位以下切り捨てで入力して下さい。" sqref="HR12:HX12 RN12:RT12 ABJ12:ABP12 ALF12:ALL12 AVB12:AVH12 BEX12:BFD12 BOT12:BOZ12 BYP12:BYV12 CIL12:CIR12 CSH12:CSN12 DCD12:DCJ12 DLZ12:DMF12 DVV12:DWB12 EFR12:EFX12 EPN12:EPT12 EZJ12:EZP12 FJF12:FJL12 FTB12:FTH12 GCX12:GDD12 GMT12:GMZ12 GWP12:GWV12 HGL12:HGR12 HQH12:HQN12 IAD12:IAJ12 IJZ12:IKF12 ITV12:IUB12 JDR12:JDX12 JNN12:JNT12 JXJ12:JXP12 KHF12:KHL12 KRB12:KRH12 LAX12:LBD12 LKT12:LKZ12 LUP12:LUV12 MEL12:MER12 MOH12:MON12 MYD12:MYJ12 NHZ12:NIF12 NRV12:NSB12 OBR12:OBX12 OLN12:OLT12 OVJ12:OVP12 PFF12:PFL12 PPB12:PPH12 PYX12:PZD12 QIT12:QIZ12 QSP12:QSV12 RCL12:RCR12 RMH12:RMN12 RWD12:RWJ12 SFZ12:SGF12 SPV12:SQB12 SZR12:SZX12 TJN12:TJT12 TTJ12:TTP12 UDF12:UDL12 UNB12:UNH12 UWX12:UXD12 VGT12:VGZ12 VQP12:VQV12 WAL12:WAR12 WKH12:WKN12 WUD12:WUJ12 J65485:P65485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J131021:P131021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J196557:P196557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J262093:P262093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J327629:P327629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J393165:P393165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J458701:P458701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J524237:P524237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J589773:P589773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J655309:P655309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J720845:P720845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J786381:P786381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J851917:P851917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J917453:P917453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J982989:P982989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J15:P15 J12:P13" xr:uid="{5B8A651F-A90D-4B74-8453-C16BD3476DC2}">
      <formula1>J12-ROUNDDOWN(J12,1)=0</formula1>
    </dataValidation>
    <dataValidation type="list" allowBlank="1" showInputMessage="1" showErrorMessage="1" sqref="WUD982992:WUJ982992 HR14:HX14 RN14:RT14 ABJ14:ABP14 ALF14:ALL14 AVB14:AVH14 BEX14:BFD14 BOT14:BOZ14 BYP14:BYV14 CIL14:CIR14 CSH14:CSN14 DCD14:DCJ14 DLZ14:DMF14 DVV14:DWB14 EFR14:EFX14 EPN14:EPT14 EZJ14:EZP14 FJF14:FJL14 FTB14:FTH14 GCX14:GDD14 GMT14:GMZ14 GWP14:GWV14 HGL14:HGR14 HQH14:HQN14 IAD14:IAJ14 IJZ14:IKF14 ITV14:IUB14 JDR14:JDX14 JNN14:JNT14 JXJ14:JXP14 KHF14:KHL14 KRB14:KRH14 LAX14:LBD14 LKT14:LKZ14 LUP14:LUV14 MEL14:MER14 MOH14:MON14 MYD14:MYJ14 NHZ14:NIF14 NRV14:NSB14 OBR14:OBX14 OLN14:OLT14 OVJ14:OVP14 PFF14:PFL14 PPB14:PPH14 PYX14:PZD14 QIT14:QIZ14 QSP14:QSV14 RCL14:RCR14 RMH14:RMN14 RWD14:RWJ14 SFZ14:SGF14 SPV14:SQB14 SZR14:SZX14 TJN14:TJT14 TTJ14:TTP14 UDF14:UDL14 UNB14:UNH14 UWX14:UXD14 VGT14:VGZ14 VQP14:VQV14 WAL14:WAR14 WKH14:WKN14 WUD14:WUJ14 J65488:P65488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J131024:P131024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J196560:P196560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J262096:P262096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J327632:P327632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J393168:P393168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J458704:P458704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J524240:P524240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J589776:P589776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J655312:P655312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J720848:P720848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J786384:P786384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J851920:P851920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J917456:P917456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J982992:P982992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325D2DE5-F9F8-4EF1-90E6-C85317DF8EF5}">
      <formula1>"専用,ハイブリット"</formula1>
    </dataValidation>
    <dataValidation type="list" allowBlank="1" showInputMessage="1" showErrorMessage="1" sqref="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983072 X917536 X852000 X786464 X720928 X655392 X589856 X524320 X458784 X393248 X327712 X262176 X196640 X131104 X65568 X983074 X917538 X852002 X786466 X720930 X655394 X589858 X524322 X458786 X393250 X327714 X262178 X196642 X131106 X65570" xr:uid="{2A3BECEE-EB8F-4C6A-BF02-031F1C8419DC}">
      <formula1>"無,有"</formula1>
    </dataValidation>
    <dataValidation type="whole" imeMode="disabled" operator="greaterThanOrEqual" allowBlank="1" showInputMessage="1" showErrorMessage="1" error="整数で入力して下さい。" sqref="J22:P22"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3" xr:uid="{83440FD6-C042-45DB-9784-EBB618FE6E9E}">
      <formula1>0</formula1>
    </dataValidation>
    <dataValidation type="whole" imeMode="disabled" operator="greaterThanOrEqual" allowBlank="1" showInputMessage="1" showErrorMessage="1" error="整数で入力して下さい。" sqref="J17:P17 J19:P19" xr:uid="{3D361BDF-B688-4F62-B3C5-2965DF149975}">
      <formula1>0</formula1>
    </dataValidation>
    <dataValidation type="list" allowBlank="1" showInputMessage="1" showErrorMessage="1" sqref="J40:P40" xr:uid="{45F5C4A7-9DF0-41BE-91B9-32D9D0B073F6}">
      <formula1>"0,40000"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明朝,標準"&amp;8&amp;K01+020R5低層ZEH-M_ver.2.0</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M65550:M65553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M131086:M131089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M196622:M196625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M262158:M262161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M327694:M327697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M393230:M393233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M458766:M458769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M524302:M524305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M589838:M589841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M655374:M655377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M720910:M720913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M786446:M786449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M851982:M851985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M917518:M917521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M983054:M983057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M65547:M65548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M131083:M131084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M196619:M196620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M262155:M262156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M327691:M327692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M393227:M393228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M458763:M458764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M524299:M524300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M589835:M589836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M655371:M655372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M720907:M720908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M786443:M786444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M851979:M851980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M917515:M917516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M983051:M983052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J65541:J65543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J131077:J131079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J196613:J196615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J262149:J262151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J327685:J327687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J393221:J393223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J458757:J458759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J524293:J524295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J589829:J589831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J655365:J655367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J720901:J720903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J786437:J786439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J851973:J851975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J917509:J917511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J983045:J983047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K65542:L65543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K131078:L131079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K196614:L196615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K262150:L262151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K327686:L327687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K393222:L393223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K458758:L458759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K524294:L524295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K589830:L589831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K655366:L655367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K720902:L720903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K786438:L786439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K851974:L851975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K917510:L917511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K983046:L983047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J65539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J131075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J196611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J262147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J327683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J393219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J458755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J524291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J589827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J655363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J720899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J786435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J851971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J917507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J983043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M65539:M65543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M131075:M131079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M196611:M196615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M262147:M262151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M327683:M327687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M393219:M393223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M458755:M458759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M524291:M524295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M589827:M589831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M655363:M655367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M720899:M720903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M786435:M786439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M851971:M851975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M917507:M917511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M983043:M983047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 M983038:X983041 M917502:X917505 M851966:X851969 M786430:X786433 M720894:X720897 M655358:X655361 M589822:X589825 M524286:X524289 M458750:X458753 M393214:X393217 M327678:X327681 M262142:X262145 M196606:X196609 M131070:X131073 M65534:X65537 N983046:X983047 N917510:X917511 N851974:X851975 N786438:X786439 N720902:X720903 N655366:X655367 N589830:X589831 N524294:X524295 N458758:X458759 N393222:X393223 N327686:X327687 N262150:X262151 N196614:X196615 N131078:X131079 N65542:X65543 F983068:X983070 F917532:X917534 F851996:X851998 F786460:X786462 F720924:X720926 F655388:X655390 F589852:X589854 F524316:X524318 F458780:X458782 F393244:X393246 F327708:X327710 F262172:X262174 F196636:X196638 F131100:X131102 F65564:X65566 J983059:X983060 J917523:X917524 J851987:X851988 J786451:X786452 J720915:X720916 J655379:X655380 J589843:X589844 J524307:X524308 J458771:X458772 J393235:X393236 J327699:X327700 J262163:X262164 J196627:X196628 J131091:X131092 J65555:X65556 F983064:X983064 F917528:X917528 F851992:X851992 F786456:X786456 F720920:X720920 F655384:X655384 F589848:X589848 F524312:X524312 F458776:X458776 F393240:X393240 F327704:X327704 F262168:X262168 F196632:X196632 F131096:X131096 F65560:X65560 J983049:X983050 J917513:X917514 J851977:X851978 J786441:X786442 J720905:X720906 J655369:X655370 J589833:X589834 J524297:X524298 J458761:X458762 J393225:X393226 J327689:X327690 J262153:X262154 J196617:X196618 J131081:X131082 J65545:X65546 D8</xm:sqref>
        </x14:dataValidation>
        <x14:dataValidation imeMode="disabled" allowBlank="1" showInputMessage="1" showErrorMessage="1" xr:uid="{17E9C4C0-F792-42DA-B329-BA67FC7DC00F}">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N65527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N131063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N196599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N262135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N327671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N393207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N458743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N524279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N589815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N655351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N720887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N786423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N851959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N917495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N983031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dimension ref="B1:AE63"/>
  <sheetViews>
    <sheetView showGridLines="0" view="pageBreakPreview" zoomScale="150" zoomScaleNormal="90" zoomScaleSheetLayoutView="150" workbookViewId="0">
      <selection activeCell="R8" sqref="R8:T8"/>
    </sheetView>
  </sheetViews>
  <sheetFormatPr defaultColWidth="2.8984375" defaultRowHeight="16.5" customHeight="1"/>
  <cols>
    <col min="1" max="1" width="1" style="1" customWidth="1"/>
    <col min="2" max="2" width="2.8984375" style="1" customWidth="1"/>
    <col min="3" max="30" width="2.8984375" style="1"/>
    <col min="31" max="31" width="1" style="1" customWidth="1"/>
    <col min="32" max="16384" width="2.8984375" style="1"/>
  </cols>
  <sheetData>
    <row r="1" spans="2:31" ht="18" customHeight="1">
      <c r="B1" s="320"/>
    </row>
    <row r="2" spans="2:31" ht="18" customHeight="1">
      <c r="B2" s="2" t="s">
        <v>374</v>
      </c>
    </row>
    <row r="3" spans="2:31" ht="28.5" customHeight="1">
      <c r="B3" s="1263" t="s">
        <v>375</v>
      </c>
      <c r="C3" s="1263"/>
      <c r="D3" s="1263"/>
      <c r="E3" s="1263"/>
      <c r="F3" s="1263"/>
      <c r="G3" s="1263"/>
      <c r="H3" s="1263"/>
      <c r="I3" s="1263"/>
      <c r="J3" s="1263"/>
      <c r="K3" s="1263"/>
      <c r="L3" s="1263"/>
      <c r="M3" s="1263"/>
      <c r="N3" s="1263"/>
      <c r="O3" s="1263"/>
      <c r="P3" s="1263"/>
      <c r="Q3" s="1263"/>
      <c r="R3" s="1263"/>
      <c r="S3" s="1263"/>
      <c r="T3" s="1263"/>
      <c r="U3" s="1263"/>
      <c r="V3" s="1263"/>
      <c r="W3" s="1263"/>
      <c r="X3" s="1263"/>
      <c r="Y3" s="1263"/>
      <c r="Z3" s="1263"/>
      <c r="AA3" s="1263"/>
      <c r="AB3" s="1263"/>
      <c r="AC3" s="1263"/>
      <c r="AD3" s="1263"/>
      <c r="AE3" s="1263"/>
    </row>
    <row r="4" spans="2:31" ht="18" customHeight="1">
      <c r="B4" s="1263" t="s">
        <v>507</v>
      </c>
      <c r="C4" s="1263"/>
      <c r="D4" s="1263"/>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row>
    <row r="5" spans="2:31" ht="16.5" customHeight="1">
      <c r="B5" s="1262" t="s">
        <v>508</v>
      </c>
      <c r="C5" s="1262"/>
      <c r="D5" s="1262"/>
      <c r="E5" s="1262"/>
      <c r="F5" s="1262"/>
      <c r="G5" s="1262"/>
      <c r="H5" s="1262"/>
      <c r="I5" s="1262"/>
      <c r="J5" s="1262"/>
      <c r="K5" s="1262"/>
      <c r="L5" s="1262"/>
      <c r="M5" s="1262"/>
      <c r="N5" s="1262"/>
      <c r="O5" s="1262"/>
      <c r="P5" s="1262"/>
      <c r="Q5" s="1262"/>
      <c r="R5" s="1262"/>
      <c r="S5" s="1262"/>
      <c r="T5" s="1262"/>
      <c r="U5" s="1262"/>
      <c r="V5" s="1262"/>
      <c r="W5" s="1262"/>
      <c r="X5" s="1262"/>
      <c r="Y5" s="1262"/>
      <c r="Z5" s="1262"/>
      <c r="AA5" s="1262"/>
      <c r="AB5" s="1262"/>
      <c r="AC5" s="1262"/>
      <c r="AD5" s="1262"/>
      <c r="AE5" s="1262"/>
    </row>
    <row r="6" spans="2:31" ht="5.25" customHeight="1">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row>
    <row r="7" spans="2:31" ht="20.25" customHeight="1">
      <c r="C7" s="275" t="s">
        <v>320</v>
      </c>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2:31" ht="16.5" customHeight="1">
      <c r="C8" s="1266" t="s">
        <v>321</v>
      </c>
      <c r="D8" s="1266"/>
      <c r="E8" s="1266"/>
      <c r="F8" s="1266"/>
      <c r="G8" s="1266"/>
      <c r="H8" s="1266"/>
      <c r="I8" s="1266"/>
      <c r="J8" s="1266"/>
      <c r="K8" s="1266"/>
      <c r="L8" s="1266"/>
      <c r="M8" s="1266"/>
      <c r="N8" s="1266"/>
      <c r="O8" s="1266"/>
      <c r="P8" s="1266"/>
      <c r="Q8" s="1266"/>
      <c r="R8" s="1265"/>
      <c r="S8" s="1265"/>
      <c r="T8" s="1265"/>
      <c r="U8" s="277" t="s">
        <v>324</v>
      </c>
      <c r="V8" s="1264"/>
      <c r="W8" s="1264"/>
      <c r="X8" s="1264"/>
      <c r="Y8" s="1264"/>
      <c r="Z8" s="1264"/>
      <c r="AA8" s="1264"/>
      <c r="AB8" s="278"/>
    </row>
    <row r="9" spans="2:31" ht="16.5" customHeight="1">
      <c r="C9" s="1266" t="s">
        <v>322</v>
      </c>
      <c r="D9" s="1266"/>
      <c r="E9" s="1266"/>
      <c r="F9" s="1266"/>
      <c r="G9" s="1266"/>
      <c r="H9" s="1266"/>
      <c r="I9" s="1266"/>
      <c r="J9" s="1266"/>
      <c r="K9" s="1266"/>
      <c r="L9" s="1266"/>
      <c r="M9" s="1266"/>
      <c r="N9" s="1266"/>
      <c r="O9" s="1266"/>
      <c r="P9" s="1266"/>
      <c r="Q9" s="1266"/>
      <c r="R9" s="1265"/>
      <c r="S9" s="1265"/>
      <c r="T9" s="1265"/>
      <c r="U9" s="277" t="s">
        <v>324</v>
      </c>
      <c r="V9" s="1264"/>
      <c r="W9" s="1264"/>
      <c r="X9" s="1264"/>
      <c r="Y9" s="1264"/>
      <c r="Z9" s="1264"/>
      <c r="AA9" s="1264"/>
      <c r="AB9" s="278"/>
    </row>
    <row r="10" spans="2:31" ht="22.5" customHeight="1">
      <c r="C10" s="276" t="s">
        <v>323</v>
      </c>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2:31" ht="16.5" customHeight="1">
      <c r="C11" s="295"/>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7"/>
    </row>
    <row r="12" spans="2:31" ht="16.5" customHeight="1">
      <c r="C12" s="298"/>
      <c r="D12" s="3"/>
      <c r="E12" s="3"/>
      <c r="F12" s="3"/>
      <c r="G12" s="3"/>
      <c r="H12" s="3"/>
      <c r="I12" s="3"/>
      <c r="J12" s="3"/>
      <c r="K12" s="3"/>
      <c r="L12" s="3"/>
      <c r="M12" s="3"/>
      <c r="N12" s="3"/>
      <c r="O12" s="3"/>
      <c r="P12" s="3"/>
      <c r="Q12" s="3"/>
      <c r="R12" s="3"/>
      <c r="S12" s="3"/>
      <c r="T12" s="3"/>
      <c r="U12" s="3"/>
      <c r="V12" s="3"/>
      <c r="W12" s="3"/>
      <c r="X12" s="3"/>
      <c r="Y12" s="3"/>
      <c r="Z12" s="3"/>
      <c r="AA12" s="3"/>
      <c r="AB12" s="3"/>
      <c r="AC12" s="3"/>
      <c r="AD12" s="299"/>
    </row>
    <row r="13" spans="2:31" ht="16.5" customHeight="1">
      <c r="C13" s="298"/>
      <c r="D13" s="3"/>
      <c r="E13" s="3"/>
      <c r="F13" s="3"/>
      <c r="G13" s="3"/>
      <c r="H13" s="3"/>
      <c r="I13" s="3"/>
      <c r="J13" s="3"/>
      <c r="K13" s="3"/>
      <c r="L13" s="3"/>
      <c r="M13" s="3"/>
      <c r="N13" s="3"/>
      <c r="O13" s="3"/>
      <c r="P13" s="3"/>
      <c r="Q13" s="3"/>
      <c r="R13" s="3"/>
      <c r="S13" s="3"/>
      <c r="T13" s="3"/>
      <c r="U13" s="3"/>
      <c r="V13" s="3"/>
      <c r="W13" s="3"/>
      <c r="X13" s="3"/>
      <c r="Y13" s="3"/>
      <c r="Z13" s="3"/>
      <c r="AA13" s="3"/>
      <c r="AB13" s="3"/>
      <c r="AC13" s="3"/>
      <c r="AD13" s="299"/>
    </row>
    <row r="14" spans="2:31" ht="16.5" customHeight="1">
      <c r="C14" s="298"/>
      <c r="D14" s="3"/>
      <c r="E14" s="3"/>
      <c r="F14" s="3"/>
      <c r="G14" s="3"/>
      <c r="H14" s="3"/>
      <c r="I14" s="3"/>
      <c r="J14" s="3"/>
      <c r="K14" s="3"/>
      <c r="L14" s="3"/>
      <c r="M14" s="3"/>
      <c r="N14" s="3"/>
      <c r="O14" s="3"/>
      <c r="P14" s="3"/>
      <c r="Q14" s="3"/>
      <c r="R14" s="3"/>
      <c r="S14" s="3"/>
      <c r="T14" s="3"/>
      <c r="U14" s="3"/>
      <c r="V14" s="3"/>
      <c r="W14" s="3"/>
      <c r="X14" s="3"/>
      <c r="Y14" s="3"/>
      <c r="Z14" s="3"/>
      <c r="AA14" s="3"/>
      <c r="AB14" s="3"/>
      <c r="AC14" s="3"/>
      <c r="AD14" s="299"/>
    </row>
    <row r="15" spans="2:31" ht="16.5" customHeight="1">
      <c r="C15" s="298"/>
      <c r="D15" s="3"/>
      <c r="E15" s="3"/>
      <c r="F15" s="3"/>
      <c r="G15" s="3"/>
      <c r="H15" s="3"/>
      <c r="I15" s="3"/>
      <c r="J15" s="3"/>
      <c r="K15" s="3"/>
      <c r="L15" s="3"/>
      <c r="M15" s="3"/>
      <c r="N15" s="3"/>
      <c r="O15" s="3"/>
      <c r="P15" s="3"/>
      <c r="Q15" s="3"/>
      <c r="R15" s="3"/>
      <c r="S15" s="3"/>
      <c r="T15" s="3"/>
      <c r="U15" s="3"/>
      <c r="V15" s="3"/>
      <c r="W15" s="3"/>
      <c r="X15" s="3"/>
      <c r="Y15" s="3"/>
      <c r="Z15" s="3"/>
      <c r="AA15" s="3"/>
      <c r="AB15" s="3"/>
      <c r="AC15" s="3"/>
      <c r="AD15" s="299"/>
    </row>
    <row r="16" spans="2:31" ht="16.5" customHeight="1">
      <c r="C16" s="298"/>
      <c r="D16" s="3"/>
      <c r="E16" s="3"/>
      <c r="F16" s="3"/>
      <c r="G16" s="3"/>
      <c r="H16" s="3"/>
      <c r="I16" s="3"/>
      <c r="J16" s="3"/>
      <c r="K16" s="3"/>
      <c r="L16" s="3"/>
      <c r="M16" s="3"/>
      <c r="N16" s="3"/>
      <c r="O16" s="3"/>
      <c r="P16" s="3"/>
      <c r="Q16" s="3"/>
      <c r="R16" s="3"/>
      <c r="S16" s="3"/>
      <c r="T16" s="3"/>
      <c r="U16" s="3"/>
      <c r="V16" s="3"/>
      <c r="W16" s="3"/>
      <c r="X16" s="3"/>
      <c r="Y16" s="3"/>
      <c r="Z16" s="3"/>
      <c r="AA16" s="3"/>
      <c r="AB16" s="3"/>
      <c r="AC16" s="3"/>
      <c r="AD16" s="299"/>
    </row>
    <row r="17" spans="3:30" ht="16.5" customHeight="1">
      <c r="C17" s="298"/>
      <c r="D17" s="3"/>
      <c r="E17" s="3"/>
      <c r="F17" s="3"/>
      <c r="G17" s="3"/>
      <c r="H17" s="3"/>
      <c r="I17" s="3"/>
      <c r="J17" s="3"/>
      <c r="K17" s="3"/>
      <c r="L17" s="3"/>
      <c r="M17" s="3"/>
      <c r="N17" s="3"/>
      <c r="O17" s="3"/>
      <c r="P17" s="3"/>
      <c r="Q17" s="3"/>
      <c r="R17" s="3"/>
      <c r="S17" s="3"/>
      <c r="T17" s="3"/>
      <c r="U17" s="3"/>
      <c r="V17" s="3"/>
      <c r="W17" s="3"/>
      <c r="X17" s="3"/>
      <c r="Y17" s="3"/>
      <c r="Z17" s="3"/>
      <c r="AA17" s="3"/>
      <c r="AB17" s="3"/>
      <c r="AC17" s="3"/>
      <c r="AD17" s="299"/>
    </row>
    <row r="18" spans="3:30" ht="16.5" customHeight="1">
      <c r="C18" s="298"/>
      <c r="D18" s="3"/>
      <c r="E18" s="3"/>
      <c r="F18" s="3"/>
      <c r="G18" s="3"/>
      <c r="H18" s="3"/>
      <c r="I18" s="3"/>
      <c r="J18" s="3"/>
      <c r="K18" s="3"/>
      <c r="L18" s="3"/>
      <c r="M18" s="3"/>
      <c r="N18" s="3"/>
      <c r="O18" s="3"/>
      <c r="P18" s="3"/>
      <c r="Q18" s="3"/>
      <c r="R18" s="3"/>
      <c r="S18" s="3"/>
      <c r="T18" s="3"/>
      <c r="U18" s="3"/>
      <c r="V18" s="3"/>
      <c r="W18" s="3"/>
      <c r="X18" s="3"/>
      <c r="Y18" s="3"/>
      <c r="Z18" s="3"/>
      <c r="AA18" s="3"/>
      <c r="AB18" s="3"/>
      <c r="AC18" s="3"/>
      <c r="AD18" s="299"/>
    </row>
    <row r="19" spans="3:30" ht="16.5" customHeight="1">
      <c r="C19" s="298"/>
      <c r="D19" s="3"/>
      <c r="E19" s="3"/>
      <c r="F19" s="3"/>
      <c r="G19" s="3"/>
      <c r="H19" s="3"/>
      <c r="I19" s="3"/>
      <c r="J19" s="3"/>
      <c r="K19" s="3"/>
      <c r="L19" s="3"/>
      <c r="M19" s="3"/>
      <c r="N19" s="3"/>
      <c r="O19" s="3"/>
      <c r="P19" s="3"/>
      <c r="Q19" s="3"/>
      <c r="R19" s="3"/>
      <c r="S19" s="3"/>
      <c r="T19" s="3"/>
      <c r="U19" s="3"/>
      <c r="V19" s="3"/>
      <c r="W19" s="3"/>
      <c r="X19" s="3"/>
      <c r="Y19" s="3"/>
      <c r="Z19" s="3"/>
      <c r="AA19" s="3"/>
      <c r="AB19" s="3"/>
      <c r="AC19" s="3"/>
      <c r="AD19" s="299"/>
    </row>
    <row r="20" spans="3:30" ht="16.5" customHeight="1">
      <c r="C20" s="298"/>
      <c r="D20" s="3"/>
      <c r="E20" s="3"/>
      <c r="F20" s="3"/>
      <c r="G20" s="3"/>
      <c r="H20" s="3"/>
      <c r="I20" s="3"/>
      <c r="J20" s="3"/>
      <c r="K20" s="3"/>
      <c r="L20" s="3"/>
      <c r="M20" s="3"/>
      <c r="N20" s="3"/>
      <c r="O20" s="3"/>
      <c r="P20" s="3"/>
      <c r="Q20" s="3"/>
      <c r="R20" s="3"/>
      <c r="S20" s="3"/>
      <c r="T20" s="3"/>
      <c r="U20" s="3"/>
      <c r="V20" s="3"/>
      <c r="W20" s="3"/>
      <c r="X20" s="3"/>
      <c r="Y20" s="3"/>
      <c r="Z20" s="3"/>
      <c r="AA20" s="3"/>
      <c r="AB20" s="3"/>
      <c r="AC20" s="3"/>
      <c r="AD20" s="299"/>
    </row>
    <row r="21" spans="3:30" ht="16.5" customHeight="1">
      <c r="C21" s="298"/>
      <c r="D21" s="3"/>
      <c r="E21" s="3"/>
      <c r="F21" s="3"/>
      <c r="G21" s="3"/>
      <c r="H21" s="3"/>
      <c r="I21" s="3"/>
      <c r="J21" s="3"/>
      <c r="K21" s="3"/>
      <c r="L21" s="3"/>
      <c r="M21" s="3"/>
      <c r="N21" s="3"/>
      <c r="O21" s="3"/>
      <c r="P21" s="3"/>
      <c r="Q21" s="3"/>
      <c r="R21" s="3"/>
      <c r="S21" s="3"/>
      <c r="T21" s="3"/>
      <c r="U21" s="3"/>
      <c r="V21" s="3"/>
      <c r="W21" s="3"/>
      <c r="X21" s="3"/>
      <c r="Y21" s="3"/>
      <c r="Z21" s="3"/>
      <c r="AA21" s="3"/>
      <c r="AB21" s="3"/>
      <c r="AC21" s="3"/>
      <c r="AD21" s="299"/>
    </row>
    <row r="22" spans="3:30" ht="16.5" customHeight="1">
      <c r="C22" s="298"/>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99"/>
    </row>
    <row r="23" spans="3:30" ht="16.5" customHeight="1">
      <c r="C23" s="298"/>
      <c r="D23" s="3"/>
      <c r="E23" s="3"/>
      <c r="F23" s="3"/>
      <c r="G23" s="3"/>
      <c r="H23" s="3"/>
      <c r="I23" s="3"/>
      <c r="J23" s="3"/>
      <c r="K23" s="3"/>
      <c r="L23" s="3"/>
      <c r="M23" s="3"/>
      <c r="N23" s="3"/>
      <c r="O23" s="3"/>
      <c r="P23" s="3"/>
      <c r="Q23" s="3"/>
      <c r="R23" s="3"/>
      <c r="S23" s="3"/>
      <c r="T23" s="3"/>
      <c r="U23" s="3"/>
      <c r="V23" s="3"/>
      <c r="W23" s="3"/>
      <c r="X23" s="3"/>
      <c r="Y23" s="3"/>
      <c r="Z23" s="3"/>
      <c r="AA23" s="3"/>
      <c r="AB23" s="3"/>
      <c r="AC23" s="3"/>
      <c r="AD23" s="299"/>
    </row>
    <row r="24" spans="3:30" ht="16.5" customHeight="1">
      <c r="C24" s="298"/>
      <c r="D24" s="3"/>
      <c r="E24" s="3"/>
      <c r="F24" s="3"/>
      <c r="G24" s="3"/>
      <c r="H24" s="3"/>
      <c r="I24" s="3"/>
      <c r="J24" s="3"/>
      <c r="K24" s="3"/>
      <c r="L24" s="3"/>
      <c r="M24" s="3"/>
      <c r="N24" s="3"/>
      <c r="O24" s="3"/>
      <c r="P24" s="3"/>
      <c r="Q24" s="3"/>
      <c r="R24" s="3"/>
      <c r="S24" s="3"/>
      <c r="T24" s="3"/>
      <c r="U24" s="3"/>
      <c r="V24" s="3"/>
      <c r="W24" s="3"/>
      <c r="X24" s="3"/>
      <c r="Y24" s="3"/>
      <c r="Z24" s="3"/>
      <c r="AA24" s="3"/>
      <c r="AB24" s="3"/>
      <c r="AC24" s="3"/>
      <c r="AD24" s="299"/>
    </row>
    <row r="25" spans="3:30" ht="16.5" customHeight="1">
      <c r="C25" s="298"/>
      <c r="D25" s="3"/>
      <c r="E25" s="3"/>
      <c r="F25" s="3"/>
      <c r="G25" s="3"/>
      <c r="H25" s="3"/>
      <c r="I25" s="3"/>
      <c r="J25" s="3"/>
      <c r="K25" s="3"/>
      <c r="L25" s="3"/>
      <c r="M25" s="3"/>
      <c r="N25" s="3"/>
      <c r="O25" s="3"/>
      <c r="P25" s="3"/>
      <c r="Q25" s="3"/>
      <c r="R25" s="3"/>
      <c r="S25" s="3"/>
      <c r="T25" s="3"/>
      <c r="U25" s="3"/>
      <c r="V25" s="3"/>
      <c r="W25" s="3"/>
      <c r="X25" s="3"/>
      <c r="Y25" s="3"/>
      <c r="Z25" s="3"/>
      <c r="AA25" s="3"/>
      <c r="AB25" s="3"/>
      <c r="AC25" s="3"/>
      <c r="AD25" s="299"/>
    </row>
    <row r="26" spans="3:30" ht="16.5" customHeight="1">
      <c r="C26" s="298"/>
      <c r="D26" s="3"/>
      <c r="E26" s="3"/>
      <c r="F26" s="3"/>
      <c r="G26" s="3"/>
      <c r="H26" s="3"/>
      <c r="I26" s="3"/>
      <c r="J26" s="3"/>
      <c r="K26" s="3"/>
      <c r="L26" s="3"/>
      <c r="M26" s="3"/>
      <c r="N26" s="3"/>
      <c r="O26" s="3"/>
      <c r="P26" s="3"/>
      <c r="Q26" s="3"/>
      <c r="R26" s="3"/>
      <c r="S26" s="3"/>
      <c r="T26" s="3"/>
      <c r="U26" s="3"/>
      <c r="V26" s="3"/>
      <c r="W26" s="3"/>
      <c r="X26" s="3"/>
      <c r="Y26" s="3"/>
      <c r="Z26" s="3"/>
      <c r="AA26" s="3"/>
      <c r="AB26" s="3"/>
      <c r="AC26" s="3"/>
      <c r="AD26" s="299"/>
    </row>
    <row r="27" spans="3:30" ht="16.5" customHeight="1">
      <c r="C27" s="298"/>
      <c r="D27" s="3"/>
      <c r="E27" s="3"/>
      <c r="F27" s="3"/>
      <c r="G27" s="3"/>
      <c r="H27" s="3"/>
      <c r="I27" s="3"/>
      <c r="J27" s="3"/>
      <c r="K27" s="3"/>
      <c r="L27" s="3"/>
      <c r="M27" s="3"/>
      <c r="N27" s="3"/>
      <c r="O27" s="3"/>
      <c r="P27" s="3"/>
      <c r="Q27" s="3"/>
      <c r="R27" s="3"/>
      <c r="S27" s="3"/>
      <c r="T27" s="3"/>
      <c r="U27" s="3"/>
      <c r="V27" s="3"/>
      <c r="W27" s="3"/>
      <c r="X27" s="3"/>
      <c r="Y27" s="3"/>
      <c r="Z27" s="3"/>
      <c r="AA27" s="3"/>
      <c r="AB27" s="3"/>
      <c r="AC27" s="3"/>
      <c r="AD27" s="299"/>
    </row>
    <row r="28" spans="3:30" ht="16.5" customHeight="1">
      <c r="C28" s="298"/>
      <c r="D28" s="3"/>
      <c r="E28" s="3"/>
      <c r="F28" s="3"/>
      <c r="G28" s="3"/>
      <c r="H28" s="3"/>
      <c r="I28" s="3"/>
      <c r="J28" s="3"/>
      <c r="K28" s="3"/>
      <c r="L28" s="3"/>
      <c r="M28" s="3"/>
      <c r="N28" s="3"/>
      <c r="O28" s="3"/>
      <c r="P28" s="3"/>
      <c r="Q28" s="3"/>
      <c r="R28" s="3"/>
      <c r="S28" s="3"/>
      <c r="T28" s="3"/>
      <c r="U28" s="3"/>
      <c r="V28" s="3"/>
      <c r="W28" s="3"/>
      <c r="X28" s="3"/>
      <c r="Y28" s="3"/>
      <c r="Z28" s="3"/>
      <c r="AA28" s="3"/>
      <c r="AB28" s="3"/>
      <c r="AC28" s="3"/>
      <c r="AD28" s="299"/>
    </row>
    <row r="29" spans="3:30" ht="16.5" customHeight="1">
      <c r="C29" s="298"/>
      <c r="D29" s="3"/>
      <c r="E29" s="3"/>
      <c r="F29" s="3"/>
      <c r="G29" s="3"/>
      <c r="H29" s="3"/>
      <c r="I29" s="3"/>
      <c r="J29" s="3"/>
      <c r="K29" s="3"/>
      <c r="L29" s="3"/>
      <c r="M29" s="3"/>
      <c r="N29" s="3"/>
      <c r="O29" s="3"/>
      <c r="P29" s="3"/>
      <c r="Q29" s="3"/>
      <c r="R29" s="3"/>
      <c r="S29" s="3"/>
      <c r="T29" s="3"/>
      <c r="U29" s="3"/>
      <c r="V29" s="3"/>
      <c r="W29" s="3"/>
      <c r="X29" s="3"/>
      <c r="Y29" s="3"/>
      <c r="Z29" s="3"/>
      <c r="AA29" s="3"/>
      <c r="AB29" s="3"/>
      <c r="AC29" s="3"/>
      <c r="AD29" s="299"/>
    </row>
    <row r="30" spans="3:30" ht="16.5" customHeight="1">
      <c r="C30" s="298"/>
      <c r="D30" s="3"/>
      <c r="E30" s="3"/>
      <c r="F30" s="3"/>
      <c r="G30" s="3"/>
      <c r="H30" s="3"/>
      <c r="I30" s="3"/>
      <c r="J30" s="3"/>
      <c r="K30" s="3"/>
      <c r="L30" s="3"/>
      <c r="M30" s="3"/>
      <c r="N30" s="3"/>
      <c r="O30" s="3"/>
      <c r="P30" s="3"/>
      <c r="Q30" s="3"/>
      <c r="R30" s="3"/>
      <c r="S30" s="3"/>
      <c r="T30" s="3"/>
      <c r="U30" s="3"/>
      <c r="V30" s="3"/>
      <c r="W30" s="3"/>
      <c r="X30" s="3"/>
      <c r="Y30" s="3"/>
      <c r="Z30" s="3"/>
      <c r="AA30" s="3"/>
      <c r="AB30" s="3"/>
      <c r="AC30" s="3"/>
      <c r="AD30" s="299"/>
    </row>
    <row r="31" spans="3:30" ht="16.5" customHeight="1">
      <c r="C31" s="298"/>
      <c r="D31" s="3"/>
      <c r="E31" s="3"/>
      <c r="F31" s="3"/>
      <c r="G31" s="3"/>
      <c r="H31" s="3"/>
      <c r="I31" s="3"/>
      <c r="J31" s="3"/>
      <c r="K31" s="3"/>
      <c r="L31" s="3"/>
      <c r="M31" s="3"/>
      <c r="N31" s="3"/>
      <c r="O31" s="3"/>
      <c r="P31" s="3"/>
      <c r="Q31" s="3"/>
      <c r="R31" s="3"/>
      <c r="S31" s="3"/>
      <c r="T31" s="3"/>
      <c r="U31" s="3"/>
      <c r="V31" s="3"/>
      <c r="W31" s="3"/>
      <c r="X31" s="3"/>
      <c r="Y31" s="3"/>
      <c r="Z31" s="3"/>
      <c r="AA31" s="3"/>
      <c r="AB31" s="3"/>
      <c r="AC31" s="3"/>
      <c r="AD31" s="299"/>
    </row>
    <row r="32" spans="3:30" ht="16.5" customHeight="1">
      <c r="C32" s="298"/>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299"/>
    </row>
    <row r="33" spans="3:30" ht="16.5" customHeight="1">
      <c r="C33" s="298"/>
      <c r="D33" s="3"/>
      <c r="E33" s="3"/>
      <c r="F33" s="3"/>
      <c r="G33" s="3"/>
      <c r="H33" s="3"/>
      <c r="I33" s="3"/>
      <c r="J33" s="3"/>
      <c r="K33" s="3"/>
      <c r="L33" s="3"/>
      <c r="M33" s="3"/>
      <c r="N33" s="3"/>
      <c r="O33" s="3"/>
      <c r="P33" s="3"/>
      <c r="Q33" s="3"/>
      <c r="R33" s="3"/>
      <c r="S33" s="3"/>
      <c r="T33" s="3"/>
      <c r="U33" s="3"/>
      <c r="V33" s="3"/>
      <c r="W33" s="3"/>
      <c r="X33" s="3"/>
      <c r="Y33" s="3"/>
      <c r="Z33" s="3"/>
      <c r="AA33" s="3"/>
      <c r="AB33" s="3"/>
      <c r="AC33" s="3"/>
      <c r="AD33" s="299"/>
    </row>
    <row r="34" spans="3:30" ht="16.5" customHeight="1">
      <c r="C34" s="298"/>
      <c r="D34" s="3"/>
      <c r="E34" s="3"/>
      <c r="F34" s="3"/>
      <c r="G34" s="3"/>
      <c r="H34" s="3"/>
      <c r="I34" s="3"/>
      <c r="J34" s="3"/>
      <c r="K34" s="3"/>
      <c r="L34" s="3"/>
      <c r="M34" s="3"/>
      <c r="N34" s="3"/>
      <c r="O34" s="3"/>
      <c r="P34" s="3"/>
      <c r="Q34" s="3"/>
      <c r="R34" s="3"/>
      <c r="S34" s="3"/>
      <c r="T34" s="3"/>
      <c r="U34" s="3"/>
      <c r="V34" s="3"/>
      <c r="W34" s="3"/>
      <c r="X34" s="3"/>
      <c r="Y34" s="3"/>
      <c r="Z34" s="3"/>
      <c r="AA34" s="3"/>
      <c r="AB34" s="3"/>
      <c r="AC34" s="3"/>
      <c r="AD34" s="299"/>
    </row>
    <row r="35" spans="3:30" ht="16.5" customHeight="1">
      <c r="C35" s="298"/>
      <c r="D35" s="3"/>
      <c r="E35" s="3"/>
      <c r="F35" s="3"/>
      <c r="G35" s="3"/>
      <c r="H35" s="3"/>
      <c r="I35" s="3"/>
      <c r="J35" s="3"/>
      <c r="K35" s="3"/>
      <c r="L35" s="3"/>
      <c r="M35" s="3"/>
      <c r="N35" s="3"/>
      <c r="O35" s="3"/>
      <c r="P35" s="3"/>
      <c r="Q35" s="3"/>
      <c r="R35" s="3"/>
      <c r="S35" s="3"/>
      <c r="T35" s="3"/>
      <c r="U35" s="3"/>
      <c r="V35" s="3"/>
      <c r="W35" s="3"/>
      <c r="X35" s="3"/>
      <c r="Y35" s="3"/>
      <c r="Z35" s="3"/>
      <c r="AA35" s="3"/>
      <c r="AB35" s="3"/>
      <c r="AC35" s="3"/>
      <c r="AD35" s="299"/>
    </row>
    <row r="36" spans="3:30" ht="16.5" customHeight="1">
      <c r="C36" s="298"/>
      <c r="D36" s="3"/>
      <c r="E36" s="3"/>
      <c r="F36" s="3"/>
      <c r="G36" s="3"/>
      <c r="H36" s="3"/>
      <c r="I36" s="3"/>
      <c r="J36" s="3"/>
      <c r="K36" s="3"/>
      <c r="L36" s="3"/>
      <c r="M36" s="3"/>
      <c r="N36" s="3"/>
      <c r="O36" s="3"/>
      <c r="P36" s="3"/>
      <c r="Q36" s="3"/>
      <c r="R36" s="3"/>
      <c r="S36" s="3"/>
      <c r="T36" s="3"/>
      <c r="U36" s="3"/>
      <c r="V36" s="3"/>
      <c r="W36" s="3"/>
      <c r="X36" s="3"/>
      <c r="Y36" s="3"/>
      <c r="Z36" s="3"/>
      <c r="AA36" s="3"/>
      <c r="AB36" s="3"/>
      <c r="AC36" s="3"/>
      <c r="AD36" s="299"/>
    </row>
    <row r="37" spans="3:30" ht="16.5" customHeight="1">
      <c r="C37" s="298"/>
      <c r="D37" s="3"/>
      <c r="E37" s="3"/>
      <c r="F37" s="3"/>
      <c r="G37" s="3"/>
      <c r="H37" s="3"/>
      <c r="I37" s="3"/>
      <c r="J37" s="3"/>
      <c r="K37" s="3"/>
      <c r="L37" s="3"/>
      <c r="M37" s="3"/>
      <c r="N37" s="3"/>
      <c r="O37" s="3"/>
      <c r="P37" s="3"/>
      <c r="Q37" s="3"/>
      <c r="R37" s="3"/>
      <c r="S37" s="3"/>
      <c r="T37" s="3"/>
      <c r="U37" s="3"/>
      <c r="V37" s="3"/>
      <c r="W37" s="3"/>
      <c r="X37" s="3"/>
      <c r="Y37" s="3"/>
      <c r="Z37" s="3"/>
      <c r="AA37" s="3"/>
      <c r="AB37" s="3"/>
      <c r="AC37" s="3"/>
      <c r="AD37" s="299"/>
    </row>
    <row r="38" spans="3:30" ht="16.5" customHeight="1">
      <c r="C38" s="298"/>
      <c r="D38" s="3"/>
      <c r="E38" s="3"/>
      <c r="F38" s="3"/>
      <c r="G38" s="3"/>
      <c r="H38" s="3"/>
      <c r="I38" s="3"/>
      <c r="J38" s="3"/>
      <c r="K38" s="3"/>
      <c r="L38" s="3"/>
      <c r="M38" s="3"/>
      <c r="N38" s="3"/>
      <c r="O38" s="3"/>
      <c r="P38" s="3"/>
      <c r="Q38" s="3"/>
      <c r="R38" s="3"/>
      <c r="S38" s="3"/>
      <c r="T38" s="3"/>
      <c r="U38" s="3"/>
      <c r="V38" s="3"/>
      <c r="W38" s="3"/>
      <c r="X38" s="3"/>
      <c r="Y38" s="3"/>
      <c r="Z38" s="3"/>
      <c r="AA38" s="3"/>
      <c r="AB38" s="3"/>
      <c r="AC38" s="3"/>
      <c r="AD38" s="299"/>
    </row>
    <row r="39" spans="3:30" ht="16.5" customHeight="1">
      <c r="C39" s="298"/>
      <c r="D39" s="3"/>
      <c r="E39" s="3"/>
      <c r="F39" s="3"/>
      <c r="G39" s="3"/>
      <c r="H39" s="3"/>
      <c r="I39" s="3"/>
      <c r="J39" s="3"/>
      <c r="K39" s="3"/>
      <c r="L39" s="3"/>
      <c r="M39" s="3"/>
      <c r="N39" s="3"/>
      <c r="O39" s="3"/>
      <c r="P39" s="3"/>
      <c r="Q39" s="3"/>
      <c r="R39" s="3"/>
      <c r="S39" s="3"/>
      <c r="T39" s="3"/>
      <c r="U39" s="3"/>
      <c r="V39" s="3"/>
      <c r="W39" s="3"/>
      <c r="X39" s="3"/>
      <c r="Y39" s="3"/>
      <c r="Z39" s="3"/>
      <c r="AA39" s="3"/>
      <c r="AB39" s="3"/>
      <c r="AC39" s="3"/>
      <c r="AD39" s="299"/>
    </row>
    <row r="40" spans="3:30" ht="16.5" customHeight="1">
      <c r="C40" s="298"/>
      <c r="D40" s="3"/>
      <c r="E40" s="3"/>
      <c r="F40" s="3"/>
      <c r="G40" s="3"/>
      <c r="H40" s="3"/>
      <c r="I40" s="3"/>
      <c r="J40" s="3"/>
      <c r="K40" s="3"/>
      <c r="L40" s="3"/>
      <c r="M40" s="3"/>
      <c r="N40" s="3"/>
      <c r="O40" s="3"/>
      <c r="P40" s="3"/>
      <c r="Q40" s="3"/>
      <c r="R40" s="3"/>
      <c r="S40" s="3"/>
      <c r="T40" s="3"/>
      <c r="U40" s="3"/>
      <c r="V40" s="3"/>
      <c r="W40" s="3"/>
      <c r="X40" s="3"/>
      <c r="Y40" s="3"/>
      <c r="Z40" s="3"/>
      <c r="AA40" s="3"/>
      <c r="AB40" s="3"/>
      <c r="AC40" s="3"/>
      <c r="AD40" s="299"/>
    </row>
    <row r="41" spans="3:30" ht="16.5" customHeight="1">
      <c r="C41" s="298"/>
      <c r="D41" s="3"/>
      <c r="E41" s="3"/>
      <c r="F41" s="3"/>
      <c r="G41" s="3"/>
      <c r="H41" s="3"/>
      <c r="I41" s="3"/>
      <c r="J41" s="3"/>
      <c r="K41" s="3"/>
      <c r="L41" s="3"/>
      <c r="M41" s="3"/>
      <c r="N41" s="3"/>
      <c r="O41" s="3"/>
      <c r="P41" s="3"/>
      <c r="Q41" s="3"/>
      <c r="R41" s="3"/>
      <c r="S41" s="3"/>
      <c r="T41" s="3"/>
      <c r="U41" s="3"/>
      <c r="V41" s="3"/>
      <c r="W41" s="3"/>
      <c r="X41" s="3"/>
      <c r="Y41" s="3"/>
      <c r="Z41" s="3"/>
      <c r="AA41" s="3"/>
      <c r="AB41" s="3"/>
      <c r="AC41" s="3"/>
      <c r="AD41" s="299"/>
    </row>
    <row r="42" spans="3:30" ht="16.5" customHeight="1">
      <c r="C42" s="298"/>
      <c r="D42" s="3"/>
      <c r="E42" s="3"/>
      <c r="F42" s="3"/>
      <c r="G42" s="3"/>
      <c r="H42" s="3"/>
      <c r="I42" s="3"/>
      <c r="J42" s="3"/>
      <c r="K42" s="3"/>
      <c r="L42" s="3"/>
      <c r="M42" s="3"/>
      <c r="N42" s="3"/>
      <c r="O42" s="3"/>
      <c r="P42" s="3"/>
      <c r="Q42" s="3"/>
      <c r="R42" s="3"/>
      <c r="S42" s="3"/>
      <c r="T42" s="3"/>
      <c r="U42" s="3"/>
      <c r="V42" s="3"/>
      <c r="W42" s="3"/>
      <c r="X42" s="3"/>
      <c r="Y42" s="3"/>
      <c r="Z42" s="3"/>
      <c r="AA42" s="3"/>
      <c r="AB42" s="3"/>
      <c r="AC42" s="3"/>
      <c r="AD42" s="299"/>
    </row>
    <row r="43" spans="3:30" ht="16.5" customHeight="1">
      <c r="C43" s="298"/>
      <c r="D43" s="3"/>
      <c r="E43" s="3"/>
      <c r="F43" s="3"/>
      <c r="G43" s="3"/>
      <c r="H43" s="3"/>
      <c r="I43" s="3"/>
      <c r="J43" s="3"/>
      <c r="K43" s="3"/>
      <c r="L43" s="3"/>
      <c r="M43" s="3"/>
      <c r="N43" s="3"/>
      <c r="O43" s="3"/>
      <c r="P43" s="3"/>
      <c r="Q43" s="3"/>
      <c r="R43" s="3"/>
      <c r="S43" s="3"/>
      <c r="T43" s="3"/>
      <c r="U43" s="3"/>
      <c r="V43" s="3"/>
      <c r="W43" s="3"/>
      <c r="X43" s="3"/>
      <c r="Y43" s="3"/>
      <c r="Z43" s="3"/>
      <c r="AA43" s="3"/>
      <c r="AB43" s="3"/>
      <c r="AC43" s="3"/>
      <c r="AD43" s="299"/>
    </row>
    <row r="44" spans="3:30" ht="16.5" customHeight="1">
      <c r="C44" s="298"/>
      <c r="D44" s="3"/>
      <c r="E44" s="3"/>
      <c r="F44" s="3"/>
      <c r="G44" s="3"/>
      <c r="H44" s="3"/>
      <c r="I44" s="3"/>
      <c r="J44" s="3"/>
      <c r="K44" s="3"/>
      <c r="L44" s="3"/>
      <c r="M44" s="3"/>
      <c r="N44" s="3"/>
      <c r="O44" s="3"/>
      <c r="P44" s="3"/>
      <c r="Q44" s="3"/>
      <c r="R44" s="3"/>
      <c r="S44" s="3"/>
      <c r="T44" s="3"/>
      <c r="U44" s="3"/>
      <c r="V44" s="3"/>
      <c r="W44" s="3"/>
      <c r="X44" s="3"/>
      <c r="Y44" s="3"/>
      <c r="Z44" s="3"/>
      <c r="AA44" s="3"/>
      <c r="AB44" s="3"/>
      <c r="AC44" s="3"/>
      <c r="AD44" s="299"/>
    </row>
    <row r="45" spans="3:30" ht="16.5" customHeight="1">
      <c r="C45" s="298"/>
      <c r="D45" s="3"/>
      <c r="E45" s="3"/>
      <c r="F45" s="3"/>
      <c r="G45" s="3"/>
      <c r="H45" s="3"/>
      <c r="I45" s="3"/>
      <c r="J45" s="3"/>
      <c r="K45" s="3"/>
      <c r="L45" s="3"/>
      <c r="M45" s="3"/>
      <c r="N45" s="3"/>
      <c r="O45" s="3"/>
      <c r="P45" s="3"/>
      <c r="Q45" s="3"/>
      <c r="R45" s="3"/>
      <c r="S45" s="3"/>
      <c r="T45" s="3"/>
      <c r="U45" s="3"/>
      <c r="V45" s="3"/>
      <c r="W45" s="3"/>
      <c r="X45" s="3"/>
      <c r="Y45" s="3"/>
      <c r="Z45" s="3"/>
      <c r="AA45" s="3"/>
      <c r="AB45" s="3"/>
      <c r="AC45" s="3"/>
      <c r="AD45" s="299"/>
    </row>
    <row r="46" spans="3:30" ht="16.5" customHeight="1">
      <c r="C46" s="298"/>
      <c r="D46" s="3"/>
      <c r="E46" s="3"/>
      <c r="F46" s="3"/>
      <c r="G46" s="3"/>
      <c r="H46" s="3"/>
      <c r="I46" s="3"/>
      <c r="J46" s="3"/>
      <c r="K46" s="3"/>
      <c r="L46" s="3"/>
      <c r="M46" s="3"/>
      <c r="N46" s="3"/>
      <c r="O46" s="3"/>
      <c r="P46" s="3"/>
      <c r="Q46" s="3"/>
      <c r="R46" s="3"/>
      <c r="S46" s="3"/>
      <c r="T46" s="3"/>
      <c r="U46" s="3"/>
      <c r="V46" s="3"/>
      <c r="W46" s="3"/>
      <c r="X46" s="3"/>
      <c r="Y46" s="3"/>
      <c r="Z46" s="3"/>
      <c r="AA46" s="3"/>
      <c r="AB46" s="3"/>
      <c r="AC46" s="3"/>
      <c r="AD46" s="299"/>
    </row>
    <row r="47" spans="3:30" ht="16.5" customHeight="1">
      <c r="C47" s="298"/>
      <c r="D47" s="3"/>
      <c r="E47" s="3"/>
      <c r="F47" s="3"/>
      <c r="G47" s="3"/>
      <c r="H47" s="3"/>
      <c r="I47" s="3"/>
      <c r="J47" s="3"/>
      <c r="K47" s="3"/>
      <c r="L47" s="3"/>
      <c r="M47" s="3"/>
      <c r="N47" s="3"/>
      <c r="O47" s="3"/>
      <c r="P47" s="3"/>
      <c r="Q47" s="3"/>
      <c r="R47" s="3"/>
      <c r="S47" s="3"/>
      <c r="T47" s="3"/>
      <c r="U47" s="3"/>
      <c r="V47" s="3"/>
      <c r="W47" s="3"/>
      <c r="X47" s="3"/>
      <c r="Y47" s="3"/>
      <c r="Z47" s="3"/>
      <c r="AA47" s="3"/>
      <c r="AB47" s="3"/>
      <c r="AC47" s="3"/>
      <c r="AD47" s="299"/>
    </row>
    <row r="48" spans="3:30" ht="16.5" customHeight="1">
      <c r="C48" s="298"/>
      <c r="D48" s="3"/>
      <c r="E48" s="3"/>
      <c r="F48" s="3"/>
      <c r="G48" s="3"/>
      <c r="H48" s="3"/>
      <c r="I48" s="3"/>
      <c r="J48" s="3"/>
      <c r="K48" s="3"/>
      <c r="L48" s="3"/>
      <c r="M48" s="3"/>
      <c r="N48" s="3"/>
      <c r="O48" s="3"/>
      <c r="P48" s="3"/>
      <c r="Q48" s="3"/>
      <c r="R48" s="3"/>
      <c r="S48" s="3"/>
      <c r="T48" s="3"/>
      <c r="U48" s="3"/>
      <c r="V48" s="3"/>
      <c r="W48" s="3"/>
      <c r="X48" s="3"/>
      <c r="Y48" s="3"/>
      <c r="Z48" s="3"/>
      <c r="AA48" s="3"/>
      <c r="AB48" s="3"/>
      <c r="AC48" s="3"/>
      <c r="AD48" s="299"/>
    </row>
    <row r="49" spans="3:30" ht="16.5" customHeight="1">
      <c r="C49" s="298"/>
      <c r="D49" s="3"/>
      <c r="E49" s="3"/>
      <c r="F49" s="3"/>
      <c r="G49" s="3"/>
      <c r="H49" s="3"/>
      <c r="I49" s="3"/>
      <c r="J49" s="3"/>
      <c r="K49" s="3"/>
      <c r="L49" s="3"/>
      <c r="M49" s="3"/>
      <c r="N49" s="3"/>
      <c r="O49" s="3"/>
      <c r="P49" s="3"/>
      <c r="Q49" s="3"/>
      <c r="R49" s="3"/>
      <c r="S49" s="3"/>
      <c r="T49" s="3"/>
      <c r="U49" s="3"/>
      <c r="V49" s="3"/>
      <c r="W49" s="3"/>
      <c r="X49" s="3"/>
      <c r="Y49" s="3"/>
      <c r="Z49" s="3"/>
      <c r="AA49" s="3"/>
      <c r="AB49" s="3"/>
      <c r="AC49" s="3"/>
      <c r="AD49" s="299"/>
    </row>
    <row r="50" spans="3:30" ht="16.5" customHeight="1">
      <c r="C50" s="298"/>
      <c r="D50" s="3"/>
      <c r="E50" s="3"/>
      <c r="F50" s="3"/>
      <c r="G50" s="3"/>
      <c r="H50" s="3"/>
      <c r="I50" s="3"/>
      <c r="J50" s="3"/>
      <c r="K50" s="3"/>
      <c r="L50" s="3"/>
      <c r="M50" s="3"/>
      <c r="N50" s="3"/>
      <c r="O50" s="3"/>
      <c r="P50" s="3"/>
      <c r="Q50" s="3"/>
      <c r="R50" s="3"/>
      <c r="S50" s="3"/>
      <c r="T50" s="3"/>
      <c r="U50" s="3"/>
      <c r="V50" s="3"/>
      <c r="W50" s="3"/>
      <c r="X50" s="3"/>
      <c r="Y50" s="3"/>
      <c r="Z50" s="3"/>
      <c r="AA50" s="3"/>
      <c r="AB50" s="3"/>
      <c r="AC50" s="3"/>
      <c r="AD50" s="299"/>
    </row>
    <row r="51" spans="3:30" ht="16.5" customHeight="1">
      <c r="C51" s="298"/>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299"/>
    </row>
    <row r="52" spans="3:30" ht="16.5" customHeight="1">
      <c r="C52" s="298"/>
      <c r="D52" s="3"/>
      <c r="E52" s="3"/>
      <c r="F52" s="3"/>
      <c r="G52" s="3"/>
      <c r="H52" s="3"/>
      <c r="I52" s="3"/>
      <c r="J52" s="3"/>
      <c r="K52" s="3"/>
      <c r="L52" s="3"/>
      <c r="M52" s="3"/>
      <c r="N52" s="3"/>
      <c r="O52" s="3"/>
      <c r="P52" s="3"/>
      <c r="Q52" s="3"/>
      <c r="R52" s="3"/>
      <c r="S52" s="3"/>
      <c r="T52" s="3"/>
      <c r="U52" s="3"/>
      <c r="V52" s="3"/>
      <c r="W52" s="3"/>
      <c r="X52" s="3"/>
      <c r="Y52" s="3"/>
      <c r="Z52" s="3"/>
      <c r="AA52" s="3"/>
      <c r="AB52" s="3"/>
      <c r="AC52" s="3"/>
      <c r="AD52" s="299"/>
    </row>
    <row r="53" spans="3:30" ht="16.5" customHeight="1">
      <c r="C53" s="298"/>
      <c r="D53" s="3"/>
      <c r="E53" s="3"/>
      <c r="F53" s="3"/>
      <c r="G53" s="3"/>
      <c r="H53" s="3"/>
      <c r="I53" s="3"/>
      <c r="J53" s="3"/>
      <c r="K53" s="3"/>
      <c r="L53" s="3"/>
      <c r="M53" s="3"/>
      <c r="N53" s="3"/>
      <c r="O53" s="3"/>
      <c r="P53" s="3"/>
      <c r="Q53" s="3"/>
      <c r="R53" s="3"/>
      <c r="S53" s="3"/>
      <c r="T53" s="3"/>
      <c r="U53" s="3"/>
      <c r="V53" s="3"/>
      <c r="W53" s="3"/>
      <c r="X53" s="3"/>
      <c r="Y53" s="3"/>
      <c r="Z53" s="3"/>
      <c r="AA53" s="3"/>
      <c r="AB53" s="3"/>
      <c r="AC53" s="3"/>
      <c r="AD53" s="299"/>
    </row>
    <row r="54" spans="3:30" ht="16.5" customHeight="1">
      <c r="C54" s="301"/>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302"/>
    </row>
    <row r="55" spans="3:30" ht="6.75" customHeight="1">
      <c r="E55" s="4"/>
      <c r="F55" s="4"/>
      <c r="G55" s="4"/>
      <c r="H55" s="4"/>
      <c r="I55" s="4"/>
      <c r="J55" s="4"/>
      <c r="K55" s="4"/>
      <c r="L55" s="4"/>
      <c r="M55" s="4"/>
    </row>
    <row r="57" spans="3:30" ht="16.5" customHeight="1">
      <c r="E57" s="4"/>
      <c r="F57" s="4"/>
      <c r="G57" s="4"/>
      <c r="H57" s="4"/>
      <c r="I57" s="4"/>
      <c r="J57" s="4"/>
      <c r="K57" s="4"/>
      <c r="L57" s="4"/>
      <c r="M57" s="4"/>
    </row>
    <row r="58" spans="3:30" ht="16.5" customHeight="1">
      <c r="E58" s="4"/>
      <c r="F58" s="4"/>
      <c r="G58" s="4"/>
      <c r="H58" s="4"/>
      <c r="I58" s="4"/>
      <c r="J58" s="4"/>
      <c r="K58" s="4"/>
      <c r="L58" s="4"/>
      <c r="M58" s="4"/>
    </row>
    <row r="59" spans="3:30" ht="16.5" customHeight="1">
      <c r="E59" s="4"/>
      <c r="F59" s="4"/>
      <c r="G59" s="4"/>
      <c r="H59" s="4"/>
      <c r="I59" s="4"/>
      <c r="J59" s="4"/>
      <c r="K59" s="4"/>
      <c r="L59" s="4"/>
      <c r="M59" s="4"/>
    </row>
    <row r="60" spans="3:30" ht="16.5" customHeight="1">
      <c r="E60" s="4"/>
      <c r="F60" s="4"/>
      <c r="G60" s="4"/>
      <c r="H60" s="4"/>
      <c r="I60" s="4"/>
      <c r="J60" s="4"/>
      <c r="K60" s="4"/>
      <c r="L60" s="4"/>
      <c r="M60" s="4"/>
    </row>
    <row r="61" spans="3:30" ht="16.5" customHeight="1">
      <c r="E61" s="4"/>
      <c r="F61" s="4"/>
      <c r="G61" s="4"/>
      <c r="H61" s="4"/>
      <c r="I61" s="4"/>
      <c r="J61" s="4"/>
      <c r="K61" s="4"/>
      <c r="L61" s="4"/>
      <c r="M61" s="4"/>
    </row>
    <row r="62" spans="3:30" ht="16.5" customHeight="1">
      <c r="E62" s="4"/>
      <c r="F62" s="4"/>
      <c r="G62" s="4"/>
      <c r="H62" s="4"/>
      <c r="I62" s="4"/>
      <c r="J62" s="4"/>
      <c r="K62" s="4"/>
      <c r="L62" s="4"/>
      <c r="M62" s="4"/>
    </row>
    <row r="63" spans="3:30" ht="16.5" customHeight="1">
      <c r="E63" s="4"/>
      <c r="F63" s="4"/>
      <c r="G63" s="4"/>
      <c r="H63" s="4"/>
      <c r="I63" s="4"/>
      <c r="J63" s="4"/>
      <c r="K63" s="4"/>
      <c r="L63" s="4"/>
      <c r="M63" s="4"/>
    </row>
  </sheetData>
  <sheetProtection algorithmName="SHA-512" hashValue="BtGwdM/KevUv2V7gN5qX+svLiy1s8PR6nS2iw7tGR3iCaveSqBgoy7UOZkqCc0mqSqT1yj7X/Ph52Rs5pbH23Q==" saltValue="pRtzvaJ/v/UHGEcoO8dZZQ==" spinCount="100000" sheet="1" formatCells="0" formatRows="0" insertRows="0" deleteRows="0" selectLockedCells="1" autoFilter="0" pivotTables="0"/>
  <mergeCells count="9">
    <mergeCell ref="B5:AE5"/>
    <mergeCell ref="B3:AE3"/>
    <mergeCell ref="V8:AA8"/>
    <mergeCell ref="V9:AA9"/>
    <mergeCell ref="R8:T8"/>
    <mergeCell ref="R9:T9"/>
    <mergeCell ref="C8:Q8"/>
    <mergeCell ref="C9:Q9"/>
    <mergeCell ref="B4:AE4"/>
  </mergeCells>
  <phoneticPr fontId="3"/>
  <conditionalFormatting sqref="R8:T9">
    <cfRule type="containsBlanks" dxfId="40" priority="1">
      <formula>LEN(TRIM(R8))=0</formula>
    </cfRule>
  </conditionalFormatting>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明朝,標準"&amp;8&amp;K01+020R5低層ZEH-M_ver.2.0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dimension ref="B1:AR181"/>
  <sheetViews>
    <sheetView showGridLines="0" view="pageBreakPreview" zoomScale="140" zoomScaleNormal="100" zoomScaleSheetLayoutView="140" workbookViewId="0">
      <selection activeCell="J7" sqref="J7"/>
    </sheetView>
  </sheetViews>
  <sheetFormatPr defaultRowHeight="20.100000000000001" customHeight="1"/>
  <cols>
    <col min="1" max="1" width="1.09765625" style="89" customWidth="1"/>
    <col min="2" max="2" width="1.3984375" style="89" customWidth="1"/>
    <col min="3" max="3" width="2.5" style="89" customWidth="1"/>
    <col min="4" max="23" width="3.8984375" style="89" customWidth="1"/>
    <col min="24" max="24" width="3.09765625" style="89" customWidth="1"/>
    <col min="25" max="25" width="1.59765625" style="89" customWidth="1"/>
    <col min="26" max="26" width="3.69921875" style="89" customWidth="1"/>
    <col min="27" max="27" width="9" style="127" customWidth="1"/>
    <col min="28" max="28" width="9" style="160" customWidth="1"/>
    <col min="29" max="29" width="9" style="225" customWidth="1"/>
    <col min="30" max="30" width="9" style="89" customWidth="1"/>
    <col min="31" max="42" width="9" style="89"/>
    <col min="43" max="43" width="16.8984375" style="89" bestFit="1" customWidth="1"/>
    <col min="44" max="44" width="13.3984375" style="89" customWidth="1"/>
    <col min="45" max="216" width="9" style="89"/>
    <col min="217" max="240" width="3.69921875" style="89" customWidth="1"/>
    <col min="241" max="249" width="9" style="89" customWidth="1"/>
    <col min="250" max="250" width="2" style="89" customWidth="1"/>
    <col min="251" max="472" width="9" style="89"/>
    <col min="473" max="496" width="3.69921875" style="89" customWidth="1"/>
    <col min="497" max="505" width="9" style="89" customWidth="1"/>
    <col min="506" max="506" width="2" style="89" customWidth="1"/>
    <col min="507" max="728" width="9" style="89"/>
    <col min="729" max="752" width="3.69921875" style="89" customWidth="1"/>
    <col min="753" max="761" width="9" style="89" customWidth="1"/>
    <col min="762" max="762" width="2" style="89" customWidth="1"/>
    <col min="763" max="984" width="9" style="89"/>
    <col min="985" max="1008" width="3.69921875" style="89" customWidth="1"/>
    <col min="1009" max="1017" width="9" style="89" customWidth="1"/>
    <col min="1018" max="1018" width="2" style="89" customWidth="1"/>
    <col min="1019" max="1240" width="9" style="89"/>
    <col min="1241" max="1264" width="3.69921875" style="89" customWidth="1"/>
    <col min="1265" max="1273" width="9" style="89" customWidth="1"/>
    <col min="1274" max="1274" width="2" style="89" customWidth="1"/>
    <col min="1275" max="1496" width="9" style="89"/>
    <col min="1497" max="1520" width="3.69921875" style="89" customWidth="1"/>
    <col min="1521" max="1529" width="9" style="89" customWidth="1"/>
    <col min="1530" max="1530" width="2" style="89" customWidth="1"/>
    <col min="1531" max="1752" width="9" style="89"/>
    <col min="1753" max="1776" width="3.69921875" style="89" customWidth="1"/>
    <col min="1777" max="1785" width="9" style="89" customWidth="1"/>
    <col min="1786" max="1786" width="2" style="89" customWidth="1"/>
    <col min="1787" max="2008" width="9" style="89"/>
    <col min="2009" max="2032" width="3.69921875" style="89" customWidth="1"/>
    <col min="2033" max="2041" width="9" style="89" customWidth="1"/>
    <col min="2042" max="2042" width="2" style="89" customWidth="1"/>
    <col min="2043" max="2264" width="9" style="89"/>
    <col min="2265" max="2288" width="3.69921875" style="89" customWidth="1"/>
    <col min="2289" max="2297" width="9" style="89" customWidth="1"/>
    <col min="2298" max="2298" width="2" style="89" customWidth="1"/>
    <col min="2299" max="2520" width="9" style="89"/>
    <col min="2521" max="2544" width="3.69921875" style="89" customWidth="1"/>
    <col min="2545" max="2553" width="9" style="89" customWidth="1"/>
    <col min="2554" max="2554" width="2" style="89" customWidth="1"/>
    <col min="2555" max="2776" width="9" style="89"/>
    <col min="2777" max="2800" width="3.69921875" style="89" customWidth="1"/>
    <col min="2801" max="2809" width="9" style="89" customWidth="1"/>
    <col min="2810" max="2810" width="2" style="89" customWidth="1"/>
    <col min="2811" max="3032" width="9" style="89"/>
    <col min="3033" max="3056" width="3.69921875" style="89" customWidth="1"/>
    <col min="3057" max="3065" width="9" style="89" customWidth="1"/>
    <col min="3066" max="3066" width="2" style="89" customWidth="1"/>
    <col min="3067" max="3288" width="9" style="89"/>
    <col min="3289" max="3312" width="3.69921875" style="89" customWidth="1"/>
    <col min="3313" max="3321" width="9" style="89" customWidth="1"/>
    <col min="3322" max="3322" width="2" style="89" customWidth="1"/>
    <col min="3323" max="3544" width="9" style="89"/>
    <col min="3545" max="3568" width="3.69921875" style="89" customWidth="1"/>
    <col min="3569" max="3577" width="9" style="89" customWidth="1"/>
    <col min="3578" max="3578" width="2" style="89" customWidth="1"/>
    <col min="3579" max="3800" width="9" style="89"/>
    <col min="3801" max="3824" width="3.69921875" style="89" customWidth="1"/>
    <col min="3825" max="3833" width="9" style="89" customWidth="1"/>
    <col min="3834" max="3834" width="2" style="89" customWidth="1"/>
    <col min="3835" max="4056" width="9" style="89"/>
    <col min="4057" max="4080" width="3.69921875" style="89" customWidth="1"/>
    <col min="4081" max="4089" width="9" style="89" customWidth="1"/>
    <col min="4090" max="4090" width="2" style="89" customWidth="1"/>
    <col min="4091" max="4312" width="9" style="89"/>
    <col min="4313" max="4336" width="3.69921875" style="89" customWidth="1"/>
    <col min="4337" max="4345" width="9" style="89" customWidth="1"/>
    <col min="4346" max="4346" width="2" style="89" customWidth="1"/>
    <col min="4347" max="4568" width="9" style="89"/>
    <col min="4569" max="4592" width="3.69921875" style="89" customWidth="1"/>
    <col min="4593" max="4601" width="9" style="89" customWidth="1"/>
    <col min="4602" max="4602" width="2" style="89" customWidth="1"/>
    <col min="4603" max="4824" width="9" style="89"/>
    <col min="4825" max="4848" width="3.69921875" style="89" customWidth="1"/>
    <col min="4849" max="4857" width="9" style="89" customWidth="1"/>
    <col min="4858" max="4858" width="2" style="89" customWidth="1"/>
    <col min="4859" max="5080" width="9" style="89"/>
    <col min="5081" max="5104" width="3.69921875" style="89" customWidth="1"/>
    <col min="5105" max="5113" width="9" style="89" customWidth="1"/>
    <col min="5114" max="5114" width="2" style="89" customWidth="1"/>
    <col min="5115" max="5336" width="9" style="89"/>
    <col min="5337" max="5360" width="3.69921875" style="89" customWidth="1"/>
    <col min="5361" max="5369" width="9" style="89" customWidth="1"/>
    <col min="5370" max="5370" width="2" style="89" customWidth="1"/>
    <col min="5371" max="5592" width="9" style="89"/>
    <col min="5593" max="5616" width="3.69921875" style="89" customWidth="1"/>
    <col min="5617" max="5625" width="9" style="89" customWidth="1"/>
    <col min="5626" max="5626" width="2" style="89" customWidth="1"/>
    <col min="5627" max="5848" width="9" style="89"/>
    <col min="5849" max="5872" width="3.69921875" style="89" customWidth="1"/>
    <col min="5873" max="5881" width="9" style="89" customWidth="1"/>
    <col min="5882" max="5882" width="2" style="89" customWidth="1"/>
    <col min="5883" max="6104" width="9" style="89"/>
    <col min="6105" max="6128" width="3.69921875" style="89" customWidth="1"/>
    <col min="6129" max="6137" width="9" style="89" customWidth="1"/>
    <col min="6138" max="6138" width="2" style="89" customWidth="1"/>
    <col min="6139" max="6360" width="9" style="89"/>
    <col min="6361" max="6384" width="3.69921875" style="89" customWidth="1"/>
    <col min="6385" max="6393" width="9" style="89" customWidth="1"/>
    <col min="6394" max="6394" width="2" style="89" customWidth="1"/>
    <col min="6395" max="6616" width="9" style="89"/>
    <col min="6617" max="6640" width="3.69921875" style="89" customWidth="1"/>
    <col min="6641" max="6649" width="9" style="89" customWidth="1"/>
    <col min="6650" max="6650" width="2" style="89" customWidth="1"/>
    <col min="6651" max="6872" width="9" style="89"/>
    <col min="6873" max="6896" width="3.69921875" style="89" customWidth="1"/>
    <col min="6897" max="6905" width="9" style="89" customWidth="1"/>
    <col min="6906" max="6906" width="2" style="89" customWidth="1"/>
    <col min="6907" max="7128" width="9" style="89"/>
    <col min="7129" max="7152" width="3.69921875" style="89" customWidth="1"/>
    <col min="7153" max="7161" width="9" style="89" customWidth="1"/>
    <col min="7162" max="7162" width="2" style="89" customWidth="1"/>
    <col min="7163" max="7384" width="9" style="89"/>
    <col min="7385" max="7408" width="3.69921875" style="89" customWidth="1"/>
    <col min="7409" max="7417" width="9" style="89" customWidth="1"/>
    <col min="7418" max="7418" width="2" style="89" customWidth="1"/>
    <col min="7419" max="7640" width="9" style="89"/>
    <col min="7641" max="7664" width="3.69921875" style="89" customWidth="1"/>
    <col min="7665" max="7673" width="9" style="89" customWidth="1"/>
    <col min="7674" max="7674" width="2" style="89" customWidth="1"/>
    <col min="7675" max="7896" width="9" style="89"/>
    <col min="7897" max="7920" width="3.69921875" style="89" customWidth="1"/>
    <col min="7921" max="7929" width="9" style="89" customWidth="1"/>
    <col min="7930" max="7930" width="2" style="89" customWidth="1"/>
    <col min="7931" max="8152" width="9" style="89"/>
    <col min="8153" max="8176" width="3.69921875" style="89" customWidth="1"/>
    <col min="8177" max="8185" width="9" style="89" customWidth="1"/>
    <col min="8186" max="8186" width="2" style="89" customWidth="1"/>
    <col min="8187" max="8408" width="9" style="89"/>
    <col min="8409" max="8432" width="3.69921875" style="89" customWidth="1"/>
    <col min="8433" max="8441" width="9" style="89" customWidth="1"/>
    <col min="8442" max="8442" width="2" style="89" customWidth="1"/>
    <col min="8443" max="8664" width="9" style="89"/>
    <col min="8665" max="8688" width="3.69921875" style="89" customWidth="1"/>
    <col min="8689" max="8697" width="9" style="89" customWidth="1"/>
    <col min="8698" max="8698" width="2" style="89" customWidth="1"/>
    <col min="8699" max="8920" width="9" style="89"/>
    <col min="8921" max="8944" width="3.69921875" style="89" customWidth="1"/>
    <col min="8945" max="8953" width="9" style="89" customWidth="1"/>
    <col min="8954" max="8954" width="2" style="89" customWidth="1"/>
    <col min="8955" max="9176" width="9" style="89"/>
    <col min="9177" max="9200" width="3.69921875" style="89" customWidth="1"/>
    <col min="9201" max="9209" width="9" style="89" customWidth="1"/>
    <col min="9210" max="9210" width="2" style="89" customWidth="1"/>
    <col min="9211" max="9432" width="9" style="89"/>
    <col min="9433" max="9456" width="3.69921875" style="89" customWidth="1"/>
    <col min="9457" max="9465" width="9" style="89" customWidth="1"/>
    <col min="9466" max="9466" width="2" style="89" customWidth="1"/>
    <col min="9467" max="9688" width="9" style="89"/>
    <col min="9689" max="9712" width="3.69921875" style="89" customWidth="1"/>
    <col min="9713" max="9721" width="9" style="89" customWidth="1"/>
    <col min="9722" max="9722" width="2" style="89" customWidth="1"/>
    <col min="9723" max="9944" width="9" style="89"/>
    <col min="9945" max="9968" width="3.69921875" style="89" customWidth="1"/>
    <col min="9969" max="9977" width="9" style="89" customWidth="1"/>
    <col min="9978" max="9978" width="2" style="89" customWidth="1"/>
    <col min="9979" max="10200" width="9" style="89"/>
    <col min="10201" max="10224" width="3.69921875" style="89" customWidth="1"/>
    <col min="10225" max="10233" width="9" style="89" customWidth="1"/>
    <col min="10234" max="10234" width="2" style="89" customWidth="1"/>
    <col min="10235" max="10456" width="9" style="89"/>
    <col min="10457" max="10480" width="3.69921875" style="89" customWidth="1"/>
    <col min="10481" max="10489" width="9" style="89" customWidth="1"/>
    <col min="10490" max="10490" width="2" style="89" customWidth="1"/>
    <col min="10491" max="10712" width="9" style="89"/>
    <col min="10713" max="10736" width="3.69921875" style="89" customWidth="1"/>
    <col min="10737" max="10745" width="9" style="89" customWidth="1"/>
    <col min="10746" max="10746" width="2" style="89" customWidth="1"/>
    <col min="10747" max="10968" width="9" style="89"/>
    <col min="10969" max="10992" width="3.69921875" style="89" customWidth="1"/>
    <col min="10993" max="11001" width="9" style="89" customWidth="1"/>
    <col min="11002" max="11002" width="2" style="89" customWidth="1"/>
    <col min="11003" max="11224" width="9" style="89"/>
    <col min="11225" max="11248" width="3.69921875" style="89" customWidth="1"/>
    <col min="11249" max="11257" width="9" style="89" customWidth="1"/>
    <col min="11258" max="11258" width="2" style="89" customWidth="1"/>
    <col min="11259" max="11480" width="9" style="89"/>
    <col min="11481" max="11504" width="3.69921875" style="89" customWidth="1"/>
    <col min="11505" max="11513" width="9" style="89" customWidth="1"/>
    <col min="11514" max="11514" width="2" style="89" customWidth="1"/>
    <col min="11515" max="11736" width="9" style="89"/>
    <col min="11737" max="11760" width="3.69921875" style="89" customWidth="1"/>
    <col min="11761" max="11769" width="9" style="89" customWidth="1"/>
    <col min="11770" max="11770" width="2" style="89" customWidth="1"/>
    <col min="11771" max="11992" width="9" style="89"/>
    <col min="11993" max="12016" width="3.69921875" style="89" customWidth="1"/>
    <col min="12017" max="12025" width="9" style="89" customWidth="1"/>
    <col min="12026" max="12026" width="2" style="89" customWidth="1"/>
    <col min="12027" max="12248" width="9" style="89"/>
    <col min="12249" max="12272" width="3.69921875" style="89" customWidth="1"/>
    <col min="12273" max="12281" width="9" style="89" customWidth="1"/>
    <col min="12282" max="12282" width="2" style="89" customWidth="1"/>
    <col min="12283" max="12504" width="9" style="89"/>
    <col min="12505" max="12528" width="3.69921875" style="89" customWidth="1"/>
    <col min="12529" max="12537" width="9" style="89" customWidth="1"/>
    <col min="12538" max="12538" width="2" style="89" customWidth="1"/>
    <col min="12539" max="12760" width="9" style="89"/>
    <col min="12761" max="12784" width="3.69921875" style="89" customWidth="1"/>
    <col min="12785" max="12793" width="9" style="89" customWidth="1"/>
    <col min="12794" max="12794" width="2" style="89" customWidth="1"/>
    <col min="12795" max="13016" width="9" style="89"/>
    <col min="13017" max="13040" width="3.69921875" style="89" customWidth="1"/>
    <col min="13041" max="13049" width="9" style="89" customWidth="1"/>
    <col min="13050" max="13050" width="2" style="89" customWidth="1"/>
    <col min="13051" max="13272" width="9" style="89"/>
    <col min="13273" max="13296" width="3.69921875" style="89" customWidth="1"/>
    <col min="13297" max="13305" width="9" style="89" customWidth="1"/>
    <col min="13306" max="13306" width="2" style="89" customWidth="1"/>
    <col min="13307" max="13528" width="9" style="89"/>
    <col min="13529" max="13552" width="3.69921875" style="89" customWidth="1"/>
    <col min="13553" max="13561" width="9" style="89" customWidth="1"/>
    <col min="13562" max="13562" width="2" style="89" customWidth="1"/>
    <col min="13563" max="13784" width="9" style="89"/>
    <col min="13785" max="13808" width="3.69921875" style="89" customWidth="1"/>
    <col min="13809" max="13817" width="9" style="89" customWidth="1"/>
    <col min="13818" max="13818" width="2" style="89" customWidth="1"/>
    <col min="13819" max="14040" width="9" style="89"/>
    <col min="14041" max="14064" width="3.69921875" style="89" customWidth="1"/>
    <col min="14065" max="14073" width="9" style="89" customWidth="1"/>
    <col min="14074" max="14074" width="2" style="89" customWidth="1"/>
    <col min="14075" max="14296" width="9" style="89"/>
    <col min="14297" max="14320" width="3.69921875" style="89" customWidth="1"/>
    <col min="14321" max="14329" width="9" style="89" customWidth="1"/>
    <col min="14330" max="14330" width="2" style="89" customWidth="1"/>
    <col min="14331" max="14552" width="9" style="89"/>
    <col min="14553" max="14576" width="3.69921875" style="89" customWidth="1"/>
    <col min="14577" max="14585" width="9" style="89" customWidth="1"/>
    <col min="14586" max="14586" width="2" style="89" customWidth="1"/>
    <col min="14587" max="14808" width="9" style="89"/>
    <col min="14809" max="14832" width="3.69921875" style="89" customWidth="1"/>
    <col min="14833" max="14841" width="9" style="89" customWidth="1"/>
    <col min="14842" max="14842" width="2" style="89" customWidth="1"/>
    <col min="14843" max="15064" width="9" style="89"/>
    <col min="15065" max="15088" width="3.69921875" style="89" customWidth="1"/>
    <col min="15089" max="15097" width="9" style="89" customWidth="1"/>
    <col min="15098" max="15098" width="2" style="89" customWidth="1"/>
    <col min="15099" max="15320" width="9" style="89"/>
    <col min="15321" max="15344" width="3.69921875" style="89" customWidth="1"/>
    <col min="15345" max="15353" width="9" style="89" customWidth="1"/>
    <col min="15354" max="15354" width="2" style="89" customWidth="1"/>
    <col min="15355" max="15576" width="9" style="89"/>
    <col min="15577" max="15600" width="3.69921875" style="89" customWidth="1"/>
    <col min="15601" max="15609" width="9" style="89" customWidth="1"/>
    <col min="15610" max="15610" width="2" style="89" customWidth="1"/>
    <col min="15611" max="15832" width="9" style="89"/>
    <col min="15833" max="15856" width="3.69921875" style="89" customWidth="1"/>
    <col min="15857" max="15865" width="9" style="89" customWidth="1"/>
    <col min="15866" max="15866" width="2" style="89" customWidth="1"/>
    <col min="15867" max="16088" width="9" style="89"/>
    <col min="16089" max="16112" width="3.69921875" style="89" customWidth="1"/>
    <col min="16113" max="16121" width="9" style="89" customWidth="1"/>
    <col min="16122" max="16122" width="2" style="89" customWidth="1"/>
    <col min="16123" max="16384" width="9" style="89"/>
  </cols>
  <sheetData>
    <row r="1" spans="2:44" ht="20.100000000000001" customHeight="1">
      <c r="B1" s="321"/>
    </row>
    <row r="2" spans="2:44" ht="20.100000000000001" customHeight="1">
      <c r="B2" s="7" t="s">
        <v>373</v>
      </c>
    </row>
    <row r="3" spans="2:44" ht="7.5" customHeight="1">
      <c r="B3" s="226"/>
      <c r="C3" s="226"/>
      <c r="D3" s="226"/>
      <c r="E3" s="226"/>
      <c r="F3" s="226"/>
      <c r="G3" s="226"/>
      <c r="H3" s="226"/>
      <c r="I3" s="226"/>
      <c r="J3" s="226"/>
      <c r="K3" s="226"/>
      <c r="L3" s="226"/>
      <c r="M3" s="226"/>
      <c r="N3" s="226"/>
      <c r="O3" s="226"/>
      <c r="P3" s="226"/>
      <c r="Q3" s="227"/>
      <c r="R3" s="226"/>
      <c r="S3" s="226"/>
      <c r="T3" s="226"/>
      <c r="U3" s="226"/>
      <c r="V3" s="226"/>
      <c r="W3" s="226"/>
      <c r="X3" s="226"/>
      <c r="Y3" s="227"/>
      <c r="Z3" s="228"/>
    </row>
    <row r="4" spans="2:44" ht="19.5" customHeight="1">
      <c r="B4" s="229" t="s">
        <v>505</v>
      </c>
      <c r="C4" s="226"/>
      <c r="D4" s="230"/>
      <c r="E4" s="230"/>
      <c r="F4" s="230"/>
      <c r="G4" s="230"/>
      <c r="H4" s="230"/>
      <c r="I4" s="230"/>
      <c r="J4" s="230"/>
      <c r="K4" s="230"/>
      <c r="L4" s="230"/>
      <c r="M4" s="230"/>
      <c r="N4" s="230"/>
      <c r="O4" s="230"/>
      <c r="P4" s="230"/>
      <c r="Q4" s="230"/>
      <c r="R4" s="230"/>
      <c r="S4" s="230"/>
      <c r="T4" s="230"/>
      <c r="U4" s="230"/>
      <c r="V4" s="230"/>
      <c r="W4" s="230"/>
      <c r="X4" s="230"/>
      <c r="Y4" s="230"/>
      <c r="Z4" s="231" t="str">
        <f>IF('[5]様式第1_ZEH+_交付申請書'!$U$11="","",'[5]様式第1_ZEH+_交付申請書'!$U$11&amp;"邸"&amp;'[5]様式第1_ZEH+_交付申請書'!$V$8&amp;'[5]様式第1_ZEH+_交付申請書'!$Y$8)</f>
        <v/>
      </c>
    </row>
    <row r="5" spans="2:44" ht="15.75" customHeight="1">
      <c r="B5" s="226"/>
      <c r="C5" s="232"/>
      <c r="D5" s="233"/>
      <c r="E5" s="233"/>
      <c r="F5" s="233"/>
      <c r="G5" s="233"/>
      <c r="H5" s="233"/>
      <c r="I5" s="230"/>
      <c r="J5" s="230"/>
      <c r="K5" s="230"/>
      <c r="L5" s="230"/>
      <c r="M5" s="230"/>
      <c r="N5" s="230"/>
      <c r="O5" s="230"/>
      <c r="P5" s="230"/>
      <c r="Q5" s="230"/>
      <c r="R5" s="230"/>
      <c r="S5" s="230"/>
      <c r="T5" s="230"/>
      <c r="U5" s="230"/>
      <c r="V5" s="230"/>
      <c r="W5" s="230"/>
      <c r="X5" s="230"/>
      <c r="Y5" s="230"/>
      <c r="Z5" s="226"/>
    </row>
    <row r="6" spans="2:44" s="92" customFormat="1" ht="15.6">
      <c r="B6" s="234"/>
      <c r="C6" s="150" t="s">
        <v>506</v>
      </c>
      <c r="D6" s="235"/>
      <c r="E6" s="236"/>
      <c r="F6" s="236"/>
      <c r="G6" s="236"/>
      <c r="H6" s="236"/>
      <c r="I6" s="236"/>
      <c r="J6" s="236"/>
      <c r="K6" s="236"/>
      <c r="L6" s="236"/>
      <c r="M6" s="236"/>
      <c r="N6" s="236"/>
      <c r="O6" s="236"/>
      <c r="P6" s="236"/>
      <c r="Q6" s="236"/>
      <c r="R6" s="236"/>
      <c r="S6" s="236"/>
      <c r="T6" s="236"/>
      <c r="U6" s="237"/>
      <c r="V6" s="236"/>
      <c r="W6" s="236"/>
      <c r="X6" s="236"/>
      <c r="Y6" s="236"/>
      <c r="Z6" s="234"/>
      <c r="AA6" s="128"/>
      <c r="AB6" s="160"/>
      <c r="AC6" s="225"/>
    </row>
    <row r="7" spans="2:44" s="95" customFormat="1" ht="18" customHeight="1">
      <c r="B7" s="238"/>
      <c r="C7" s="232"/>
      <c r="D7" s="1288" t="s">
        <v>238</v>
      </c>
      <c r="E7" s="1289"/>
      <c r="F7" s="1289"/>
      <c r="G7" s="1289"/>
      <c r="H7" s="1289"/>
      <c r="I7" s="1290"/>
      <c r="J7" s="192" t="s">
        <v>32</v>
      </c>
      <c r="K7" s="188" t="s">
        <v>239</v>
      </c>
      <c r="L7" s="189"/>
      <c r="M7" s="193" t="s">
        <v>32</v>
      </c>
      <c r="N7" s="188" t="s">
        <v>240</v>
      </c>
      <c r="O7" s="190"/>
      <c r="P7" s="193" t="s">
        <v>32</v>
      </c>
      <c r="Q7" s="191" t="s">
        <v>241</v>
      </c>
      <c r="R7" s="189"/>
      <c r="S7" s="251"/>
      <c r="T7" s="251"/>
      <c r="U7" s="251"/>
      <c r="V7" s="252"/>
      <c r="W7" s="153"/>
      <c r="X7" s="153"/>
      <c r="Y7" s="153"/>
      <c r="Z7" s="238"/>
      <c r="AA7" s="124"/>
      <c r="AB7" s="254"/>
      <c r="AC7" s="225"/>
    </row>
    <row r="8" spans="2:44" s="95" customFormat="1" ht="18" customHeight="1">
      <c r="B8" s="238"/>
      <c r="C8" s="232"/>
      <c r="D8" s="1288" t="s">
        <v>271</v>
      </c>
      <c r="E8" s="1289"/>
      <c r="F8" s="1289"/>
      <c r="G8" s="1289"/>
      <c r="H8" s="1289"/>
      <c r="I8" s="1290"/>
      <c r="J8" s="1291"/>
      <c r="K8" s="1292"/>
      <c r="L8" s="1292"/>
      <c r="M8" s="1292"/>
      <c r="N8" s="1292"/>
      <c r="O8" s="1292"/>
      <c r="P8" s="1292"/>
      <c r="Q8" s="1292"/>
      <c r="R8" s="1292"/>
      <c r="S8" s="1292"/>
      <c r="T8" s="1292"/>
      <c r="U8" s="1292"/>
      <c r="V8" s="1293"/>
      <c r="W8" s="241"/>
      <c r="X8" s="153"/>
      <c r="Y8" s="153"/>
      <c r="Z8" s="238"/>
      <c r="AA8" s="124"/>
      <c r="AB8" s="160"/>
      <c r="AC8" s="225"/>
    </row>
    <row r="9" spans="2:44" s="95" customFormat="1" ht="18" customHeight="1">
      <c r="B9" s="238"/>
      <c r="C9" s="232"/>
      <c r="D9" s="1288" t="s">
        <v>272</v>
      </c>
      <c r="E9" s="1289"/>
      <c r="F9" s="1289"/>
      <c r="G9" s="1289"/>
      <c r="H9" s="1289"/>
      <c r="I9" s="1290"/>
      <c r="J9" s="1299">
        <f>J16</f>
        <v>0</v>
      </c>
      <c r="K9" s="1300"/>
      <c r="L9" s="1300"/>
      <c r="M9" s="1300"/>
      <c r="N9" s="1300"/>
      <c r="O9" s="1300"/>
      <c r="P9" s="1300"/>
      <c r="Q9" s="1300"/>
      <c r="R9" s="1300"/>
      <c r="S9" s="1300"/>
      <c r="T9" s="1300"/>
      <c r="U9" s="1300"/>
      <c r="V9" s="240" t="s">
        <v>273</v>
      </c>
      <c r="W9" s="241"/>
      <c r="X9" s="153"/>
      <c r="Y9" s="153"/>
      <c r="Z9" s="238"/>
      <c r="AA9" s="124"/>
      <c r="AB9" s="160"/>
      <c r="AC9" s="225"/>
    </row>
    <row r="10" spans="2:44" s="95" customFormat="1" ht="15" customHeight="1">
      <c r="B10" s="238"/>
      <c r="C10" s="232"/>
      <c r="D10" s="242"/>
      <c r="E10" s="242"/>
      <c r="F10" s="243"/>
      <c r="G10" s="244"/>
      <c r="H10" s="244"/>
      <c r="I10" s="244"/>
      <c r="J10" s="244"/>
      <c r="K10" s="244"/>
      <c r="L10" s="187"/>
      <c r="M10" s="187"/>
      <c r="N10" s="187"/>
      <c r="O10" s="187"/>
      <c r="P10" s="187"/>
      <c r="Q10" s="187"/>
      <c r="R10" s="187"/>
      <c r="S10" s="187"/>
      <c r="T10" s="187"/>
      <c r="U10" s="187"/>
      <c r="V10" s="187"/>
      <c r="W10" s="187"/>
      <c r="X10" s="187"/>
      <c r="Y10" s="187"/>
      <c r="Z10" s="238"/>
      <c r="AA10" s="124"/>
      <c r="AB10" s="160"/>
      <c r="AC10" s="225"/>
    </row>
    <row r="11" spans="2:44" s="253" customFormat="1" ht="15" customHeight="1">
      <c r="B11" s="205"/>
      <c r="C11" s="224" t="s">
        <v>501</v>
      </c>
      <c r="D11" s="212"/>
      <c r="E11" s="212"/>
      <c r="F11" s="212"/>
      <c r="G11" s="212"/>
      <c r="H11" s="211"/>
      <c r="I11" s="200"/>
      <c r="J11" s="203"/>
      <c r="K11" s="211"/>
      <c r="L11" s="200"/>
      <c r="M11" s="211"/>
      <c r="N11" s="211"/>
      <c r="O11" s="201"/>
      <c r="P11" s="203"/>
      <c r="Q11" s="210"/>
      <c r="R11" s="209"/>
      <c r="S11" s="209"/>
      <c r="T11" s="209"/>
      <c r="U11" s="208"/>
      <c r="V11" s="208"/>
      <c r="W11" s="208"/>
      <c r="X11" s="208"/>
      <c r="Y11" s="208"/>
      <c r="Z11" s="208"/>
      <c r="AA11" s="260"/>
      <c r="AB11" s="260"/>
      <c r="AC11" s="208"/>
      <c r="AD11" s="208"/>
      <c r="AE11" s="198"/>
      <c r="AF11" s="207"/>
      <c r="AG11" s="207"/>
      <c r="AH11" s="207"/>
      <c r="AI11" s="206"/>
      <c r="AJ11" s="206"/>
      <c r="AK11" s="206"/>
      <c r="AL11" s="206"/>
      <c r="AM11" s="206"/>
      <c r="AN11" s="206"/>
      <c r="AO11" s="206"/>
      <c r="AP11" s="199"/>
      <c r="AQ11" s="199"/>
      <c r="AR11" s="195"/>
    </row>
    <row r="12" spans="2:44" s="253" customFormat="1" ht="18" customHeight="1">
      <c r="B12" s="205"/>
      <c r="C12" s="213"/>
      <c r="D12" s="1271" t="s">
        <v>243</v>
      </c>
      <c r="E12" s="1272"/>
      <c r="F12" s="1272"/>
      <c r="G12" s="1272"/>
      <c r="H12" s="1272"/>
      <c r="I12" s="1273"/>
      <c r="J12" s="1294" t="s">
        <v>325</v>
      </c>
      <c r="K12" s="1295"/>
      <c r="L12" s="1295"/>
      <c r="M12" s="1295"/>
      <c r="N12" s="1295"/>
      <c r="O12" s="1296" t="s">
        <v>244</v>
      </c>
      <c r="P12" s="1297"/>
      <c r="Q12" s="1297"/>
      <c r="R12" s="1297"/>
      <c r="S12" s="1298"/>
      <c r="T12" s="1296" t="s">
        <v>259</v>
      </c>
      <c r="U12" s="1297"/>
      <c r="V12" s="1297"/>
      <c r="W12" s="1297"/>
      <c r="X12" s="1298"/>
      <c r="Y12" s="219"/>
      <c r="Z12" s="219"/>
      <c r="AA12" s="261"/>
      <c r="AB12" s="261"/>
      <c r="AC12" s="219"/>
      <c r="AD12" s="206"/>
      <c r="AE12" s="199"/>
      <c r="AF12" s="199"/>
      <c r="AG12" s="195"/>
    </row>
    <row r="13" spans="2:44" s="253" customFormat="1" ht="18" customHeight="1" thickBot="1">
      <c r="B13" s="205"/>
      <c r="C13" s="213"/>
      <c r="D13" s="1271" t="s">
        <v>245</v>
      </c>
      <c r="E13" s="1272"/>
      <c r="F13" s="1272"/>
      <c r="G13" s="1272"/>
      <c r="H13" s="1272"/>
      <c r="I13" s="1273"/>
      <c r="J13" s="1274"/>
      <c r="K13" s="1275"/>
      <c r="L13" s="1275"/>
      <c r="M13" s="1275"/>
      <c r="N13" s="214" t="s">
        <v>242</v>
      </c>
      <c r="O13" s="1276">
        <f>J13*100000</f>
        <v>0</v>
      </c>
      <c r="P13" s="1277"/>
      <c r="Q13" s="1277"/>
      <c r="R13" s="1277"/>
      <c r="S13" s="218" t="s">
        <v>246</v>
      </c>
      <c r="T13" s="1276">
        <f>IF(O13&lt;=15000000,O13,15000000)</f>
        <v>0</v>
      </c>
      <c r="U13" s="1277"/>
      <c r="V13" s="1277"/>
      <c r="W13" s="1277"/>
      <c r="X13" s="218" t="s">
        <v>246</v>
      </c>
      <c r="Y13" s="220"/>
      <c r="Z13" s="220"/>
      <c r="AA13" s="262"/>
      <c r="AB13" s="263"/>
      <c r="AC13" s="221"/>
      <c r="AD13" s="206"/>
      <c r="AE13" s="199"/>
      <c r="AF13" s="199"/>
      <c r="AG13" s="195"/>
    </row>
    <row r="14" spans="2:44" s="253" customFormat="1" ht="18" hidden="1" customHeight="1">
      <c r="B14" s="205"/>
      <c r="C14" s="213"/>
      <c r="D14" s="1271" t="s">
        <v>247</v>
      </c>
      <c r="E14" s="1272"/>
      <c r="F14" s="1272"/>
      <c r="G14" s="1272"/>
      <c r="H14" s="1272"/>
      <c r="I14" s="1273"/>
      <c r="J14" s="1274"/>
      <c r="K14" s="1275"/>
      <c r="L14" s="1275"/>
      <c r="M14" s="1275"/>
      <c r="N14" s="214" t="s">
        <v>242</v>
      </c>
      <c r="O14" s="1276">
        <f>J14*100000</f>
        <v>0</v>
      </c>
      <c r="P14" s="1277"/>
      <c r="Q14" s="1277"/>
      <c r="R14" s="1277"/>
      <c r="S14" s="218" t="s">
        <v>246</v>
      </c>
      <c r="T14" s="1276">
        <f>IF(O13&gt;=15000000,0,IF(O14&gt;15000000-O13,O14-(O14-(15000000-O13)),O14))</f>
        <v>0</v>
      </c>
      <c r="U14" s="1277"/>
      <c r="V14" s="1277"/>
      <c r="W14" s="1277"/>
      <c r="X14" s="218" t="s">
        <v>246</v>
      </c>
      <c r="Y14" s="220"/>
      <c r="Z14" s="220"/>
      <c r="AA14" s="262"/>
      <c r="AB14" s="263"/>
      <c r="AC14" s="221"/>
      <c r="AD14" s="206"/>
      <c r="AE14" s="199"/>
      <c r="AF14" s="199"/>
      <c r="AG14" s="195"/>
    </row>
    <row r="15" spans="2:44" s="253" customFormat="1" ht="18" hidden="1" customHeight="1" thickBot="1">
      <c r="B15" s="205"/>
      <c r="C15" s="213"/>
      <c r="D15" s="1281" t="s">
        <v>248</v>
      </c>
      <c r="E15" s="1282"/>
      <c r="F15" s="1282"/>
      <c r="G15" s="1282"/>
      <c r="H15" s="1282"/>
      <c r="I15" s="1283"/>
      <c r="J15" s="1286"/>
      <c r="K15" s="1287"/>
      <c r="L15" s="1287"/>
      <c r="M15" s="1287"/>
      <c r="N15" s="215" t="s">
        <v>242</v>
      </c>
      <c r="O15" s="1269">
        <f>J15*100000</f>
        <v>0</v>
      </c>
      <c r="P15" s="1270"/>
      <c r="Q15" s="1270"/>
      <c r="R15" s="1270"/>
      <c r="S15" s="217" t="s">
        <v>246</v>
      </c>
      <c r="T15" s="1269">
        <f>IF(O13+O14&gt;=15000000,0,IF(O15&gt;15000000-(O13+O14),O15-(O15-(15000000-(O13+O14))),O15))</f>
        <v>0</v>
      </c>
      <c r="U15" s="1270"/>
      <c r="V15" s="1270"/>
      <c r="W15" s="1270"/>
      <c r="X15" s="217" t="s">
        <v>246</v>
      </c>
      <c r="Y15" s="220"/>
      <c r="Z15" s="220"/>
      <c r="AA15" s="262"/>
      <c r="AB15" s="263"/>
      <c r="AC15" s="221"/>
      <c r="AD15" s="206"/>
      <c r="AE15" s="199"/>
      <c r="AF15" s="199"/>
      <c r="AG15" s="195"/>
    </row>
    <row r="16" spans="2:44" s="253" customFormat="1" ht="18" customHeight="1" thickTop="1">
      <c r="B16" s="205"/>
      <c r="C16" s="213"/>
      <c r="D16" s="1278" t="s">
        <v>249</v>
      </c>
      <c r="E16" s="1279"/>
      <c r="F16" s="1279"/>
      <c r="G16" s="1279"/>
      <c r="H16" s="1279"/>
      <c r="I16" s="1280"/>
      <c r="J16" s="1284">
        <f>SUM(J13:M15)</f>
        <v>0</v>
      </c>
      <c r="K16" s="1285"/>
      <c r="L16" s="1285"/>
      <c r="M16" s="1285"/>
      <c r="N16" s="216" t="s">
        <v>242</v>
      </c>
      <c r="O16" s="1267">
        <f>SUM(O13:R15)</f>
        <v>0</v>
      </c>
      <c r="P16" s="1268"/>
      <c r="Q16" s="1268"/>
      <c r="R16" s="1268"/>
      <c r="S16" s="222" t="s">
        <v>246</v>
      </c>
      <c r="T16" s="1267">
        <f>SUM(T13:W15)</f>
        <v>0</v>
      </c>
      <c r="U16" s="1268"/>
      <c r="V16" s="1268"/>
      <c r="W16" s="1268"/>
      <c r="X16" s="222" t="s">
        <v>246</v>
      </c>
      <c r="Y16" s="220"/>
      <c r="Z16" s="220"/>
      <c r="AA16" s="262"/>
      <c r="AB16" s="263"/>
      <c r="AC16" s="221"/>
      <c r="AD16" s="206"/>
      <c r="AE16" s="199"/>
      <c r="AF16" s="199"/>
      <c r="AG16" s="195"/>
    </row>
    <row r="17" spans="2:44" s="253" customFormat="1" ht="15" customHeight="1">
      <c r="B17" s="205"/>
      <c r="D17" s="223" t="s">
        <v>260</v>
      </c>
      <c r="E17" s="204"/>
      <c r="F17" s="204"/>
      <c r="G17" s="204"/>
      <c r="H17" s="202"/>
      <c r="I17" s="202"/>
      <c r="J17" s="200"/>
      <c r="K17" s="203"/>
      <c r="L17" s="202"/>
      <c r="M17" s="202"/>
      <c r="N17" s="200"/>
      <c r="O17" s="200"/>
      <c r="P17" s="202"/>
      <c r="Q17" s="202"/>
      <c r="R17" s="201"/>
      <c r="S17" s="200"/>
      <c r="T17" s="200"/>
      <c r="U17" s="200"/>
      <c r="V17" s="200"/>
      <c r="W17" s="200"/>
      <c r="X17" s="200"/>
      <c r="Y17" s="199"/>
      <c r="Z17" s="199"/>
      <c r="AA17" s="264"/>
      <c r="AB17" s="264"/>
      <c r="AC17" s="199"/>
      <c r="AD17" s="197"/>
      <c r="AE17" s="198"/>
      <c r="AF17" s="197"/>
      <c r="AG17" s="197"/>
      <c r="AH17" s="197"/>
      <c r="AI17" s="197"/>
      <c r="AJ17" s="197"/>
      <c r="AK17" s="197"/>
      <c r="AL17" s="197"/>
      <c r="AM17" s="197"/>
      <c r="AN17" s="196"/>
      <c r="AO17" s="196"/>
      <c r="AP17" s="196"/>
      <c r="AQ17" s="196"/>
      <c r="AR17" s="195"/>
    </row>
    <row r="18" spans="2:44" s="92" customFormat="1" ht="15.6">
      <c r="B18" s="234"/>
      <c r="C18" s="150"/>
      <c r="D18" s="235"/>
      <c r="E18" s="236"/>
      <c r="F18" s="236"/>
      <c r="G18" s="236"/>
      <c r="H18" s="236"/>
      <c r="I18" s="236"/>
      <c r="J18" s="236"/>
      <c r="K18" s="236"/>
      <c r="L18" s="236"/>
      <c r="M18" s="236"/>
      <c r="N18" s="236"/>
      <c r="O18" s="236"/>
      <c r="P18" s="236"/>
      <c r="Q18" s="236"/>
      <c r="R18" s="236"/>
      <c r="S18" s="236"/>
      <c r="T18" s="236"/>
      <c r="U18" s="237"/>
      <c r="V18" s="236"/>
      <c r="W18" s="236"/>
      <c r="X18" s="236"/>
      <c r="Y18" s="236"/>
      <c r="Z18" s="234"/>
      <c r="AA18" s="128"/>
      <c r="AB18" s="160"/>
      <c r="AC18" s="225"/>
    </row>
    <row r="19" spans="2:44" s="92" customFormat="1" ht="15.6">
      <c r="B19" s="234"/>
      <c r="C19" s="150"/>
      <c r="D19" s="235"/>
      <c r="E19" s="236"/>
      <c r="F19" s="236"/>
      <c r="G19" s="236"/>
      <c r="H19" s="236"/>
      <c r="I19" s="236"/>
      <c r="J19" s="236"/>
      <c r="K19" s="236"/>
      <c r="L19" s="236"/>
      <c r="M19" s="236"/>
      <c r="N19" s="236"/>
      <c r="O19" s="236"/>
      <c r="P19" s="236"/>
      <c r="Q19" s="236"/>
      <c r="R19" s="236"/>
      <c r="S19" s="236"/>
      <c r="T19" s="236"/>
      <c r="U19" s="237"/>
      <c r="V19" s="236"/>
      <c r="W19" s="236"/>
      <c r="X19" s="236"/>
      <c r="Y19" s="236"/>
      <c r="Z19" s="234"/>
      <c r="AA19" s="128"/>
      <c r="AB19" s="160"/>
      <c r="AC19" s="225"/>
    </row>
    <row r="20" spans="2:44" s="92" customFormat="1" ht="15.6">
      <c r="B20" s="234"/>
      <c r="C20" s="150"/>
      <c r="D20" s="235"/>
      <c r="E20" s="236"/>
      <c r="F20" s="236"/>
      <c r="G20" s="236"/>
      <c r="H20" s="236"/>
      <c r="I20" s="236"/>
      <c r="J20" s="236"/>
      <c r="K20" s="236"/>
      <c r="L20" s="236"/>
      <c r="M20" s="236"/>
      <c r="N20" s="236"/>
      <c r="O20" s="236"/>
      <c r="P20" s="236"/>
      <c r="Q20" s="236"/>
      <c r="R20" s="236"/>
      <c r="S20" s="236"/>
      <c r="T20" s="236"/>
      <c r="U20" s="237"/>
      <c r="V20" s="236"/>
      <c r="W20" s="236"/>
      <c r="X20" s="236"/>
      <c r="Y20" s="236"/>
      <c r="Z20" s="234"/>
      <c r="AA20" s="128"/>
      <c r="AB20" s="160"/>
      <c r="AC20" s="225"/>
    </row>
    <row r="21" spans="2:44" s="92" customFormat="1" ht="15.6">
      <c r="B21" s="234"/>
      <c r="C21" s="150"/>
      <c r="D21" s="235"/>
      <c r="E21" s="236"/>
      <c r="F21" s="236"/>
      <c r="G21" s="236"/>
      <c r="H21" s="236"/>
      <c r="I21" s="236"/>
      <c r="J21" s="236"/>
      <c r="K21" s="236"/>
      <c r="L21" s="236"/>
      <c r="M21" s="236"/>
      <c r="N21" s="236"/>
      <c r="O21" s="236"/>
      <c r="P21" s="236"/>
      <c r="Q21" s="236"/>
      <c r="R21" s="236"/>
      <c r="S21" s="236"/>
      <c r="T21" s="236"/>
      <c r="U21" s="237"/>
      <c r="V21" s="236"/>
      <c r="W21" s="236"/>
      <c r="X21" s="236"/>
      <c r="Y21" s="236"/>
      <c r="Z21" s="234"/>
      <c r="AA21" s="128"/>
      <c r="AB21" s="160"/>
      <c r="AC21" s="225"/>
    </row>
    <row r="22" spans="2:44" s="92" customFormat="1" ht="15.6">
      <c r="B22" s="234"/>
      <c r="C22" s="150"/>
      <c r="D22" s="235"/>
      <c r="E22" s="236"/>
      <c r="F22" s="236"/>
      <c r="G22" s="236"/>
      <c r="H22" s="236"/>
      <c r="I22" s="236"/>
      <c r="J22" s="236"/>
      <c r="K22" s="236"/>
      <c r="L22" s="236"/>
      <c r="M22" s="236"/>
      <c r="N22" s="236"/>
      <c r="O22" s="236"/>
      <c r="P22" s="236"/>
      <c r="Q22" s="236"/>
      <c r="R22" s="236"/>
      <c r="S22" s="236"/>
      <c r="T22" s="236"/>
      <c r="U22" s="237"/>
      <c r="V22" s="236"/>
      <c r="W22" s="236"/>
      <c r="X22" s="236"/>
      <c r="Y22" s="236"/>
      <c r="Z22" s="234"/>
      <c r="AA22" s="128"/>
      <c r="AB22" s="160"/>
      <c r="AC22" s="225"/>
    </row>
    <row r="23" spans="2:44" s="92" customFormat="1" ht="15.6">
      <c r="B23" s="234"/>
      <c r="C23" s="150"/>
      <c r="D23" s="235"/>
      <c r="E23" s="236"/>
      <c r="F23" s="236"/>
      <c r="G23" s="236"/>
      <c r="H23" s="236"/>
      <c r="I23" s="236"/>
      <c r="J23" s="236"/>
      <c r="K23" s="236"/>
      <c r="L23" s="236"/>
      <c r="M23" s="236"/>
      <c r="N23" s="236"/>
      <c r="O23" s="236"/>
      <c r="P23" s="236"/>
      <c r="Q23" s="236"/>
      <c r="R23" s="236"/>
      <c r="S23" s="236"/>
      <c r="T23" s="236"/>
      <c r="U23" s="237"/>
      <c r="V23" s="236"/>
      <c r="W23" s="236"/>
      <c r="X23" s="236"/>
      <c r="Y23" s="236"/>
      <c r="Z23" s="234"/>
      <c r="AA23" s="128"/>
      <c r="AB23" s="160"/>
      <c r="AC23" s="225"/>
    </row>
    <row r="24" spans="2:44" s="92" customFormat="1" ht="15.6">
      <c r="B24" s="234"/>
      <c r="C24" s="150"/>
      <c r="D24" s="235"/>
      <c r="E24" s="236"/>
      <c r="F24" s="236"/>
      <c r="G24" s="236"/>
      <c r="H24" s="236"/>
      <c r="I24" s="236"/>
      <c r="J24" s="236"/>
      <c r="K24" s="236"/>
      <c r="L24" s="236"/>
      <c r="M24" s="236"/>
      <c r="N24" s="236"/>
      <c r="O24" s="236"/>
      <c r="P24" s="236"/>
      <c r="Q24" s="236"/>
      <c r="R24" s="236"/>
      <c r="S24" s="236"/>
      <c r="T24" s="236"/>
      <c r="U24" s="237"/>
      <c r="V24" s="236"/>
      <c r="W24" s="236"/>
      <c r="X24" s="236"/>
      <c r="Y24" s="236"/>
      <c r="Z24" s="234"/>
      <c r="AA24" s="128"/>
      <c r="AB24" s="160"/>
      <c r="AC24" s="225"/>
    </row>
    <row r="25" spans="2:44" s="92" customFormat="1" ht="15.6">
      <c r="B25" s="234"/>
      <c r="C25" s="150"/>
      <c r="D25" s="235"/>
      <c r="E25" s="236"/>
      <c r="F25" s="236"/>
      <c r="G25" s="236"/>
      <c r="H25" s="236"/>
      <c r="I25" s="236"/>
      <c r="J25" s="236"/>
      <c r="K25" s="236"/>
      <c r="L25" s="236"/>
      <c r="M25" s="236"/>
      <c r="N25" s="236"/>
      <c r="O25" s="236"/>
      <c r="P25" s="236"/>
      <c r="Q25" s="236"/>
      <c r="R25" s="236"/>
      <c r="S25" s="236"/>
      <c r="T25" s="236"/>
      <c r="U25" s="237"/>
      <c r="V25" s="236"/>
      <c r="W25" s="236"/>
      <c r="X25" s="236"/>
      <c r="Y25" s="236"/>
      <c r="Z25" s="234"/>
      <c r="AA25" s="128"/>
      <c r="AB25" s="160"/>
      <c r="AC25" s="225"/>
    </row>
    <row r="26" spans="2:44" s="92" customFormat="1" ht="15.6">
      <c r="B26" s="234"/>
      <c r="C26" s="150"/>
      <c r="D26" s="235"/>
      <c r="E26" s="236"/>
      <c r="F26" s="236"/>
      <c r="G26" s="236"/>
      <c r="H26" s="236"/>
      <c r="I26" s="236"/>
      <c r="J26" s="236"/>
      <c r="K26" s="236"/>
      <c r="L26" s="236"/>
      <c r="M26" s="236"/>
      <c r="N26" s="236"/>
      <c r="O26" s="236"/>
      <c r="P26" s="236"/>
      <c r="Q26" s="236"/>
      <c r="R26" s="236"/>
      <c r="S26" s="236"/>
      <c r="T26" s="236"/>
      <c r="U26" s="237"/>
      <c r="V26" s="236"/>
      <c r="W26" s="236"/>
      <c r="X26" s="236"/>
      <c r="Y26" s="236"/>
      <c r="Z26" s="234"/>
      <c r="AA26" s="128"/>
      <c r="AB26" s="160"/>
      <c r="AC26" s="225"/>
    </row>
    <row r="27" spans="2:44" s="92" customFormat="1" ht="15.6">
      <c r="B27" s="234"/>
      <c r="C27" s="150"/>
      <c r="D27" s="235"/>
      <c r="E27" s="236"/>
      <c r="F27" s="236"/>
      <c r="G27" s="236"/>
      <c r="H27" s="236"/>
      <c r="I27" s="236"/>
      <c r="J27" s="236"/>
      <c r="K27" s="236"/>
      <c r="L27" s="236"/>
      <c r="M27" s="236"/>
      <c r="N27" s="236"/>
      <c r="O27" s="236"/>
      <c r="P27" s="236"/>
      <c r="Q27" s="236"/>
      <c r="R27" s="236"/>
      <c r="S27" s="236"/>
      <c r="T27" s="236"/>
      <c r="U27" s="237"/>
      <c r="V27" s="236"/>
      <c r="W27" s="236"/>
      <c r="X27" s="236"/>
      <c r="Y27" s="236"/>
      <c r="Z27" s="234"/>
      <c r="AA27" s="128"/>
      <c r="AB27" s="160"/>
      <c r="AC27" s="225"/>
    </row>
    <row r="28" spans="2:44" s="92" customFormat="1" ht="15.6">
      <c r="B28" s="234"/>
      <c r="C28" s="150"/>
      <c r="D28" s="235"/>
      <c r="E28" s="236"/>
      <c r="F28" s="236"/>
      <c r="G28" s="236"/>
      <c r="H28" s="236"/>
      <c r="I28" s="236"/>
      <c r="J28" s="236"/>
      <c r="K28" s="236"/>
      <c r="L28" s="236"/>
      <c r="M28" s="236"/>
      <c r="N28" s="236"/>
      <c r="O28" s="236"/>
      <c r="P28" s="236"/>
      <c r="Q28" s="236"/>
      <c r="R28" s="236"/>
      <c r="S28" s="236"/>
      <c r="T28" s="236"/>
      <c r="U28" s="237"/>
      <c r="V28" s="236"/>
      <c r="W28" s="236"/>
      <c r="X28" s="236"/>
      <c r="Y28" s="236"/>
      <c r="Z28" s="234"/>
      <c r="AA28" s="128"/>
      <c r="AB28" s="255"/>
      <c r="AC28" s="245"/>
    </row>
    <row r="29" spans="2:44" s="92" customFormat="1" ht="15.6">
      <c r="B29" s="234"/>
      <c r="C29" s="150"/>
      <c r="D29" s="235"/>
      <c r="E29" s="236"/>
      <c r="F29" s="236"/>
      <c r="G29" s="236"/>
      <c r="H29" s="236"/>
      <c r="I29" s="236"/>
      <c r="J29" s="236"/>
      <c r="K29" s="236"/>
      <c r="L29" s="236"/>
      <c r="M29" s="236"/>
      <c r="N29" s="236"/>
      <c r="O29" s="236"/>
      <c r="P29" s="236"/>
      <c r="Q29" s="236"/>
      <c r="R29" s="236"/>
      <c r="S29" s="236"/>
      <c r="T29" s="236"/>
      <c r="U29" s="237"/>
      <c r="V29" s="236"/>
      <c r="W29" s="236"/>
      <c r="X29" s="236"/>
      <c r="Y29" s="236"/>
      <c r="Z29" s="234"/>
      <c r="AA29" s="128"/>
      <c r="AB29" s="255"/>
      <c r="AC29" s="245"/>
    </row>
    <row r="30" spans="2:44" s="92" customFormat="1" ht="15.6">
      <c r="B30" s="234"/>
      <c r="C30" s="150"/>
      <c r="D30" s="235"/>
      <c r="E30" s="236"/>
      <c r="F30" s="236"/>
      <c r="G30" s="236"/>
      <c r="H30" s="236"/>
      <c r="I30" s="236"/>
      <c r="J30" s="236"/>
      <c r="K30" s="236"/>
      <c r="L30" s="236"/>
      <c r="M30" s="236"/>
      <c r="N30" s="236"/>
      <c r="O30" s="236"/>
      <c r="P30" s="236"/>
      <c r="Q30" s="236"/>
      <c r="R30" s="236"/>
      <c r="S30" s="236"/>
      <c r="T30" s="236"/>
      <c r="U30" s="237"/>
      <c r="V30" s="236"/>
      <c r="W30" s="236"/>
      <c r="X30" s="236"/>
      <c r="Y30" s="236"/>
      <c r="Z30" s="234"/>
      <c r="AA30" s="128"/>
      <c r="AB30" s="255"/>
      <c r="AC30" s="245"/>
    </row>
    <row r="31" spans="2:44" s="92" customFormat="1" ht="15.6">
      <c r="B31" s="234"/>
      <c r="C31" s="150"/>
      <c r="D31" s="235"/>
      <c r="E31" s="236"/>
      <c r="F31" s="236"/>
      <c r="G31" s="236"/>
      <c r="H31" s="236"/>
      <c r="I31" s="236"/>
      <c r="J31" s="236"/>
      <c r="K31" s="236"/>
      <c r="L31" s="236"/>
      <c r="M31" s="236"/>
      <c r="N31" s="236"/>
      <c r="O31" s="236"/>
      <c r="P31" s="236"/>
      <c r="Q31" s="236"/>
      <c r="R31" s="236"/>
      <c r="S31" s="236"/>
      <c r="T31" s="236"/>
      <c r="U31" s="237"/>
      <c r="V31" s="236"/>
      <c r="W31" s="236"/>
      <c r="X31" s="236"/>
      <c r="Y31" s="236"/>
      <c r="Z31" s="234"/>
      <c r="AA31" s="128"/>
      <c r="AB31" s="255"/>
      <c r="AC31" s="245"/>
    </row>
    <row r="32" spans="2:44" s="92" customFormat="1" ht="15.6">
      <c r="B32" s="234"/>
      <c r="C32" s="150"/>
      <c r="D32" s="235"/>
      <c r="E32" s="236"/>
      <c r="F32" s="236"/>
      <c r="G32" s="236"/>
      <c r="H32" s="236"/>
      <c r="I32" s="236"/>
      <c r="J32" s="236"/>
      <c r="K32" s="236"/>
      <c r="L32" s="236"/>
      <c r="M32" s="236"/>
      <c r="N32" s="236"/>
      <c r="O32" s="236"/>
      <c r="P32" s="236"/>
      <c r="Q32" s="236"/>
      <c r="R32" s="236"/>
      <c r="S32" s="236"/>
      <c r="T32" s="236"/>
      <c r="U32" s="237"/>
      <c r="V32" s="236"/>
      <c r="W32" s="236"/>
      <c r="X32" s="236"/>
      <c r="Y32" s="236"/>
      <c r="Z32" s="234"/>
      <c r="AA32" s="128"/>
      <c r="AB32" s="255"/>
      <c r="AC32" s="245"/>
    </row>
    <row r="33" spans="2:30" s="92" customFormat="1" ht="15.6">
      <c r="B33" s="234"/>
      <c r="C33" s="150"/>
      <c r="D33" s="235"/>
      <c r="E33" s="236"/>
      <c r="F33" s="236"/>
      <c r="G33" s="236"/>
      <c r="H33" s="236"/>
      <c r="I33" s="236"/>
      <c r="J33" s="236"/>
      <c r="K33" s="236"/>
      <c r="L33" s="236"/>
      <c r="M33" s="236"/>
      <c r="N33" s="236"/>
      <c r="O33" s="236"/>
      <c r="P33" s="236"/>
      <c r="Q33" s="236"/>
      <c r="R33" s="236"/>
      <c r="S33" s="236"/>
      <c r="T33" s="236"/>
      <c r="U33" s="237"/>
      <c r="V33" s="236"/>
      <c r="W33" s="236"/>
      <c r="X33" s="236"/>
      <c r="Y33" s="236"/>
      <c r="Z33" s="234"/>
      <c r="AA33" s="128"/>
      <c r="AB33" s="255"/>
      <c r="AC33" s="245"/>
    </row>
    <row r="34" spans="2:30" s="92" customFormat="1" ht="15.6">
      <c r="B34" s="234"/>
      <c r="C34" s="150"/>
      <c r="D34" s="235"/>
      <c r="E34" s="236"/>
      <c r="F34" s="236"/>
      <c r="G34" s="236"/>
      <c r="H34" s="236"/>
      <c r="I34" s="236"/>
      <c r="J34" s="236"/>
      <c r="K34" s="236"/>
      <c r="L34" s="236"/>
      <c r="M34" s="236"/>
      <c r="N34" s="236"/>
      <c r="O34" s="236"/>
      <c r="P34" s="236"/>
      <c r="Q34" s="236"/>
      <c r="R34" s="236"/>
      <c r="S34" s="236"/>
      <c r="T34" s="236"/>
      <c r="U34" s="237"/>
      <c r="V34" s="236"/>
      <c r="W34" s="236"/>
      <c r="X34" s="236"/>
      <c r="Y34" s="236"/>
      <c r="Z34" s="234"/>
      <c r="AA34" s="128"/>
      <c r="AB34" s="255"/>
      <c r="AC34" s="245"/>
    </row>
    <row r="35" spans="2:30" s="92" customFormat="1" ht="15.6">
      <c r="B35" s="234"/>
      <c r="C35" s="150"/>
      <c r="D35" s="235"/>
      <c r="E35" s="236"/>
      <c r="F35" s="236"/>
      <c r="G35" s="236"/>
      <c r="H35" s="236"/>
      <c r="I35" s="236"/>
      <c r="J35" s="236"/>
      <c r="K35" s="236"/>
      <c r="L35" s="236"/>
      <c r="M35" s="236"/>
      <c r="N35" s="236"/>
      <c r="O35" s="236"/>
      <c r="P35" s="236"/>
      <c r="Q35" s="236"/>
      <c r="R35" s="236"/>
      <c r="S35" s="236"/>
      <c r="T35" s="236"/>
      <c r="U35" s="237"/>
      <c r="V35" s="236"/>
      <c r="W35" s="236"/>
      <c r="X35" s="236"/>
      <c r="Y35" s="236"/>
      <c r="Z35" s="234"/>
      <c r="AA35" s="128"/>
      <c r="AB35" s="255"/>
      <c r="AC35" s="245"/>
    </row>
    <row r="36" spans="2:30" ht="12.75" customHeight="1">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B36" s="255"/>
      <c r="AC36" s="245"/>
    </row>
    <row r="37" spans="2:30" ht="20.100000000000001" customHeight="1">
      <c r="AB37" s="255"/>
      <c r="AC37" s="245"/>
    </row>
    <row r="38" spans="2:30" ht="20.100000000000001" customHeight="1">
      <c r="AB38" s="255"/>
      <c r="AC38" s="245"/>
    </row>
    <row r="39" spans="2:30" ht="20.100000000000001" customHeight="1">
      <c r="AB39" s="255"/>
      <c r="AC39" s="245"/>
    </row>
    <row r="40" spans="2:30" ht="20.100000000000001" customHeight="1">
      <c r="AB40" s="255"/>
      <c r="AC40" s="245"/>
    </row>
    <row r="41" spans="2:30" ht="20.100000000000001" customHeight="1">
      <c r="AB41" s="255"/>
      <c r="AC41" s="245"/>
      <c r="AD41" s="246"/>
    </row>
    <row r="42" spans="2:30" ht="20.100000000000001" customHeight="1">
      <c r="AB42" s="255"/>
      <c r="AC42" s="245"/>
    </row>
    <row r="43" spans="2:30" ht="20.100000000000001" customHeight="1">
      <c r="AB43" s="255"/>
      <c r="AC43" s="245"/>
    </row>
    <row r="44" spans="2:30" ht="20.100000000000001" customHeight="1">
      <c r="AB44" s="255"/>
      <c r="AC44" s="245"/>
    </row>
    <row r="45" spans="2:30" ht="20.100000000000001" customHeight="1">
      <c r="AB45" s="255"/>
      <c r="AC45" s="245"/>
    </row>
    <row r="46" spans="2:30" ht="20.100000000000001" customHeight="1">
      <c r="AB46" s="255"/>
      <c r="AC46" s="245"/>
    </row>
    <row r="47" spans="2:30" ht="20.100000000000001" customHeight="1">
      <c r="AB47" s="255"/>
      <c r="AC47" s="245"/>
    </row>
    <row r="48" spans="2:30" ht="20.100000000000001" customHeight="1">
      <c r="AB48" s="255"/>
      <c r="AC48" s="245"/>
    </row>
    <row r="49" spans="28:29" ht="20.100000000000001" customHeight="1">
      <c r="AB49" s="255"/>
      <c r="AC49" s="245"/>
    </row>
    <row r="50" spans="28:29" ht="20.100000000000001" customHeight="1">
      <c r="AB50" s="255"/>
      <c r="AC50" s="245"/>
    </row>
    <row r="51" spans="28:29" ht="20.100000000000001" customHeight="1">
      <c r="AB51" s="255"/>
      <c r="AC51" s="245"/>
    </row>
    <row r="52" spans="28:29" ht="20.100000000000001" customHeight="1">
      <c r="AB52" s="255"/>
      <c r="AC52" s="245"/>
    </row>
    <row r="53" spans="28:29" ht="20.100000000000001" customHeight="1">
      <c r="AB53" s="256"/>
      <c r="AC53" s="247"/>
    </row>
    <row r="54" spans="28:29" ht="20.100000000000001" customHeight="1">
      <c r="AB54" s="255"/>
      <c r="AC54" s="245"/>
    </row>
    <row r="55" spans="28:29" ht="20.100000000000001" customHeight="1">
      <c r="AB55" s="255"/>
      <c r="AC55" s="245"/>
    </row>
    <row r="56" spans="28:29" ht="20.100000000000001" customHeight="1">
      <c r="AB56" s="255"/>
      <c r="AC56" s="245"/>
    </row>
    <row r="57" spans="28:29" ht="20.100000000000001" customHeight="1">
      <c r="AB57" s="255"/>
      <c r="AC57" s="245"/>
    </row>
    <row r="58" spans="28:29" ht="20.100000000000001" customHeight="1">
      <c r="AB58" s="255"/>
      <c r="AC58" s="245"/>
    </row>
    <row r="59" spans="28:29" ht="20.100000000000001" customHeight="1">
      <c r="AB59" s="255"/>
      <c r="AC59" s="245"/>
    </row>
    <row r="60" spans="28:29" ht="20.100000000000001" customHeight="1">
      <c r="AB60" s="255"/>
      <c r="AC60" s="245"/>
    </row>
    <row r="61" spans="28:29" ht="20.100000000000001" customHeight="1">
      <c r="AB61" s="255"/>
      <c r="AC61" s="245"/>
    </row>
    <row r="62" spans="28:29" ht="20.100000000000001" customHeight="1">
      <c r="AB62" s="255"/>
      <c r="AC62" s="245"/>
    </row>
    <row r="70" spans="29:29" ht="20.100000000000001" customHeight="1">
      <c r="AC70" s="248"/>
    </row>
    <row r="71" spans="29:29" ht="20.100000000000001" customHeight="1">
      <c r="AC71" s="249"/>
    </row>
    <row r="135" spans="28:29" ht="20.100000000000001" customHeight="1">
      <c r="AB135" s="257"/>
      <c r="AC135" s="250"/>
    </row>
    <row r="136" spans="28:29" ht="20.100000000000001" customHeight="1">
      <c r="AB136" s="257"/>
      <c r="AC136" s="250"/>
    </row>
    <row r="137" spans="28:29" ht="20.100000000000001" customHeight="1">
      <c r="AB137" s="257"/>
      <c r="AC137" s="250"/>
    </row>
    <row r="138" spans="28:29" ht="20.100000000000001" customHeight="1">
      <c r="AB138" s="257"/>
      <c r="AC138" s="250"/>
    </row>
    <row r="139" spans="28:29" ht="20.100000000000001" customHeight="1">
      <c r="AB139" s="257"/>
      <c r="AC139" s="250"/>
    </row>
    <row r="140" spans="28:29" ht="20.100000000000001" customHeight="1">
      <c r="AB140" s="257"/>
      <c r="AC140" s="250"/>
    </row>
    <row r="141" spans="28:29" ht="20.100000000000001" customHeight="1">
      <c r="AB141" s="257"/>
      <c r="AC141" s="250"/>
    </row>
    <row r="142" spans="28:29" ht="20.100000000000001" customHeight="1">
      <c r="AB142" s="257"/>
      <c r="AC142" s="250"/>
    </row>
    <row r="143" spans="28:29" ht="20.100000000000001" customHeight="1">
      <c r="AB143" s="257"/>
      <c r="AC143" s="250"/>
    </row>
    <row r="144" spans="28:29" ht="20.100000000000001" customHeight="1">
      <c r="AB144" s="257"/>
      <c r="AC144" s="250"/>
    </row>
    <row r="145" spans="28:29" ht="20.100000000000001" customHeight="1">
      <c r="AB145" s="257"/>
      <c r="AC145" s="250"/>
    </row>
    <row r="146" spans="28:29" ht="20.100000000000001" customHeight="1">
      <c r="AB146" s="257"/>
      <c r="AC146" s="250"/>
    </row>
    <row r="147" spans="28:29" ht="20.100000000000001" customHeight="1">
      <c r="AB147" s="257"/>
      <c r="AC147" s="250"/>
    </row>
    <row r="148" spans="28:29" ht="20.100000000000001" customHeight="1">
      <c r="AB148" s="257"/>
      <c r="AC148" s="250"/>
    </row>
    <row r="149" spans="28:29" ht="20.100000000000001" customHeight="1">
      <c r="AB149" s="257"/>
      <c r="AC149" s="250"/>
    </row>
    <row r="150" spans="28:29" ht="20.100000000000001" customHeight="1">
      <c r="AB150" s="257"/>
      <c r="AC150" s="250"/>
    </row>
    <row r="151" spans="28:29" ht="20.100000000000001" customHeight="1">
      <c r="AB151" s="257"/>
      <c r="AC151" s="250"/>
    </row>
    <row r="152" spans="28:29" ht="20.100000000000001" customHeight="1">
      <c r="AB152" s="257"/>
      <c r="AC152" s="250"/>
    </row>
    <row r="153" spans="28:29" ht="20.100000000000001" customHeight="1">
      <c r="AB153" s="257"/>
      <c r="AC153" s="250"/>
    </row>
    <row r="154" spans="28:29" ht="20.100000000000001" customHeight="1">
      <c r="AB154" s="257"/>
      <c r="AC154" s="250"/>
    </row>
    <row r="155" spans="28:29" ht="20.100000000000001" customHeight="1">
      <c r="AB155" s="257"/>
      <c r="AC155" s="250"/>
    </row>
    <row r="156" spans="28:29" ht="20.100000000000001" customHeight="1">
      <c r="AB156" s="257"/>
      <c r="AC156" s="250"/>
    </row>
    <row r="157" spans="28:29" ht="20.100000000000001" customHeight="1">
      <c r="AB157" s="257"/>
      <c r="AC157" s="250"/>
    </row>
    <row r="158" spans="28:29" ht="20.100000000000001" customHeight="1">
      <c r="AB158" s="257"/>
      <c r="AC158" s="250"/>
    </row>
    <row r="159" spans="28:29" ht="20.100000000000001" customHeight="1">
      <c r="AB159" s="257"/>
      <c r="AC159" s="250"/>
    </row>
    <row r="160" spans="28:29" ht="20.100000000000001" customHeight="1">
      <c r="AB160" s="257"/>
      <c r="AC160" s="250"/>
    </row>
    <row r="161" spans="28:29" ht="20.100000000000001" customHeight="1">
      <c r="AB161" s="257"/>
      <c r="AC161" s="250"/>
    </row>
    <row r="162" spans="28:29" ht="20.100000000000001" customHeight="1">
      <c r="AB162" s="257"/>
      <c r="AC162" s="250"/>
    </row>
    <row r="163" spans="28:29" ht="20.100000000000001" customHeight="1">
      <c r="AB163" s="257"/>
      <c r="AC163" s="250"/>
    </row>
    <row r="164" spans="28:29" ht="20.100000000000001" customHeight="1">
      <c r="AB164" s="257"/>
      <c r="AC164" s="250"/>
    </row>
    <row r="165" spans="28:29" ht="20.100000000000001" customHeight="1">
      <c r="AB165" s="257"/>
      <c r="AC165" s="250"/>
    </row>
    <row r="166" spans="28:29" ht="20.100000000000001" customHeight="1">
      <c r="AB166" s="257"/>
      <c r="AC166" s="250"/>
    </row>
    <row r="167" spans="28:29" ht="20.100000000000001" customHeight="1">
      <c r="AB167" s="257"/>
      <c r="AC167" s="250"/>
    </row>
    <row r="168" spans="28:29" ht="20.100000000000001" customHeight="1">
      <c r="AB168" s="257"/>
      <c r="AC168" s="250"/>
    </row>
    <row r="169" spans="28:29" ht="20.100000000000001" customHeight="1">
      <c r="AB169" s="257"/>
      <c r="AC169" s="250"/>
    </row>
    <row r="170" spans="28:29" ht="20.100000000000001" customHeight="1">
      <c r="AB170" s="257"/>
      <c r="AC170" s="250"/>
    </row>
    <row r="171" spans="28:29" ht="20.100000000000001" customHeight="1">
      <c r="AB171" s="257"/>
      <c r="AC171" s="250"/>
    </row>
    <row r="172" spans="28:29" ht="20.100000000000001" customHeight="1">
      <c r="AB172" s="257"/>
      <c r="AC172" s="250"/>
    </row>
    <row r="173" spans="28:29" ht="20.100000000000001" customHeight="1">
      <c r="AB173" s="257"/>
      <c r="AC173" s="250"/>
    </row>
    <row r="174" spans="28:29" ht="20.100000000000001" customHeight="1">
      <c r="AB174" s="257"/>
      <c r="AC174" s="250"/>
    </row>
    <row r="175" spans="28:29" ht="20.100000000000001" customHeight="1">
      <c r="AB175" s="257"/>
      <c r="AC175" s="250"/>
    </row>
    <row r="176" spans="28:29" ht="20.100000000000001" customHeight="1">
      <c r="AB176" s="258"/>
      <c r="AC176" s="178"/>
    </row>
    <row r="177" spans="28:29" ht="20.100000000000001" customHeight="1">
      <c r="AB177" s="258"/>
      <c r="AC177" s="178"/>
    </row>
    <row r="178" spans="28:29" ht="20.100000000000001" customHeight="1">
      <c r="AB178" s="259"/>
      <c r="AC178" s="180"/>
    </row>
    <row r="179" spans="28:29" ht="20.100000000000001" customHeight="1">
      <c r="AB179" s="259"/>
      <c r="AC179" s="180"/>
    </row>
    <row r="180" spans="28:29" ht="20.100000000000001" customHeight="1">
      <c r="AB180" s="259"/>
      <c r="AC180" s="180"/>
    </row>
    <row r="181" spans="28:29" ht="20.100000000000001" customHeight="1">
      <c r="AB181" s="259"/>
      <c r="AC181" s="180"/>
    </row>
  </sheetData>
  <sheetProtection algorithmName="SHA-512" hashValue="xGc0XX1i7i2+pvKSrKUc6cybbx7gAI1H7iY2WoKAtp4Xn7G0vXVPtoP8BX51NK/6kDJeSd0UrJzXpbLtj3WRpw==" saltValue="HzkFbjYF+5yAytir3s051Q==" spinCount="100000" sheet="1" formatCells="0" selectLockedCells="1" autoFilter="0" pivotTables="0"/>
  <mergeCells count="25">
    <mergeCell ref="D7:I7"/>
    <mergeCell ref="D13:I13"/>
    <mergeCell ref="J13:M13"/>
    <mergeCell ref="O13:R13"/>
    <mergeCell ref="T13:W13"/>
    <mergeCell ref="D8:I8"/>
    <mergeCell ref="J8:V8"/>
    <mergeCell ref="D9:I9"/>
    <mergeCell ref="D12:I12"/>
    <mergeCell ref="J12:N12"/>
    <mergeCell ref="O12:S12"/>
    <mergeCell ref="T12:X12"/>
    <mergeCell ref="J9:U9"/>
    <mergeCell ref="T16:W16"/>
    <mergeCell ref="T15:W15"/>
    <mergeCell ref="D14:I14"/>
    <mergeCell ref="J14:M14"/>
    <mergeCell ref="O14:R14"/>
    <mergeCell ref="T14:W14"/>
    <mergeCell ref="D16:I16"/>
    <mergeCell ref="D15:I15"/>
    <mergeCell ref="J16:M16"/>
    <mergeCell ref="J15:M15"/>
    <mergeCell ref="O16:R16"/>
    <mergeCell ref="O15:R15"/>
  </mergeCells>
  <phoneticPr fontId="3"/>
  <conditionalFormatting sqref="AC70:AC71 AB135:AC181">
    <cfRule type="expression" priority="31">
      <formula>CELL("protect",AB70)=0</formula>
    </cfRule>
  </conditionalFormatting>
  <conditionalFormatting sqref="B1:B2">
    <cfRule type="expression" dxfId="272" priority="29">
      <formula>_xlfn.ISFORMULA(B1)=TRUE</formula>
    </cfRule>
  </conditionalFormatting>
  <conditionalFormatting sqref="J7 M7 P7">
    <cfRule type="expression" dxfId="271" priority="22">
      <formula>$J$7="■"</formula>
    </cfRule>
    <cfRule type="expression" dxfId="270" priority="23">
      <formula>$M$7="■"</formula>
    </cfRule>
    <cfRule type="expression" dxfId="269" priority="24">
      <formula>$P$7="■"</formula>
    </cfRule>
  </conditionalFormatting>
  <conditionalFormatting sqref="J8:V8">
    <cfRule type="containsBlanks" dxfId="268" priority="17">
      <formula>LEN(TRIM(J8))=0</formula>
    </cfRule>
  </conditionalFormatting>
  <conditionalFormatting sqref="N13:N15">
    <cfRule type="notContainsBlanks" dxfId="267" priority="5">
      <formula>LEN(TRIM(N13))&gt;0</formula>
    </cfRule>
    <cfRule type="expression" dxfId="266" priority="6">
      <formula>$N$8="■"</formula>
    </cfRule>
    <cfRule type="expression" dxfId="265" priority="7">
      <formula>$K$8="■"</formula>
    </cfRule>
    <cfRule type="expression" dxfId="264" priority="8">
      <formula>$H$8="■"</formula>
    </cfRule>
  </conditionalFormatting>
  <conditionalFormatting sqref="J13:M15">
    <cfRule type="containsBlanks" dxfId="263" priority="4">
      <formula>LEN(TRIM(J13))=0</formula>
    </cfRule>
  </conditionalFormatting>
  <conditionalFormatting sqref="J9 V9">
    <cfRule type="expression" dxfId="262" priority="2">
      <formula>#REF!="■"</formula>
    </cfRule>
    <cfRule type="expression" dxfId="261" priority="3">
      <formula>#REF!="■"</formula>
    </cfRule>
  </conditionalFormatting>
  <dataValidations count="7">
    <dataValidation type="custom" imeMode="disabled" allowBlank="1" showInputMessage="1" showErrorMessage="1" error="小数点以下は第一位まで、二位以下切り捨てで入力して下さい。" sqref="L65477:R65477 HR65475:HX65475 RN65475:RT65475 ABJ65475:ABP65475 ALF65475:ALL65475 AVB65475:AVH65475 BEX65475:BFD65475 BOT65475:BOZ65475 BYP65475:BYV65475 CIL65475:CIR65475 CSH65475:CSN65475 DCD65475:DCJ65475 DLZ65475:DMF65475 DVV65475:DWB65475 EFR65475:EFX65475 EPN65475:EPT65475 EZJ65475:EZP65475 FJF65475:FJL65475 FTB65475:FTH65475 GCX65475:GDD65475 GMT65475:GMZ65475 GWP65475:GWV65475 HGL65475:HGR65475 HQH65475:HQN65475 IAD65475:IAJ65475 IJZ65475:IKF65475 ITV65475:IUB65475 JDR65475:JDX65475 JNN65475:JNT65475 JXJ65475:JXP65475 KHF65475:KHL65475 KRB65475:KRH65475 LAX65475:LBD65475 LKT65475:LKZ65475 LUP65475:LUV65475 MEL65475:MER65475 MOH65475:MON65475 MYD65475:MYJ65475 NHZ65475:NIF65475 NRV65475:NSB65475 OBR65475:OBX65475 OLN65475:OLT65475 OVJ65475:OVP65475 PFF65475:PFL65475 PPB65475:PPH65475 PYX65475:PZD65475 QIT65475:QIZ65475 QSP65475:QSV65475 RCL65475:RCR65475 RMH65475:RMN65475 RWD65475:RWJ65475 SFZ65475:SGF65475 SPV65475:SQB65475 SZR65475:SZX65475 TJN65475:TJT65475 TTJ65475:TTP65475 UDF65475:UDL65475 UNB65475:UNH65475 UWX65475:UXD65475 VGT65475:VGZ65475 VQP65475:VQV65475 WAL65475:WAR65475 WKH65475:WKN65475 WUD65475:WUJ65475 L131013:R131013 HR131011:HX131011 RN131011:RT131011 ABJ131011:ABP131011 ALF131011:ALL131011 AVB131011:AVH131011 BEX131011:BFD131011 BOT131011:BOZ131011 BYP131011:BYV131011 CIL131011:CIR131011 CSH131011:CSN131011 DCD131011:DCJ131011 DLZ131011:DMF131011 DVV131011:DWB131011 EFR131011:EFX131011 EPN131011:EPT131011 EZJ131011:EZP131011 FJF131011:FJL131011 FTB131011:FTH131011 GCX131011:GDD131011 GMT131011:GMZ131011 GWP131011:GWV131011 HGL131011:HGR131011 HQH131011:HQN131011 IAD131011:IAJ131011 IJZ131011:IKF131011 ITV131011:IUB131011 JDR131011:JDX131011 JNN131011:JNT131011 JXJ131011:JXP131011 KHF131011:KHL131011 KRB131011:KRH131011 LAX131011:LBD131011 LKT131011:LKZ131011 LUP131011:LUV131011 MEL131011:MER131011 MOH131011:MON131011 MYD131011:MYJ131011 NHZ131011:NIF131011 NRV131011:NSB131011 OBR131011:OBX131011 OLN131011:OLT131011 OVJ131011:OVP131011 PFF131011:PFL131011 PPB131011:PPH131011 PYX131011:PZD131011 QIT131011:QIZ131011 QSP131011:QSV131011 RCL131011:RCR131011 RMH131011:RMN131011 RWD131011:RWJ131011 SFZ131011:SGF131011 SPV131011:SQB131011 SZR131011:SZX131011 TJN131011:TJT131011 TTJ131011:TTP131011 UDF131011:UDL131011 UNB131011:UNH131011 UWX131011:UXD131011 VGT131011:VGZ131011 VQP131011:VQV131011 WAL131011:WAR131011 WKH131011:WKN131011 WUD131011:WUJ131011 L196549:R196549 HR196547:HX196547 RN196547:RT196547 ABJ196547:ABP196547 ALF196547:ALL196547 AVB196547:AVH196547 BEX196547:BFD196547 BOT196547:BOZ196547 BYP196547:BYV196547 CIL196547:CIR196547 CSH196547:CSN196547 DCD196547:DCJ196547 DLZ196547:DMF196547 DVV196547:DWB196547 EFR196547:EFX196547 EPN196547:EPT196547 EZJ196547:EZP196547 FJF196547:FJL196547 FTB196547:FTH196547 GCX196547:GDD196547 GMT196547:GMZ196547 GWP196547:GWV196547 HGL196547:HGR196547 HQH196547:HQN196547 IAD196547:IAJ196547 IJZ196547:IKF196547 ITV196547:IUB196547 JDR196547:JDX196547 JNN196547:JNT196547 JXJ196547:JXP196547 KHF196547:KHL196547 KRB196547:KRH196547 LAX196547:LBD196547 LKT196547:LKZ196547 LUP196547:LUV196547 MEL196547:MER196547 MOH196547:MON196547 MYD196547:MYJ196547 NHZ196547:NIF196547 NRV196547:NSB196547 OBR196547:OBX196547 OLN196547:OLT196547 OVJ196547:OVP196547 PFF196547:PFL196547 PPB196547:PPH196547 PYX196547:PZD196547 QIT196547:QIZ196547 QSP196547:QSV196547 RCL196547:RCR196547 RMH196547:RMN196547 RWD196547:RWJ196547 SFZ196547:SGF196547 SPV196547:SQB196547 SZR196547:SZX196547 TJN196547:TJT196547 TTJ196547:TTP196547 UDF196547:UDL196547 UNB196547:UNH196547 UWX196547:UXD196547 VGT196547:VGZ196547 VQP196547:VQV196547 WAL196547:WAR196547 WKH196547:WKN196547 WUD196547:WUJ196547 L262085:R262085 HR262083:HX262083 RN262083:RT262083 ABJ262083:ABP262083 ALF262083:ALL262083 AVB262083:AVH262083 BEX262083:BFD262083 BOT262083:BOZ262083 BYP262083:BYV262083 CIL262083:CIR262083 CSH262083:CSN262083 DCD262083:DCJ262083 DLZ262083:DMF262083 DVV262083:DWB262083 EFR262083:EFX262083 EPN262083:EPT262083 EZJ262083:EZP262083 FJF262083:FJL262083 FTB262083:FTH262083 GCX262083:GDD262083 GMT262083:GMZ262083 GWP262083:GWV262083 HGL262083:HGR262083 HQH262083:HQN262083 IAD262083:IAJ262083 IJZ262083:IKF262083 ITV262083:IUB262083 JDR262083:JDX262083 JNN262083:JNT262083 JXJ262083:JXP262083 KHF262083:KHL262083 KRB262083:KRH262083 LAX262083:LBD262083 LKT262083:LKZ262083 LUP262083:LUV262083 MEL262083:MER262083 MOH262083:MON262083 MYD262083:MYJ262083 NHZ262083:NIF262083 NRV262083:NSB262083 OBR262083:OBX262083 OLN262083:OLT262083 OVJ262083:OVP262083 PFF262083:PFL262083 PPB262083:PPH262083 PYX262083:PZD262083 QIT262083:QIZ262083 QSP262083:QSV262083 RCL262083:RCR262083 RMH262083:RMN262083 RWD262083:RWJ262083 SFZ262083:SGF262083 SPV262083:SQB262083 SZR262083:SZX262083 TJN262083:TJT262083 TTJ262083:TTP262083 UDF262083:UDL262083 UNB262083:UNH262083 UWX262083:UXD262083 VGT262083:VGZ262083 VQP262083:VQV262083 WAL262083:WAR262083 WKH262083:WKN262083 WUD262083:WUJ262083 L327621:R327621 HR327619:HX327619 RN327619:RT327619 ABJ327619:ABP327619 ALF327619:ALL327619 AVB327619:AVH327619 BEX327619:BFD327619 BOT327619:BOZ327619 BYP327619:BYV327619 CIL327619:CIR327619 CSH327619:CSN327619 DCD327619:DCJ327619 DLZ327619:DMF327619 DVV327619:DWB327619 EFR327619:EFX327619 EPN327619:EPT327619 EZJ327619:EZP327619 FJF327619:FJL327619 FTB327619:FTH327619 GCX327619:GDD327619 GMT327619:GMZ327619 GWP327619:GWV327619 HGL327619:HGR327619 HQH327619:HQN327619 IAD327619:IAJ327619 IJZ327619:IKF327619 ITV327619:IUB327619 JDR327619:JDX327619 JNN327619:JNT327619 JXJ327619:JXP327619 KHF327619:KHL327619 KRB327619:KRH327619 LAX327619:LBD327619 LKT327619:LKZ327619 LUP327619:LUV327619 MEL327619:MER327619 MOH327619:MON327619 MYD327619:MYJ327619 NHZ327619:NIF327619 NRV327619:NSB327619 OBR327619:OBX327619 OLN327619:OLT327619 OVJ327619:OVP327619 PFF327619:PFL327619 PPB327619:PPH327619 PYX327619:PZD327619 QIT327619:QIZ327619 QSP327619:QSV327619 RCL327619:RCR327619 RMH327619:RMN327619 RWD327619:RWJ327619 SFZ327619:SGF327619 SPV327619:SQB327619 SZR327619:SZX327619 TJN327619:TJT327619 TTJ327619:TTP327619 UDF327619:UDL327619 UNB327619:UNH327619 UWX327619:UXD327619 VGT327619:VGZ327619 VQP327619:VQV327619 WAL327619:WAR327619 WKH327619:WKN327619 WUD327619:WUJ327619 L393157:R393157 HR393155:HX393155 RN393155:RT393155 ABJ393155:ABP393155 ALF393155:ALL393155 AVB393155:AVH393155 BEX393155:BFD393155 BOT393155:BOZ393155 BYP393155:BYV393155 CIL393155:CIR393155 CSH393155:CSN393155 DCD393155:DCJ393155 DLZ393155:DMF393155 DVV393155:DWB393155 EFR393155:EFX393155 EPN393155:EPT393155 EZJ393155:EZP393155 FJF393155:FJL393155 FTB393155:FTH393155 GCX393155:GDD393155 GMT393155:GMZ393155 GWP393155:GWV393155 HGL393155:HGR393155 HQH393155:HQN393155 IAD393155:IAJ393155 IJZ393155:IKF393155 ITV393155:IUB393155 JDR393155:JDX393155 JNN393155:JNT393155 JXJ393155:JXP393155 KHF393155:KHL393155 KRB393155:KRH393155 LAX393155:LBD393155 LKT393155:LKZ393155 LUP393155:LUV393155 MEL393155:MER393155 MOH393155:MON393155 MYD393155:MYJ393155 NHZ393155:NIF393155 NRV393155:NSB393155 OBR393155:OBX393155 OLN393155:OLT393155 OVJ393155:OVP393155 PFF393155:PFL393155 PPB393155:PPH393155 PYX393155:PZD393155 QIT393155:QIZ393155 QSP393155:QSV393155 RCL393155:RCR393155 RMH393155:RMN393155 RWD393155:RWJ393155 SFZ393155:SGF393155 SPV393155:SQB393155 SZR393155:SZX393155 TJN393155:TJT393155 TTJ393155:TTP393155 UDF393155:UDL393155 UNB393155:UNH393155 UWX393155:UXD393155 VGT393155:VGZ393155 VQP393155:VQV393155 WAL393155:WAR393155 WKH393155:WKN393155 WUD393155:WUJ393155 L458693:R458693 HR458691:HX458691 RN458691:RT458691 ABJ458691:ABP458691 ALF458691:ALL458691 AVB458691:AVH458691 BEX458691:BFD458691 BOT458691:BOZ458691 BYP458691:BYV458691 CIL458691:CIR458691 CSH458691:CSN458691 DCD458691:DCJ458691 DLZ458691:DMF458691 DVV458691:DWB458691 EFR458691:EFX458691 EPN458691:EPT458691 EZJ458691:EZP458691 FJF458691:FJL458691 FTB458691:FTH458691 GCX458691:GDD458691 GMT458691:GMZ458691 GWP458691:GWV458691 HGL458691:HGR458691 HQH458691:HQN458691 IAD458691:IAJ458691 IJZ458691:IKF458691 ITV458691:IUB458691 JDR458691:JDX458691 JNN458691:JNT458691 JXJ458691:JXP458691 KHF458691:KHL458691 KRB458691:KRH458691 LAX458691:LBD458691 LKT458691:LKZ458691 LUP458691:LUV458691 MEL458691:MER458691 MOH458691:MON458691 MYD458691:MYJ458691 NHZ458691:NIF458691 NRV458691:NSB458691 OBR458691:OBX458691 OLN458691:OLT458691 OVJ458691:OVP458691 PFF458691:PFL458691 PPB458691:PPH458691 PYX458691:PZD458691 QIT458691:QIZ458691 QSP458691:QSV458691 RCL458691:RCR458691 RMH458691:RMN458691 RWD458691:RWJ458691 SFZ458691:SGF458691 SPV458691:SQB458691 SZR458691:SZX458691 TJN458691:TJT458691 TTJ458691:TTP458691 UDF458691:UDL458691 UNB458691:UNH458691 UWX458691:UXD458691 VGT458691:VGZ458691 VQP458691:VQV458691 WAL458691:WAR458691 WKH458691:WKN458691 WUD458691:WUJ458691 L524229:R524229 HR524227:HX524227 RN524227:RT524227 ABJ524227:ABP524227 ALF524227:ALL524227 AVB524227:AVH524227 BEX524227:BFD524227 BOT524227:BOZ524227 BYP524227:BYV524227 CIL524227:CIR524227 CSH524227:CSN524227 DCD524227:DCJ524227 DLZ524227:DMF524227 DVV524227:DWB524227 EFR524227:EFX524227 EPN524227:EPT524227 EZJ524227:EZP524227 FJF524227:FJL524227 FTB524227:FTH524227 GCX524227:GDD524227 GMT524227:GMZ524227 GWP524227:GWV524227 HGL524227:HGR524227 HQH524227:HQN524227 IAD524227:IAJ524227 IJZ524227:IKF524227 ITV524227:IUB524227 JDR524227:JDX524227 JNN524227:JNT524227 JXJ524227:JXP524227 KHF524227:KHL524227 KRB524227:KRH524227 LAX524227:LBD524227 LKT524227:LKZ524227 LUP524227:LUV524227 MEL524227:MER524227 MOH524227:MON524227 MYD524227:MYJ524227 NHZ524227:NIF524227 NRV524227:NSB524227 OBR524227:OBX524227 OLN524227:OLT524227 OVJ524227:OVP524227 PFF524227:PFL524227 PPB524227:PPH524227 PYX524227:PZD524227 QIT524227:QIZ524227 QSP524227:QSV524227 RCL524227:RCR524227 RMH524227:RMN524227 RWD524227:RWJ524227 SFZ524227:SGF524227 SPV524227:SQB524227 SZR524227:SZX524227 TJN524227:TJT524227 TTJ524227:TTP524227 UDF524227:UDL524227 UNB524227:UNH524227 UWX524227:UXD524227 VGT524227:VGZ524227 VQP524227:VQV524227 WAL524227:WAR524227 WKH524227:WKN524227 WUD524227:WUJ524227 L589765:R589765 HR589763:HX589763 RN589763:RT589763 ABJ589763:ABP589763 ALF589763:ALL589763 AVB589763:AVH589763 BEX589763:BFD589763 BOT589763:BOZ589763 BYP589763:BYV589763 CIL589763:CIR589763 CSH589763:CSN589763 DCD589763:DCJ589763 DLZ589763:DMF589763 DVV589763:DWB589763 EFR589763:EFX589763 EPN589763:EPT589763 EZJ589763:EZP589763 FJF589763:FJL589763 FTB589763:FTH589763 GCX589763:GDD589763 GMT589763:GMZ589763 GWP589763:GWV589763 HGL589763:HGR589763 HQH589763:HQN589763 IAD589763:IAJ589763 IJZ589763:IKF589763 ITV589763:IUB589763 JDR589763:JDX589763 JNN589763:JNT589763 JXJ589763:JXP589763 KHF589763:KHL589763 KRB589763:KRH589763 LAX589763:LBD589763 LKT589763:LKZ589763 LUP589763:LUV589763 MEL589763:MER589763 MOH589763:MON589763 MYD589763:MYJ589763 NHZ589763:NIF589763 NRV589763:NSB589763 OBR589763:OBX589763 OLN589763:OLT589763 OVJ589763:OVP589763 PFF589763:PFL589763 PPB589763:PPH589763 PYX589763:PZD589763 QIT589763:QIZ589763 QSP589763:QSV589763 RCL589763:RCR589763 RMH589763:RMN589763 RWD589763:RWJ589763 SFZ589763:SGF589763 SPV589763:SQB589763 SZR589763:SZX589763 TJN589763:TJT589763 TTJ589763:TTP589763 UDF589763:UDL589763 UNB589763:UNH589763 UWX589763:UXD589763 VGT589763:VGZ589763 VQP589763:VQV589763 WAL589763:WAR589763 WKH589763:WKN589763 WUD589763:WUJ589763 L655301:R655301 HR655299:HX655299 RN655299:RT655299 ABJ655299:ABP655299 ALF655299:ALL655299 AVB655299:AVH655299 BEX655299:BFD655299 BOT655299:BOZ655299 BYP655299:BYV655299 CIL655299:CIR655299 CSH655299:CSN655299 DCD655299:DCJ655299 DLZ655299:DMF655299 DVV655299:DWB655299 EFR655299:EFX655299 EPN655299:EPT655299 EZJ655299:EZP655299 FJF655299:FJL655299 FTB655299:FTH655299 GCX655299:GDD655299 GMT655299:GMZ655299 GWP655299:GWV655299 HGL655299:HGR655299 HQH655299:HQN655299 IAD655299:IAJ655299 IJZ655299:IKF655299 ITV655299:IUB655299 JDR655299:JDX655299 JNN655299:JNT655299 JXJ655299:JXP655299 KHF655299:KHL655299 KRB655299:KRH655299 LAX655299:LBD655299 LKT655299:LKZ655299 LUP655299:LUV655299 MEL655299:MER655299 MOH655299:MON655299 MYD655299:MYJ655299 NHZ655299:NIF655299 NRV655299:NSB655299 OBR655299:OBX655299 OLN655299:OLT655299 OVJ655299:OVP655299 PFF655299:PFL655299 PPB655299:PPH655299 PYX655299:PZD655299 QIT655299:QIZ655299 QSP655299:QSV655299 RCL655299:RCR655299 RMH655299:RMN655299 RWD655299:RWJ655299 SFZ655299:SGF655299 SPV655299:SQB655299 SZR655299:SZX655299 TJN655299:TJT655299 TTJ655299:TTP655299 UDF655299:UDL655299 UNB655299:UNH655299 UWX655299:UXD655299 VGT655299:VGZ655299 VQP655299:VQV655299 WAL655299:WAR655299 WKH655299:WKN655299 WUD655299:WUJ655299 L720837:R720837 HR720835:HX720835 RN720835:RT720835 ABJ720835:ABP720835 ALF720835:ALL720835 AVB720835:AVH720835 BEX720835:BFD720835 BOT720835:BOZ720835 BYP720835:BYV720835 CIL720835:CIR720835 CSH720835:CSN720835 DCD720835:DCJ720835 DLZ720835:DMF720835 DVV720835:DWB720835 EFR720835:EFX720835 EPN720835:EPT720835 EZJ720835:EZP720835 FJF720835:FJL720835 FTB720835:FTH720835 GCX720835:GDD720835 GMT720835:GMZ720835 GWP720835:GWV720835 HGL720835:HGR720835 HQH720835:HQN720835 IAD720835:IAJ720835 IJZ720835:IKF720835 ITV720835:IUB720835 JDR720835:JDX720835 JNN720835:JNT720835 JXJ720835:JXP720835 KHF720835:KHL720835 KRB720835:KRH720835 LAX720835:LBD720835 LKT720835:LKZ720835 LUP720835:LUV720835 MEL720835:MER720835 MOH720835:MON720835 MYD720835:MYJ720835 NHZ720835:NIF720835 NRV720835:NSB720835 OBR720835:OBX720835 OLN720835:OLT720835 OVJ720835:OVP720835 PFF720835:PFL720835 PPB720835:PPH720835 PYX720835:PZD720835 QIT720835:QIZ720835 QSP720835:QSV720835 RCL720835:RCR720835 RMH720835:RMN720835 RWD720835:RWJ720835 SFZ720835:SGF720835 SPV720835:SQB720835 SZR720835:SZX720835 TJN720835:TJT720835 TTJ720835:TTP720835 UDF720835:UDL720835 UNB720835:UNH720835 UWX720835:UXD720835 VGT720835:VGZ720835 VQP720835:VQV720835 WAL720835:WAR720835 WKH720835:WKN720835 WUD720835:WUJ720835 L786373:R786373 HR786371:HX786371 RN786371:RT786371 ABJ786371:ABP786371 ALF786371:ALL786371 AVB786371:AVH786371 BEX786371:BFD786371 BOT786371:BOZ786371 BYP786371:BYV786371 CIL786371:CIR786371 CSH786371:CSN786371 DCD786371:DCJ786371 DLZ786371:DMF786371 DVV786371:DWB786371 EFR786371:EFX786371 EPN786371:EPT786371 EZJ786371:EZP786371 FJF786371:FJL786371 FTB786371:FTH786371 GCX786371:GDD786371 GMT786371:GMZ786371 GWP786371:GWV786371 HGL786371:HGR786371 HQH786371:HQN786371 IAD786371:IAJ786371 IJZ786371:IKF786371 ITV786371:IUB786371 JDR786371:JDX786371 JNN786371:JNT786371 JXJ786371:JXP786371 KHF786371:KHL786371 KRB786371:KRH786371 LAX786371:LBD786371 LKT786371:LKZ786371 LUP786371:LUV786371 MEL786371:MER786371 MOH786371:MON786371 MYD786371:MYJ786371 NHZ786371:NIF786371 NRV786371:NSB786371 OBR786371:OBX786371 OLN786371:OLT786371 OVJ786371:OVP786371 PFF786371:PFL786371 PPB786371:PPH786371 PYX786371:PZD786371 QIT786371:QIZ786371 QSP786371:QSV786371 RCL786371:RCR786371 RMH786371:RMN786371 RWD786371:RWJ786371 SFZ786371:SGF786371 SPV786371:SQB786371 SZR786371:SZX786371 TJN786371:TJT786371 TTJ786371:TTP786371 UDF786371:UDL786371 UNB786371:UNH786371 UWX786371:UXD786371 VGT786371:VGZ786371 VQP786371:VQV786371 WAL786371:WAR786371 WKH786371:WKN786371 WUD786371:WUJ786371 L851909:R851909 HR851907:HX851907 RN851907:RT851907 ABJ851907:ABP851907 ALF851907:ALL851907 AVB851907:AVH851907 BEX851907:BFD851907 BOT851907:BOZ851907 BYP851907:BYV851907 CIL851907:CIR851907 CSH851907:CSN851907 DCD851907:DCJ851907 DLZ851907:DMF851907 DVV851907:DWB851907 EFR851907:EFX851907 EPN851907:EPT851907 EZJ851907:EZP851907 FJF851907:FJL851907 FTB851907:FTH851907 GCX851907:GDD851907 GMT851907:GMZ851907 GWP851907:GWV851907 HGL851907:HGR851907 HQH851907:HQN851907 IAD851907:IAJ851907 IJZ851907:IKF851907 ITV851907:IUB851907 JDR851907:JDX851907 JNN851907:JNT851907 JXJ851907:JXP851907 KHF851907:KHL851907 KRB851907:KRH851907 LAX851907:LBD851907 LKT851907:LKZ851907 LUP851907:LUV851907 MEL851907:MER851907 MOH851907:MON851907 MYD851907:MYJ851907 NHZ851907:NIF851907 NRV851907:NSB851907 OBR851907:OBX851907 OLN851907:OLT851907 OVJ851907:OVP851907 PFF851907:PFL851907 PPB851907:PPH851907 PYX851907:PZD851907 QIT851907:QIZ851907 QSP851907:QSV851907 RCL851907:RCR851907 RMH851907:RMN851907 RWD851907:RWJ851907 SFZ851907:SGF851907 SPV851907:SQB851907 SZR851907:SZX851907 TJN851907:TJT851907 TTJ851907:TTP851907 UDF851907:UDL851907 UNB851907:UNH851907 UWX851907:UXD851907 VGT851907:VGZ851907 VQP851907:VQV851907 WAL851907:WAR851907 WKH851907:WKN851907 WUD851907:WUJ851907 L917445:R917445 HR917443:HX917443 RN917443:RT917443 ABJ917443:ABP917443 ALF917443:ALL917443 AVB917443:AVH917443 BEX917443:BFD917443 BOT917443:BOZ917443 BYP917443:BYV917443 CIL917443:CIR917443 CSH917443:CSN917443 DCD917443:DCJ917443 DLZ917443:DMF917443 DVV917443:DWB917443 EFR917443:EFX917443 EPN917443:EPT917443 EZJ917443:EZP917443 FJF917443:FJL917443 FTB917443:FTH917443 GCX917443:GDD917443 GMT917443:GMZ917443 GWP917443:GWV917443 HGL917443:HGR917443 HQH917443:HQN917443 IAD917443:IAJ917443 IJZ917443:IKF917443 ITV917443:IUB917443 JDR917443:JDX917443 JNN917443:JNT917443 JXJ917443:JXP917443 KHF917443:KHL917443 KRB917443:KRH917443 LAX917443:LBD917443 LKT917443:LKZ917443 LUP917443:LUV917443 MEL917443:MER917443 MOH917443:MON917443 MYD917443:MYJ917443 NHZ917443:NIF917443 NRV917443:NSB917443 OBR917443:OBX917443 OLN917443:OLT917443 OVJ917443:OVP917443 PFF917443:PFL917443 PPB917443:PPH917443 PYX917443:PZD917443 QIT917443:QIZ917443 QSP917443:QSV917443 RCL917443:RCR917443 RMH917443:RMN917443 RWD917443:RWJ917443 SFZ917443:SGF917443 SPV917443:SQB917443 SZR917443:SZX917443 TJN917443:TJT917443 TTJ917443:TTP917443 UDF917443:UDL917443 UNB917443:UNH917443 UWX917443:UXD917443 VGT917443:VGZ917443 VQP917443:VQV917443 WAL917443:WAR917443 WKH917443:WKN917443 WUD917443:WUJ917443 L982981:R982981 HR982979:HX982979 RN982979:RT982979 ABJ982979:ABP982979 ALF982979:ALL982979 AVB982979:AVH982979 BEX982979:BFD982979 BOT982979:BOZ982979 BYP982979:BYV982979 CIL982979:CIR982979 CSH982979:CSN982979 DCD982979:DCJ982979 DLZ982979:DMF982979 DVV982979:DWB982979 EFR982979:EFX982979 EPN982979:EPT982979 EZJ982979:EZP982979 FJF982979:FJL982979 FTB982979:FTH982979 GCX982979:GDD982979 GMT982979:GMZ982979 GWP982979:GWV982979 HGL982979:HGR982979 HQH982979:HQN982979 IAD982979:IAJ982979 IJZ982979:IKF982979 ITV982979:IUB982979 JDR982979:JDX982979 JNN982979:JNT982979 JXJ982979:JXP982979 KHF982979:KHL982979 KRB982979:KRH982979 LAX982979:LBD982979 LKT982979:LKZ982979 LUP982979:LUV982979 MEL982979:MER982979 MOH982979:MON982979 MYD982979:MYJ982979 NHZ982979:NIF982979 NRV982979:NSB982979 OBR982979:OBX982979 OLN982979:OLT982979 OVJ982979:OVP982979 PFF982979:PFL982979 PPB982979:PPH982979 PYX982979:PZD982979 QIT982979:QIZ982979 QSP982979:QSV982979 RCL982979:RCR982979 RMH982979:RMN982979 RWD982979:RWJ982979 SFZ982979:SGF982979 SPV982979:SQB982979 SZR982979:SZX982979 TJN982979:TJT982979 TTJ982979:TTP982979 UDF982979:UDL982979 UNB982979:UNH982979 UWX982979:UXD982979 VGT982979:VGZ982979 VQP982979:VQV982979 WAL982979:WAR982979 WKH982979:WKN982979 WUD982979:WUJ982979" xr:uid="{C5C3D71B-DC3E-47C9-AF54-54CF30AECBE4}">
      <formula1>L65475-ROUNDDOWN(L65475,1)=0</formula1>
    </dataValidation>
    <dataValidation type="list" allowBlank="1" showInputMessage="1" showErrorMessage="1" sqref="Z65562 IF65560 SB65560 ABX65560 ALT65560 AVP65560 BFL65560 BPH65560 BZD65560 CIZ65560 CSV65560 DCR65560 DMN65560 DWJ65560 EGF65560 EQB65560 EZX65560 FJT65560 FTP65560 GDL65560 GNH65560 GXD65560 HGZ65560 HQV65560 IAR65560 IKN65560 IUJ65560 JEF65560 JOB65560 JXX65560 KHT65560 KRP65560 LBL65560 LLH65560 LVD65560 MEZ65560 MOV65560 MYR65560 NIN65560 NSJ65560 OCF65560 OMB65560 OVX65560 PFT65560 PPP65560 PZL65560 QJH65560 QTD65560 RCZ65560 RMV65560 RWR65560 SGN65560 SQJ65560 TAF65560 TKB65560 TTX65560 UDT65560 UNP65560 UXL65560 VHH65560 VRD65560 WAZ65560 WKV65560 WUR65560 Z131098 IF131096 SB131096 ABX131096 ALT131096 AVP131096 BFL131096 BPH131096 BZD131096 CIZ131096 CSV131096 DCR131096 DMN131096 DWJ131096 EGF131096 EQB131096 EZX131096 FJT131096 FTP131096 GDL131096 GNH131096 GXD131096 HGZ131096 HQV131096 IAR131096 IKN131096 IUJ131096 JEF131096 JOB131096 JXX131096 KHT131096 KRP131096 LBL131096 LLH131096 LVD131096 MEZ131096 MOV131096 MYR131096 NIN131096 NSJ131096 OCF131096 OMB131096 OVX131096 PFT131096 PPP131096 PZL131096 QJH131096 QTD131096 RCZ131096 RMV131096 RWR131096 SGN131096 SQJ131096 TAF131096 TKB131096 TTX131096 UDT131096 UNP131096 UXL131096 VHH131096 VRD131096 WAZ131096 WKV131096 WUR131096 Z196634 IF196632 SB196632 ABX196632 ALT196632 AVP196632 BFL196632 BPH196632 BZD196632 CIZ196632 CSV196632 DCR196632 DMN196632 DWJ196632 EGF196632 EQB196632 EZX196632 FJT196632 FTP196632 GDL196632 GNH196632 GXD196632 HGZ196632 HQV196632 IAR196632 IKN196632 IUJ196632 JEF196632 JOB196632 JXX196632 KHT196632 KRP196632 LBL196632 LLH196632 LVD196632 MEZ196632 MOV196632 MYR196632 NIN196632 NSJ196632 OCF196632 OMB196632 OVX196632 PFT196632 PPP196632 PZL196632 QJH196632 QTD196632 RCZ196632 RMV196632 RWR196632 SGN196632 SQJ196632 TAF196632 TKB196632 TTX196632 UDT196632 UNP196632 UXL196632 VHH196632 VRD196632 WAZ196632 WKV196632 WUR196632 Z262170 IF262168 SB262168 ABX262168 ALT262168 AVP262168 BFL262168 BPH262168 BZD262168 CIZ262168 CSV262168 DCR262168 DMN262168 DWJ262168 EGF262168 EQB262168 EZX262168 FJT262168 FTP262168 GDL262168 GNH262168 GXD262168 HGZ262168 HQV262168 IAR262168 IKN262168 IUJ262168 JEF262168 JOB262168 JXX262168 KHT262168 KRP262168 LBL262168 LLH262168 LVD262168 MEZ262168 MOV262168 MYR262168 NIN262168 NSJ262168 OCF262168 OMB262168 OVX262168 PFT262168 PPP262168 PZL262168 QJH262168 QTD262168 RCZ262168 RMV262168 RWR262168 SGN262168 SQJ262168 TAF262168 TKB262168 TTX262168 UDT262168 UNP262168 UXL262168 VHH262168 VRD262168 WAZ262168 WKV262168 WUR262168 Z327706 IF327704 SB327704 ABX327704 ALT327704 AVP327704 BFL327704 BPH327704 BZD327704 CIZ327704 CSV327704 DCR327704 DMN327704 DWJ327704 EGF327704 EQB327704 EZX327704 FJT327704 FTP327704 GDL327704 GNH327704 GXD327704 HGZ327704 HQV327704 IAR327704 IKN327704 IUJ327704 JEF327704 JOB327704 JXX327704 KHT327704 KRP327704 LBL327704 LLH327704 LVD327704 MEZ327704 MOV327704 MYR327704 NIN327704 NSJ327704 OCF327704 OMB327704 OVX327704 PFT327704 PPP327704 PZL327704 QJH327704 QTD327704 RCZ327704 RMV327704 RWR327704 SGN327704 SQJ327704 TAF327704 TKB327704 TTX327704 UDT327704 UNP327704 UXL327704 VHH327704 VRD327704 WAZ327704 WKV327704 WUR327704 Z393242 IF393240 SB393240 ABX393240 ALT393240 AVP393240 BFL393240 BPH393240 BZD393240 CIZ393240 CSV393240 DCR393240 DMN393240 DWJ393240 EGF393240 EQB393240 EZX393240 FJT393240 FTP393240 GDL393240 GNH393240 GXD393240 HGZ393240 HQV393240 IAR393240 IKN393240 IUJ393240 JEF393240 JOB393240 JXX393240 KHT393240 KRP393240 LBL393240 LLH393240 LVD393240 MEZ393240 MOV393240 MYR393240 NIN393240 NSJ393240 OCF393240 OMB393240 OVX393240 PFT393240 PPP393240 PZL393240 QJH393240 QTD393240 RCZ393240 RMV393240 RWR393240 SGN393240 SQJ393240 TAF393240 TKB393240 TTX393240 UDT393240 UNP393240 UXL393240 VHH393240 VRD393240 WAZ393240 WKV393240 WUR393240 Z458778 IF458776 SB458776 ABX458776 ALT458776 AVP458776 BFL458776 BPH458776 BZD458776 CIZ458776 CSV458776 DCR458776 DMN458776 DWJ458776 EGF458776 EQB458776 EZX458776 FJT458776 FTP458776 GDL458776 GNH458776 GXD458776 HGZ458776 HQV458776 IAR458776 IKN458776 IUJ458776 JEF458776 JOB458776 JXX458776 KHT458776 KRP458776 LBL458776 LLH458776 LVD458776 MEZ458776 MOV458776 MYR458776 NIN458776 NSJ458776 OCF458776 OMB458776 OVX458776 PFT458776 PPP458776 PZL458776 QJH458776 QTD458776 RCZ458776 RMV458776 RWR458776 SGN458776 SQJ458776 TAF458776 TKB458776 TTX458776 UDT458776 UNP458776 UXL458776 VHH458776 VRD458776 WAZ458776 WKV458776 WUR458776 Z524314 IF524312 SB524312 ABX524312 ALT524312 AVP524312 BFL524312 BPH524312 BZD524312 CIZ524312 CSV524312 DCR524312 DMN524312 DWJ524312 EGF524312 EQB524312 EZX524312 FJT524312 FTP524312 GDL524312 GNH524312 GXD524312 HGZ524312 HQV524312 IAR524312 IKN524312 IUJ524312 JEF524312 JOB524312 JXX524312 KHT524312 KRP524312 LBL524312 LLH524312 LVD524312 MEZ524312 MOV524312 MYR524312 NIN524312 NSJ524312 OCF524312 OMB524312 OVX524312 PFT524312 PPP524312 PZL524312 QJH524312 QTD524312 RCZ524312 RMV524312 RWR524312 SGN524312 SQJ524312 TAF524312 TKB524312 TTX524312 UDT524312 UNP524312 UXL524312 VHH524312 VRD524312 WAZ524312 WKV524312 WUR524312 Z589850 IF589848 SB589848 ABX589848 ALT589848 AVP589848 BFL589848 BPH589848 BZD589848 CIZ589848 CSV589848 DCR589848 DMN589848 DWJ589848 EGF589848 EQB589848 EZX589848 FJT589848 FTP589848 GDL589848 GNH589848 GXD589848 HGZ589848 HQV589848 IAR589848 IKN589848 IUJ589848 JEF589848 JOB589848 JXX589848 KHT589848 KRP589848 LBL589848 LLH589848 LVD589848 MEZ589848 MOV589848 MYR589848 NIN589848 NSJ589848 OCF589848 OMB589848 OVX589848 PFT589848 PPP589848 PZL589848 QJH589848 QTD589848 RCZ589848 RMV589848 RWR589848 SGN589848 SQJ589848 TAF589848 TKB589848 TTX589848 UDT589848 UNP589848 UXL589848 VHH589848 VRD589848 WAZ589848 WKV589848 WUR589848 Z655386 IF655384 SB655384 ABX655384 ALT655384 AVP655384 BFL655384 BPH655384 BZD655384 CIZ655384 CSV655384 DCR655384 DMN655384 DWJ655384 EGF655384 EQB655384 EZX655384 FJT655384 FTP655384 GDL655384 GNH655384 GXD655384 HGZ655384 HQV655384 IAR655384 IKN655384 IUJ655384 JEF655384 JOB655384 JXX655384 KHT655384 KRP655384 LBL655384 LLH655384 LVD655384 MEZ655384 MOV655384 MYR655384 NIN655384 NSJ655384 OCF655384 OMB655384 OVX655384 PFT655384 PPP655384 PZL655384 QJH655384 QTD655384 RCZ655384 RMV655384 RWR655384 SGN655384 SQJ655384 TAF655384 TKB655384 TTX655384 UDT655384 UNP655384 UXL655384 VHH655384 VRD655384 WAZ655384 WKV655384 WUR655384 Z720922 IF720920 SB720920 ABX720920 ALT720920 AVP720920 BFL720920 BPH720920 BZD720920 CIZ720920 CSV720920 DCR720920 DMN720920 DWJ720920 EGF720920 EQB720920 EZX720920 FJT720920 FTP720920 GDL720920 GNH720920 GXD720920 HGZ720920 HQV720920 IAR720920 IKN720920 IUJ720920 JEF720920 JOB720920 JXX720920 KHT720920 KRP720920 LBL720920 LLH720920 LVD720920 MEZ720920 MOV720920 MYR720920 NIN720920 NSJ720920 OCF720920 OMB720920 OVX720920 PFT720920 PPP720920 PZL720920 QJH720920 QTD720920 RCZ720920 RMV720920 RWR720920 SGN720920 SQJ720920 TAF720920 TKB720920 TTX720920 UDT720920 UNP720920 UXL720920 VHH720920 VRD720920 WAZ720920 WKV720920 WUR720920 Z786458 IF786456 SB786456 ABX786456 ALT786456 AVP786456 BFL786456 BPH786456 BZD786456 CIZ786456 CSV786456 DCR786456 DMN786456 DWJ786456 EGF786456 EQB786456 EZX786456 FJT786456 FTP786456 GDL786456 GNH786456 GXD786456 HGZ786456 HQV786456 IAR786456 IKN786456 IUJ786456 JEF786456 JOB786456 JXX786456 KHT786456 KRP786456 LBL786456 LLH786456 LVD786456 MEZ786456 MOV786456 MYR786456 NIN786456 NSJ786456 OCF786456 OMB786456 OVX786456 PFT786456 PPP786456 PZL786456 QJH786456 QTD786456 RCZ786456 RMV786456 RWR786456 SGN786456 SQJ786456 TAF786456 TKB786456 TTX786456 UDT786456 UNP786456 UXL786456 VHH786456 VRD786456 WAZ786456 WKV786456 WUR786456 Z851994 IF851992 SB851992 ABX851992 ALT851992 AVP851992 BFL851992 BPH851992 BZD851992 CIZ851992 CSV851992 DCR851992 DMN851992 DWJ851992 EGF851992 EQB851992 EZX851992 FJT851992 FTP851992 GDL851992 GNH851992 GXD851992 HGZ851992 HQV851992 IAR851992 IKN851992 IUJ851992 JEF851992 JOB851992 JXX851992 KHT851992 KRP851992 LBL851992 LLH851992 LVD851992 MEZ851992 MOV851992 MYR851992 NIN851992 NSJ851992 OCF851992 OMB851992 OVX851992 PFT851992 PPP851992 PZL851992 QJH851992 QTD851992 RCZ851992 RMV851992 RWR851992 SGN851992 SQJ851992 TAF851992 TKB851992 TTX851992 UDT851992 UNP851992 UXL851992 VHH851992 VRD851992 WAZ851992 WKV851992 WUR851992 Z917530 IF917528 SB917528 ABX917528 ALT917528 AVP917528 BFL917528 BPH917528 BZD917528 CIZ917528 CSV917528 DCR917528 DMN917528 DWJ917528 EGF917528 EQB917528 EZX917528 FJT917528 FTP917528 GDL917528 GNH917528 GXD917528 HGZ917528 HQV917528 IAR917528 IKN917528 IUJ917528 JEF917528 JOB917528 JXX917528 KHT917528 KRP917528 LBL917528 LLH917528 LVD917528 MEZ917528 MOV917528 MYR917528 NIN917528 NSJ917528 OCF917528 OMB917528 OVX917528 PFT917528 PPP917528 PZL917528 QJH917528 QTD917528 RCZ917528 RMV917528 RWR917528 SGN917528 SQJ917528 TAF917528 TKB917528 TTX917528 UDT917528 UNP917528 UXL917528 VHH917528 VRD917528 WAZ917528 WKV917528 WUR917528 Z983066 IF983064 SB983064 ABX983064 ALT983064 AVP983064 BFL983064 BPH983064 BZD983064 CIZ983064 CSV983064 DCR983064 DMN983064 DWJ983064 EGF983064 EQB983064 EZX983064 FJT983064 FTP983064 GDL983064 GNH983064 GXD983064 HGZ983064 HQV983064 IAR983064 IKN983064 IUJ983064 JEF983064 JOB983064 JXX983064 KHT983064 KRP983064 LBL983064 LLH983064 LVD983064 MEZ983064 MOV983064 MYR983064 NIN983064 NSJ983064 OCF983064 OMB983064 OVX983064 PFT983064 PPP983064 PZL983064 QJH983064 QTD983064 RCZ983064 RMV983064 RWR983064 SGN983064 SQJ983064 TAF983064 TKB983064 TTX983064 UDT983064 UNP983064 UXL983064 VHH983064 VRD983064 WAZ983064 WKV983064 WUR983064 Z65560 IF65558 SB65558 ABX65558 ALT65558 AVP65558 BFL65558 BPH65558 BZD65558 CIZ65558 CSV65558 DCR65558 DMN65558 DWJ65558 EGF65558 EQB65558 EZX65558 FJT65558 FTP65558 GDL65558 GNH65558 GXD65558 HGZ65558 HQV65558 IAR65558 IKN65558 IUJ65558 JEF65558 JOB65558 JXX65558 KHT65558 KRP65558 LBL65558 LLH65558 LVD65558 MEZ65558 MOV65558 MYR65558 NIN65558 NSJ65558 OCF65558 OMB65558 OVX65558 PFT65558 PPP65558 PZL65558 QJH65558 QTD65558 RCZ65558 RMV65558 RWR65558 SGN65558 SQJ65558 TAF65558 TKB65558 TTX65558 UDT65558 UNP65558 UXL65558 VHH65558 VRD65558 WAZ65558 WKV65558 WUR65558 Z131096 IF131094 SB131094 ABX131094 ALT131094 AVP131094 BFL131094 BPH131094 BZD131094 CIZ131094 CSV131094 DCR131094 DMN131094 DWJ131094 EGF131094 EQB131094 EZX131094 FJT131094 FTP131094 GDL131094 GNH131094 GXD131094 HGZ131094 HQV131094 IAR131094 IKN131094 IUJ131094 JEF131094 JOB131094 JXX131094 KHT131094 KRP131094 LBL131094 LLH131094 LVD131094 MEZ131094 MOV131094 MYR131094 NIN131094 NSJ131094 OCF131094 OMB131094 OVX131094 PFT131094 PPP131094 PZL131094 QJH131094 QTD131094 RCZ131094 RMV131094 RWR131094 SGN131094 SQJ131094 TAF131094 TKB131094 TTX131094 UDT131094 UNP131094 UXL131094 VHH131094 VRD131094 WAZ131094 WKV131094 WUR131094 Z196632 IF196630 SB196630 ABX196630 ALT196630 AVP196630 BFL196630 BPH196630 BZD196630 CIZ196630 CSV196630 DCR196630 DMN196630 DWJ196630 EGF196630 EQB196630 EZX196630 FJT196630 FTP196630 GDL196630 GNH196630 GXD196630 HGZ196630 HQV196630 IAR196630 IKN196630 IUJ196630 JEF196630 JOB196630 JXX196630 KHT196630 KRP196630 LBL196630 LLH196630 LVD196630 MEZ196630 MOV196630 MYR196630 NIN196630 NSJ196630 OCF196630 OMB196630 OVX196630 PFT196630 PPP196630 PZL196630 QJH196630 QTD196630 RCZ196630 RMV196630 RWR196630 SGN196630 SQJ196630 TAF196630 TKB196630 TTX196630 UDT196630 UNP196630 UXL196630 VHH196630 VRD196630 WAZ196630 WKV196630 WUR196630 Z262168 IF262166 SB262166 ABX262166 ALT262166 AVP262166 BFL262166 BPH262166 BZD262166 CIZ262166 CSV262166 DCR262166 DMN262166 DWJ262166 EGF262166 EQB262166 EZX262166 FJT262166 FTP262166 GDL262166 GNH262166 GXD262166 HGZ262166 HQV262166 IAR262166 IKN262166 IUJ262166 JEF262166 JOB262166 JXX262166 KHT262166 KRP262166 LBL262166 LLH262166 LVD262166 MEZ262166 MOV262166 MYR262166 NIN262166 NSJ262166 OCF262166 OMB262166 OVX262166 PFT262166 PPP262166 PZL262166 QJH262166 QTD262166 RCZ262166 RMV262166 RWR262166 SGN262166 SQJ262166 TAF262166 TKB262166 TTX262166 UDT262166 UNP262166 UXL262166 VHH262166 VRD262166 WAZ262166 WKV262166 WUR262166 Z327704 IF327702 SB327702 ABX327702 ALT327702 AVP327702 BFL327702 BPH327702 BZD327702 CIZ327702 CSV327702 DCR327702 DMN327702 DWJ327702 EGF327702 EQB327702 EZX327702 FJT327702 FTP327702 GDL327702 GNH327702 GXD327702 HGZ327702 HQV327702 IAR327702 IKN327702 IUJ327702 JEF327702 JOB327702 JXX327702 KHT327702 KRP327702 LBL327702 LLH327702 LVD327702 MEZ327702 MOV327702 MYR327702 NIN327702 NSJ327702 OCF327702 OMB327702 OVX327702 PFT327702 PPP327702 PZL327702 QJH327702 QTD327702 RCZ327702 RMV327702 RWR327702 SGN327702 SQJ327702 TAF327702 TKB327702 TTX327702 UDT327702 UNP327702 UXL327702 VHH327702 VRD327702 WAZ327702 WKV327702 WUR327702 Z393240 IF393238 SB393238 ABX393238 ALT393238 AVP393238 BFL393238 BPH393238 BZD393238 CIZ393238 CSV393238 DCR393238 DMN393238 DWJ393238 EGF393238 EQB393238 EZX393238 FJT393238 FTP393238 GDL393238 GNH393238 GXD393238 HGZ393238 HQV393238 IAR393238 IKN393238 IUJ393238 JEF393238 JOB393238 JXX393238 KHT393238 KRP393238 LBL393238 LLH393238 LVD393238 MEZ393238 MOV393238 MYR393238 NIN393238 NSJ393238 OCF393238 OMB393238 OVX393238 PFT393238 PPP393238 PZL393238 QJH393238 QTD393238 RCZ393238 RMV393238 RWR393238 SGN393238 SQJ393238 TAF393238 TKB393238 TTX393238 UDT393238 UNP393238 UXL393238 VHH393238 VRD393238 WAZ393238 WKV393238 WUR393238 Z458776 IF458774 SB458774 ABX458774 ALT458774 AVP458774 BFL458774 BPH458774 BZD458774 CIZ458774 CSV458774 DCR458774 DMN458774 DWJ458774 EGF458774 EQB458774 EZX458774 FJT458774 FTP458774 GDL458774 GNH458774 GXD458774 HGZ458774 HQV458774 IAR458774 IKN458774 IUJ458774 JEF458774 JOB458774 JXX458774 KHT458774 KRP458774 LBL458774 LLH458774 LVD458774 MEZ458774 MOV458774 MYR458774 NIN458774 NSJ458774 OCF458774 OMB458774 OVX458774 PFT458774 PPP458774 PZL458774 QJH458774 QTD458774 RCZ458774 RMV458774 RWR458774 SGN458774 SQJ458774 TAF458774 TKB458774 TTX458774 UDT458774 UNP458774 UXL458774 VHH458774 VRD458774 WAZ458774 WKV458774 WUR458774 Z524312 IF524310 SB524310 ABX524310 ALT524310 AVP524310 BFL524310 BPH524310 BZD524310 CIZ524310 CSV524310 DCR524310 DMN524310 DWJ524310 EGF524310 EQB524310 EZX524310 FJT524310 FTP524310 GDL524310 GNH524310 GXD524310 HGZ524310 HQV524310 IAR524310 IKN524310 IUJ524310 JEF524310 JOB524310 JXX524310 KHT524310 KRP524310 LBL524310 LLH524310 LVD524310 MEZ524310 MOV524310 MYR524310 NIN524310 NSJ524310 OCF524310 OMB524310 OVX524310 PFT524310 PPP524310 PZL524310 QJH524310 QTD524310 RCZ524310 RMV524310 RWR524310 SGN524310 SQJ524310 TAF524310 TKB524310 TTX524310 UDT524310 UNP524310 UXL524310 VHH524310 VRD524310 WAZ524310 WKV524310 WUR524310 Z589848 IF589846 SB589846 ABX589846 ALT589846 AVP589846 BFL589846 BPH589846 BZD589846 CIZ589846 CSV589846 DCR589846 DMN589846 DWJ589846 EGF589846 EQB589846 EZX589846 FJT589846 FTP589846 GDL589846 GNH589846 GXD589846 HGZ589846 HQV589846 IAR589846 IKN589846 IUJ589846 JEF589846 JOB589846 JXX589846 KHT589846 KRP589846 LBL589846 LLH589846 LVD589846 MEZ589846 MOV589846 MYR589846 NIN589846 NSJ589846 OCF589846 OMB589846 OVX589846 PFT589846 PPP589846 PZL589846 QJH589846 QTD589846 RCZ589846 RMV589846 RWR589846 SGN589846 SQJ589846 TAF589846 TKB589846 TTX589846 UDT589846 UNP589846 UXL589846 VHH589846 VRD589846 WAZ589846 WKV589846 WUR589846 Z655384 IF655382 SB655382 ABX655382 ALT655382 AVP655382 BFL655382 BPH655382 BZD655382 CIZ655382 CSV655382 DCR655382 DMN655382 DWJ655382 EGF655382 EQB655382 EZX655382 FJT655382 FTP655382 GDL655382 GNH655382 GXD655382 HGZ655382 HQV655382 IAR655382 IKN655382 IUJ655382 JEF655382 JOB655382 JXX655382 KHT655382 KRP655382 LBL655382 LLH655382 LVD655382 MEZ655382 MOV655382 MYR655382 NIN655382 NSJ655382 OCF655382 OMB655382 OVX655382 PFT655382 PPP655382 PZL655382 QJH655382 QTD655382 RCZ655382 RMV655382 RWR655382 SGN655382 SQJ655382 TAF655382 TKB655382 TTX655382 UDT655382 UNP655382 UXL655382 VHH655382 VRD655382 WAZ655382 WKV655382 WUR655382 Z720920 IF720918 SB720918 ABX720918 ALT720918 AVP720918 BFL720918 BPH720918 BZD720918 CIZ720918 CSV720918 DCR720918 DMN720918 DWJ720918 EGF720918 EQB720918 EZX720918 FJT720918 FTP720918 GDL720918 GNH720918 GXD720918 HGZ720918 HQV720918 IAR720918 IKN720918 IUJ720918 JEF720918 JOB720918 JXX720918 KHT720918 KRP720918 LBL720918 LLH720918 LVD720918 MEZ720918 MOV720918 MYR720918 NIN720918 NSJ720918 OCF720918 OMB720918 OVX720918 PFT720918 PPP720918 PZL720918 QJH720918 QTD720918 RCZ720918 RMV720918 RWR720918 SGN720918 SQJ720918 TAF720918 TKB720918 TTX720918 UDT720918 UNP720918 UXL720918 VHH720918 VRD720918 WAZ720918 WKV720918 WUR720918 Z786456 IF786454 SB786454 ABX786454 ALT786454 AVP786454 BFL786454 BPH786454 BZD786454 CIZ786454 CSV786454 DCR786454 DMN786454 DWJ786454 EGF786454 EQB786454 EZX786454 FJT786454 FTP786454 GDL786454 GNH786454 GXD786454 HGZ786454 HQV786454 IAR786454 IKN786454 IUJ786454 JEF786454 JOB786454 JXX786454 KHT786454 KRP786454 LBL786454 LLH786454 LVD786454 MEZ786454 MOV786454 MYR786454 NIN786454 NSJ786454 OCF786454 OMB786454 OVX786454 PFT786454 PPP786454 PZL786454 QJH786454 QTD786454 RCZ786454 RMV786454 RWR786454 SGN786454 SQJ786454 TAF786454 TKB786454 TTX786454 UDT786454 UNP786454 UXL786454 VHH786454 VRD786454 WAZ786454 WKV786454 WUR786454 Z851992 IF851990 SB851990 ABX851990 ALT851990 AVP851990 BFL851990 BPH851990 BZD851990 CIZ851990 CSV851990 DCR851990 DMN851990 DWJ851990 EGF851990 EQB851990 EZX851990 FJT851990 FTP851990 GDL851990 GNH851990 GXD851990 HGZ851990 HQV851990 IAR851990 IKN851990 IUJ851990 JEF851990 JOB851990 JXX851990 KHT851990 KRP851990 LBL851990 LLH851990 LVD851990 MEZ851990 MOV851990 MYR851990 NIN851990 NSJ851990 OCF851990 OMB851990 OVX851990 PFT851990 PPP851990 PZL851990 QJH851990 QTD851990 RCZ851990 RMV851990 RWR851990 SGN851990 SQJ851990 TAF851990 TKB851990 TTX851990 UDT851990 UNP851990 UXL851990 VHH851990 VRD851990 WAZ851990 WKV851990 WUR851990 Z917528 IF917526 SB917526 ABX917526 ALT917526 AVP917526 BFL917526 BPH917526 BZD917526 CIZ917526 CSV917526 DCR917526 DMN917526 DWJ917526 EGF917526 EQB917526 EZX917526 FJT917526 FTP917526 GDL917526 GNH917526 GXD917526 HGZ917526 HQV917526 IAR917526 IKN917526 IUJ917526 JEF917526 JOB917526 JXX917526 KHT917526 KRP917526 LBL917526 LLH917526 LVD917526 MEZ917526 MOV917526 MYR917526 NIN917526 NSJ917526 OCF917526 OMB917526 OVX917526 PFT917526 PPP917526 PZL917526 QJH917526 QTD917526 RCZ917526 RMV917526 RWR917526 SGN917526 SQJ917526 TAF917526 TKB917526 TTX917526 UDT917526 UNP917526 UXL917526 VHH917526 VRD917526 WAZ917526 WKV917526 WUR917526 Z983064 IF983062 SB983062 ABX983062 ALT983062 AVP983062 BFL983062 BPH983062 BZD983062 CIZ983062 CSV983062 DCR983062 DMN983062 DWJ983062 EGF983062 EQB983062 EZX983062 FJT983062 FTP983062 GDL983062 GNH983062 GXD983062 HGZ983062 HQV983062 IAR983062 IKN983062 IUJ983062 JEF983062 JOB983062 JXX983062 KHT983062 KRP983062 LBL983062 LLH983062 LVD983062 MEZ983062 MOV983062 MYR983062 NIN983062 NSJ983062 OCF983062 OMB983062 OVX983062 PFT983062 PPP983062 PZL983062 QJH983062 QTD983062 RCZ983062 RMV983062 RWR983062 SGN983062 SQJ983062 TAF983062 TKB983062 TTX983062 UDT983062 UNP983062 UXL983062 VHH983062 VRD983062 WAZ983062 WKV983062 WUR983062" xr:uid="{A209732A-7928-4A98-B5E8-91B7AE49CCD4}">
      <formula1>"無,有"</formula1>
    </dataValidation>
    <dataValidation type="list" allowBlank="1" showInputMessage="1" showErrorMessage="1" sqref="WUD982982:WUJ982982 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xr:uid="{445B1D1A-820D-438C-96E2-584439599B75}">
      <formula1>"専用,ハイブリット"</formula1>
    </dataValidation>
    <dataValidation type="list" allowBlank="1" showInputMessage="1" showErrorMessage="1" sqref="L65474:M65474 HR65472:HS65472 RN65472:RO65472 ABJ65472:ABK65472 ALF65472:ALG65472 AVB65472:AVC65472 BEX65472:BEY65472 BOT65472:BOU65472 BYP65472:BYQ65472 CIL65472:CIM65472 CSH65472:CSI65472 DCD65472:DCE65472 DLZ65472:DMA65472 DVV65472:DVW65472 EFR65472:EFS65472 EPN65472:EPO65472 EZJ65472:EZK65472 FJF65472:FJG65472 FTB65472:FTC65472 GCX65472:GCY65472 GMT65472:GMU65472 GWP65472:GWQ65472 HGL65472:HGM65472 HQH65472:HQI65472 IAD65472:IAE65472 IJZ65472:IKA65472 ITV65472:ITW65472 JDR65472:JDS65472 JNN65472:JNO65472 JXJ65472:JXK65472 KHF65472:KHG65472 KRB65472:KRC65472 LAX65472:LAY65472 LKT65472:LKU65472 LUP65472:LUQ65472 MEL65472:MEM65472 MOH65472:MOI65472 MYD65472:MYE65472 NHZ65472:NIA65472 NRV65472:NRW65472 OBR65472:OBS65472 OLN65472:OLO65472 OVJ65472:OVK65472 PFF65472:PFG65472 PPB65472:PPC65472 PYX65472:PYY65472 QIT65472:QIU65472 QSP65472:QSQ65472 RCL65472:RCM65472 RMH65472:RMI65472 RWD65472:RWE65472 SFZ65472:SGA65472 SPV65472:SPW65472 SZR65472:SZS65472 TJN65472:TJO65472 TTJ65472:TTK65472 UDF65472:UDG65472 UNB65472:UNC65472 UWX65472:UWY65472 VGT65472:VGU65472 VQP65472:VQQ65472 WAL65472:WAM65472 WKH65472:WKI65472 WUD65472:WUE65472 L131010:M131010 HR131008:HS131008 RN131008:RO131008 ABJ131008:ABK131008 ALF131008:ALG131008 AVB131008:AVC131008 BEX131008:BEY131008 BOT131008:BOU131008 BYP131008:BYQ131008 CIL131008:CIM131008 CSH131008:CSI131008 DCD131008:DCE131008 DLZ131008:DMA131008 DVV131008:DVW131008 EFR131008:EFS131008 EPN131008:EPO131008 EZJ131008:EZK131008 FJF131008:FJG131008 FTB131008:FTC131008 GCX131008:GCY131008 GMT131008:GMU131008 GWP131008:GWQ131008 HGL131008:HGM131008 HQH131008:HQI131008 IAD131008:IAE131008 IJZ131008:IKA131008 ITV131008:ITW131008 JDR131008:JDS131008 JNN131008:JNO131008 JXJ131008:JXK131008 KHF131008:KHG131008 KRB131008:KRC131008 LAX131008:LAY131008 LKT131008:LKU131008 LUP131008:LUQ131008 MEL131008:MEM131008 MOH131008:MOI131008 MYD131008:MYE131008 NHZ131008:NIA131008 NRV131008:NRW131008 OBR131008:OBS131008 OLN131008:OLO131008 OVJ131008:OVK131008 PFF131008:PFG131008 PPB131008:PPC131008 PYX131008:PYY131008 QIT131008:QIU131008 QSP131008:QSQ131008 RCL131008:RCM131008 RMH131008:RMI131008 RWD131008:RWE131008 SFZ131008:SGA131008 SPV131008:SPW131008 SZR131008:SZS131008 TJN131008:TJO131008 TTJ131008:TTK131008 UDF131008:UDG131008 UNB131008:UNC131008 UWX131008:UWY131008 VGT131008:VGU131008 VQP131008:VQQ131008 WAL131008:WAM131008 WKH131008:WKI131008 WUD131008:WUE131008 L196546:M196546 HR196544:HS196544 RN196544:RO196544 ABJ196544:ABK196544 ALF196544:ALG196544 AVB196544:AVC196544 BEX196544:BEY196544 BOT196544:BOU196544 BYP196544:BYQ196544 CIL196544:CIM196544 CSH196544:CSI196544 DCD196544:DCE196544 DLZ196544:DMA196544 DVV196544:DVW196544 EFR196544:EFS196544 EPN196544:EPO196544 EZJ196544:EZK196544 FJF196544:FJG196544 FTB196544:FTC196544 GCX196544:GCY196544 GMT196544:GMU196544 GWP196544:GWQ196544 HGL196544:HGM196544 HQH196544:HQI196544 IAD196544:IAE196544 IJZ196544:IKA196544 ITV196544:ITW196544 JDR196544:JDS196544 JNN196544:JNO196544 JXJ196544:JXK196544 KHF196544:KHG196544 KRB196544:KRC196544 LAX196544:LAY196544 LKT196544:LKU196544 LUP196544:LUQ196544 MEL196544:MEM196544 MOH196544:MOI196544 MYD196544:MYE196544 NHZ196544:NIA196544 NRV196544:NRW196544 OBR196544:OBS196544 OLN196544:OLO196544 OVJ196544:OVK196544 PFF196544:PFG196544 PPB196544:PPC196544 PYX196544:PYY196544 QIT196544:QIU196544 QSP196544:QSQ196544 RCL196544:RCM196544 RMH196544:RMI196544 RWD196544:RWE196544 SFZ196544:SGA196544 SPV196544:SPW196544 SZR196544:SZS196544 TJN196544:TJO196544 TTJ196544:TTK196544 UDF196544:UDG196544 UNB196544:UNC196544 UWX196544:UWY196544 VGT196544:VGU196544 VQP196544:VQQ196544 WAL196544:WAM196544 WKH196544:WKI196544 WUD196544:WUE196544 L262082:M262082 HR262080:HS262080 RN262080:RO262080 ABJ262080:ABK262080 ALF262080:ALG262080 AVB262080:AVC262080 BEX262080:BEY262080 BOT262080:BOU262080 BYP262080:BYQ262080 CIL262080:CIM262080 CSH262080:CSI262080 DCD262080:DCE262080 DLZ262080:DMA262080 DVV262080:DVW262080 EFR262080:EFS262080 EPN262080:EPO262080 EZJ262080:EZK262080 FJF262080:FJG262080 FTB262080:FTC262080 GCX262080:GCY262080 GMT262080:GMU262080 GWP262080:GWQ262080 HGL262080:HGM262080 HQH262080:HQI262080 IAD262080:IAE262080 IJZ262080:IKA262080 ITV262080:ITW262080 JDR262080:JDS262080 JNN262080:JNO262080 JXJ262080:JXK262080 KHF262080:KHG262080 KRB262080:KRC262080 LAX262080:LAY262080 LKT262080:LKU262080 LUP262080:LUQ262080 MEL262080:MEM262080 MOH262080:MOI262080 MYD262080:MYE262080 NHZ262080:NIA262080 NRV262080:NRW262080 OBR262080:OBS262080 OLN262080:OLO262080 OVJ262080:OVK262080 PFF262080:PFG262080 PPB262080:PPC262080 PYX262080:PYY262080 QIT262080:QIU262080 QSP262080:QSQ262080 RCL262080:RCM262080 RMH262080:RMI262080 RWD262080:RWE262080 SFZ262080:SGA262080 SPV262080:SPW262080 SZR262080:SZS262080 TJN262080:TJO262080 TTJ262080:TTK262080 UDF262080:UDG262080 UNB262080:UNC262080 UWX262080:UWY262080 VGT262080:VGU262080 VQP262080:VQQ262080 WAL262080:WAM262080 WKH262080:WKI262080 WUD262080:WUE262080 L327618:M327618 HR327616:HS327616 RN327616:RO327616 ABJ327616:ABK327616 ALF327616:ALG327616 AVB327616:AVC327616 BEX327616:BEY327616 BOT327616:BOU327616 BYP327616:BYQ327616 CIL327616:CIM327616 CSH327616:CSI327616 DCD327616:DCE327616 DLZ327616:DMA327616 DVV327616:DVW327616 EFR327616:EFS327616 EPN327616:EPO327616 EZJ327616:EZK327616 FJF327616:FJG327616 FTB327616:FTC327616 GCX327616:GCY327616 GMT327616:GMU327616 GWP327616:GWQ327616 HGL327616:HGM327616 HQH327616:HQI327616 IAD327616:IAE327616 IJZ327616:IKA327616 ITV327616:ITW327616 JDR327616:JDS327616 JNN327616:JNO327616 JXJ327616:JXK327616 KHF327616:KHG327616 KRB327616:KRC327616 LAX327616:LAY327616 LKT327616:LKU327616 LUP327616:LUQ327616 MEL327616:MEM327616 MOH327616:MOI327616 MYD327616:MYE327616 NHZ327616:NIA327616 NRV327616:NRW327616 OBR327616:OBS327616 OLN327616:OLO327616 OVJ327616:OVK327616 PFF327616:PFG327616 PPB327616:PPC327616 PYX327616:PYY327616 QIT327616:QIU327616 QSP327616:QSQ327616 RCL327616:RCM327616 RMH327616:RMI327616 RWD327616:RWE327616 SFZ327616:SGA327616 SPV327616:SPW327616 SZR327616:SZS327616 TJN327616:TJO327616 TTJ327616:TTK327616 UDF327616:UDG327616 UNB327616:UNC327616 UWX327616:UWY327616 VGT327616:VGU327616 VQP327616:VQQ327616 WAL327616:WAM327616 WKH327616:WKI327616 WUD327616:WUE327616 L393154:M393154 HR393152:HS393152 RN393152:RO393152 ABJ393152:ABK393152 ALF393152:ALG393152 AVB393152:AVC393152 BEX393152:BEY393152 BOT393152:BOU393152 BYP393152:BYQ393152 CIL393152:CIM393152 CSH393152:CSI393152 DCD393152:DCE393152 DLZ393152:DMA393152 DVV393152:DVW393152 EFR393152:EFS393152 EPN393152:EPO393152 EZJ393152:EZK393152 FJF393152:FJG393152 FTB393152:FTC393152 GCX393152:GCY393152 GMT393152:GMU393152 GWP393152:GWQ393152 HGL393152:HGM393152 HQH393152:HQI393152 IAD393152:IAE393152 IJZ393152:IKA393152 ITV393152:ITW393152 JDR393152:JDS393152 JNN393152:JNO393152 JXJ393152:JXK393152 KHF393152:KHG393152 KRB393152:KRC393152 LAX393152:LAY393152 LKT393152:LKU393152 LUP393152:LUQ393152 MEL393152:MEM393152 MOH393152:MOI393152 MYD393152:MYE393152 NHZ393152:NIA393152 NRV393152:NRW393152 OBR393152:OBS393152 OLN393152:OLO393152 OVJ393152:OVK393152 PFF393152:PFG393152 PPB393152:PPC393152 PYX393152:PYY393152 QIT393152:QIU393152 QSP393152:QSQ393152 RCL393152:RCM393152 RMH393152:RMI393152 RWD393152:RWE393152 SFZ393152:SGA393152 SPV393152:SPW393152 SZR393152:SZS393152 TJN393152:TJO393152 TTJ393152:TTK393152 UDF393152:UDG393152 UNB393152:UNC393152 UWX393152:UWY393152 VGT393152:VGU393152 VQP393152:VQQ393152 WAL393152:WAM393152 WKH393152:WKI393152 WUD393152:WUE393152 L458690:M458690 HR458688:HS458688 RN458688:RO458688 ABJ458688:ABK458688 ALF458688:ALG458688 AVB458688:AVC458688 BEX458688:BEY458688 BOT458688:BOU458688 BYP458688:BYQ458688 CIL458688:CIM458688 CSH458688:CSI458688 DCD458688:DCE458688 DLZ458688:DMA458688 DVV458688:DVW458688 EFR458688:EFS458688 EPN458688:EPO458688 EZJ458688:EZK458688 FJF458688:FJG458688 FTB458688:FTC458688 GCX458688:GCY458688 GMT458688:GMU458688 GWP458688:GWQ458688 HGL458688:HGM458688 HQH458688:HQI458688 IAD458688:IAE458688 IJZ458688:IKA458688 ITV458688:ITW458688 JDR458688:JDS458688 JNN458688:JNO458688 JXJ458688:JXK458688 KHF458688:KHG458688 KRB458688:KRC458688 LAX458688:LAY458688 LKT458688:LKU458688 LUP458688:LUQ458688 MEL458688:MEM458688 MOH458688:MOI458688 MYD458688:MYE458688 NHZ458688:NIA458688 NRV458688:NRW458688 OBR458688:OBS458688 OLN458688:OLO458688 OVJ458688:OVK458688 PFF458688:PFG458688 PPB458688:PPC458688 PYX458688:PYY458688 QIT458688:QIU458688 QSP458688:QSQ458688 RCL458688:RCM458688 RMH458688:RMI458688 RWD458688:RWE458688 SFZ458688:SGA458688 SPV458688:SPW458688 SZR458688:SZS458688 TJN458688:TJO458688 TTJ458688:TTK458688 UDF458688:UDG458688 UNB458688:UNC458688 UWX458688:UWY458688 VGT458688:VGU458688 VQP458688:VQQ458688 WAL458688:WAM458688 WKH458688:WKI458688 WUD458688:WUE458688 L524226:M524226 HR524224:HS524224 RN524224:RO524224 ABJ524224:ABK524224 ALF524224:ALG524224 AVB524224:AVC524224 BEX524224:BEY524224 BOT524224:BOU524224 BYP524224:BYQ524224 CIL524224:CIM524224 CSH524224:CSI524224 DCD524224:DCE524224 DLZ524224:DMA524224 DVV524224:DVW524224 EFR524224:EFS524224 EPN524224:EPO524224 EZJ524224:EZK524224 FJF524224:FJG524224 FTB524224:FTC524224 GCX524224:GCY524224 GMT524224:GMU524224 GWP524224:GWQ524224 HGL524224:HGM524224 HQH524224:HQI524224 IAD524224:IAE524224 IJZ524224:IKA524224 ITV524224:ITW524224 JDR524224:JDS524224 JNN524224:JNO524224 JXJ524224:JXK524224 KHF524224:KHG524224 KRB524224:KRC524224 LAX524224:LAY524224 LKT524224:LKU524224 LUP524224:LUQ524224 MEL524224:MEM524224 MOH524224:MOI524224 MYD524224:MYE524224 NHZ524224:NIA524224 NRV524224:NRW524224 OBR524224:OBS524224 OLN524224:OLO524224 OVJ524224:OVK524224 PFF524224:PFG524224 PPB524224:PPC524224 PYX524224:PYY524224 QIT524224:QIU524224 QSP524224:QSQ524224 RCL524224:RCM524224 RMH524224:RMI524224 RWD524224:RWE524224 SFZ524224:SGA524224 SPV524224:SPW524224 SZR524224:SZS524224 TJN524224:TJO524224 TTJ524224:TTK524224 UDF524224:UDG524224 UNB524224:UNC524224 UWX524224:UWY524224 VGT524224:VGU524224 VQP524224:VQQ524224 WAL524224:WAM524224 WKH524224:WKI524224 WUD524224:WUE524224 L589762:M589762 HR589760:HS589760 RN589760:RO589760 ABJ589760:ABK589760 ALF589760:ALG589760 AVB589760:AVC589760 BEX589760:BEY589760 BOT589760:BOU589760 BYP589760:BYQ589760 CIL589760:CIM589760 CSH589760:CSI589760 DCD589760:DCE589760 DLZ589760:DMA589760 DVV589760:DVW589760 EFR589760:EFS589760 EPN589760:EPO589760 EZJ589760:EZK589760 FJF589760:FJG589760 FTB589760:FTC589760 GCX589760:GCY589760 GMT589760:GMU589760 GWP589760:GWQ589760 HGL589760:HGM589760 HQH589760:HQI589760 IAD589760:IAE589760 IJZ589760:IKA589760 ITV589760:ITW589760 JDR589760:JDS589760 JNN589760:JNO589760 JXJ589760:JXK589760 KHF589760:KHG589760 KRB589760:KRC589760 LAX589760:LAY589760 LKT589760:LKU589760 LUP589760:LUQ589760 MEL589760:MEM589760 MOH589760:MOI589760 MYD589760:MYE589760 NHZ589760:NIA589760 NRV589760:NRW589760 OBR589760:OBS589760 OLN589760:OLO589760 OVJ589760:OVK589760 PFF589760:PFG589760 PPB589760:PPC589760 PYX589760:PYY589760 QIT589760:QIU589760 QSP589760:QSQ589760 RCL589760:RCM589760 RMH589760:RMI589760 RWD589760:RWE589760 SFZ589760:SGA589760 SPV589760:SPW589760 SZR589760:SZS589760 TJN589760:TJO589760 TTJ589760:TTK589760 UDF589760:UDG589760 UNB589760:UNC589760 UWX589760:UWY589760 VGT589760:VGU589760 VQP589760:VQQ589760 WAL589760:WAM589760 WKH589760:WKI589760 WUD589760:WUE589760 L655298:M655298 HR655296:HS655296 RN655296:RO655296 ABJ655296:ABK655296 ALF655296:ALG655296 AVB655296:AVC655296 BEX655296:BEY655296 BOT655296:BOU655296 BYP655296:BYQ655296 CIL655296:CIM655296 CSH655296:CSI655296 DCD655296:DCE655296 DLZ655296:DMA655296 DVV655296:DVW655296 EFR655296:EFS655296 EPN655296:EPO655296 EZJ655296:EZK655296 FJF655296:FJG655296 FTB655296:FTC655296 GCX655296:GCY655296 GMT655296:GMU655296 GWP655296:GWQ655296 HGL655296:HGM655296 HQH655296:HQI655296 IAD655296:IAE655296 IJZ655296:IKA655296 ITV655296:ITW655296 JDR655296:JDS655296 JNN655296:JNO655296 JXJ655296:JXK655296 KHF655296:KHG655296 KRB655296:KRC655296 LAX655296:LAY655296 LKT655296:LKU655296 LUP655296:LUQ655296 MEL655296:MEM655296 MOH655296:MOI655296 MYD655296:MYE655296 NHZ655296:NIA655296 NRV655296:NRW655296 OBR655296:OBS655296 OLN655296:OLO655296 OVJ655296:OVK655296 PFF655296:PFG655296 PPB655296:PPC655296 PYX655296:PYY655296 QIT655296:QIU655296 QSP655296:QSQ655296 RCL655296:RCM655296 RMH655296:RMI655296 RWD655296:RWE655296 SFZ655296:SGA655296 SPV655296:SPW655296 SZR655296:SZS655296 TJN655296:TJO655296 TTJ655296:TTK655296 UDF655296:UDG655296 UNB655296:UNC655296 UWX655296:UWY655296 VGT655296:VGU655296 VQP655296:VQQ655296 WAL655296:WAM655296 WKH655296:WKI655296 WUD655296:WUE655296 L720834:M720834 HR720832:HS720832 RN720832:RO720832 ABJ720832:ABK720832 ALF720832:ALG720832 AVB720832:AVC720832 BEX720832:BEY720832 BOT720832:BOU720832 BYP720832:BYQ720832 CIL720832:CIM720832 CSH720832:CSI720832 DCD720832:DCE720832 DLZ720832:DMA720832 DVV720832:DVW720832 EFR720832:EFS720832 EPN720832:EPO720832 EZJ720832:EZK720832 FJF720832:FJG720832 FTB720832:FTC720832 GCX720832:GCY720832 GMT720832:GMU720832 GWP720832:GWQ720832 HGL720832:HGM720832 HQH720832:HQI720832 IAD720832:IAE720832 IJZ720832:IKA720832 ITV720832:ITW720832 JDR720832:JDS720832 JNN720832:JNO720832 JXJ720832:JXK720832 KHF720832:KHG720832 KRB720832:KRC720832 LAX720832:LAY720832 LKT720832:LKU720832 LUP720832:LUQ720832 MEL720832:MEM720832 MOH720832:MOI720832 MYD720832:MYE720832 NHZ720832:NIA720832 NRV720832:NRW720832 OBR720832:OBS720832 OLN720832:OLO720832 OVJ720832:OVK720832 PFF720832:PFG720832 PPB720832:PPC720832 PYX720832:PYY720832 QIT720832:QIU720832 QSP720832:QSQ720832 RCL720832:RCM720832 RMH720832:RMI720832 RWD720832:RWE720832 SFZ720832:SGA720832 SPV720832:SPW720832 SZR720832:SZS720832 TJN720832:TJO720832 TTJ720832:TTK720832 UDF720832:UDG720832 UNB720832:UNC720832 UWX720832:UWY720832 VGT720832:VGU720832 VQP720832:VQQ720832 WAL720832:WAM720832 WKH720832:WKI720832 WUD720832:WUE720832 L786370:M786370 HR786368:HS786368 RN786368:RO786368 ABJ786368:ABK786368 ALF786368:ALG786368 AVB786368:AVC786368 BEX786368:BEY786368 BOT786368:BOU786368 BYP786368:BYQ786368 CIL786368:CIM786368 CSH786368:CSI786368 DCD786368:DCE786368 DLZ786368:DMA786368 DVV786368:DVW786368 EFR786368:EFS786368 EPN786368:EPO786368 EZJ786368:EZK786368 FJF786368:FJG786368 FTB786368:FTC786368 GCX786368:GCY786368 GMT786368:GMU786368 GWP786368:GWQ786368 HGL786368:HGM786368 HQH786368:HQI786368 IAD786368:IAE786368 IJZ786368:IKA786368 ITV786368:ITW786368 JDR786368:JDS786368 JNN786368:JNO786368 JXJ786368:JXK786368 KHF786368:KHG786368 KRB786368:KRC786368 LAX786368:LAY786368 LKT786368:LKU786368 LUP786368:LUQ786368 MEL786368:MEM786368 MOH786368:MOI786368 MYD786368:MYE786368 NHZ786368:NIA786368 NRV786368:NRW786368 OBR786368:OBS786368 OLN786368:OLO786368 OVJ786368:OVK786368 PFF786368:PFG786368 PPB786368:PPC786368 PYX786368:PYY786368 QIT786368:QIU786368 QSP786368:QSQ786368 RCL786368:RCM786368 RMH786368:RMI786368 RWD786368:RWE786368 SFZ786368:SGA786368 SPV786368:SPW786368 SZR786368:SZS786368 TJN786368:TJO786368 TTJ786368:TTK786368 UDF786368:UDG786368 UNB786368:UNC786368 UWX786368:UWY786368 VGT786368:VGU786368 VQP786368:VQQ786368 WAL786368:WAM786368 WKH786368:WKI786368 WUD786368:WUE786368 L851906:M851906 HR851904:HS851904 RN851904:RO851904 ABJ851904:ABK851904 ALF851904:ALG851904 AVB851904:AVC851904 BEX851904:BEY851904 BOT851904:BOU851904 BYP851904:BYQ851904 CIL851904:CIM851904 CSH851904:CSI851904 DCD851904:DCE851904 DLZ851904:DMA851904 DVV851904:DVW851904 EFR851904:EFS851904 EPN851904:EPO851904 EZJ851904:EZK851904 FJF851904:FJG851904 FTB851904:FTC851904 GCX851904:GCY851904 GMT851904:GMU851904 GWP851904:GWQ851904 HGL851904:HGM851904 HQH851904:HQI851904 IAD851904:IAE851904 IJZ851904:IKA851904 ITV851904:ITW851904 JDR851904:JDS851904 JNN851904:JNO851904 JXJ851904:JXK851904 KHF851904:KHG851904 KRB851904:KRC851904 LAX851904:LAY851904 LKT851904:LKU851904 LUP851904:LUQ851904 MEL851904:MEM851904 MOH851904:MOI851904 MYD851904:MYE851904 NHZ851904:NIA851904 NRV851904:NRW851904 OBR851904:OBS851904 OLN851904:OLO851904 OVJ851904:OVK851904 PFF851904:PFG851904 PPB851904:PPC851904 PYX851904:PYY851904 QIT851904:QIU851904 QSP851904:QSQ851904 RCL851904:RCM851904 RMH851904:RMI851904 RWD851904:RWE851904 SFZ851904:SGA851904 SPV851904:SPW851904 SZR851904:SZS851904 TJN851904:TJO851904 TTJ851904:TTK851904 UDF851904:UDG851904 UNB851904:UNC851904 UWX851904:UWY851904 VGT851904:VGU851904 VQP851904:VQQ851904 WAL851904:WAM851904 WKH851904:WKI851904 WUD851904:WUE851904 L917442:M917442 HR917440:HS917440 RN917440:RO917440 ABJ917440:ABK917440 ALF917440:ALG917440 AVB917440:AVC917440 BEX917440:BEY917440 BOT917440:BOU917440 BYP917440:BYQ917440 CIL917440:CIM917440 CSH917440:CSI917440 DCD917440:DCE917440 DLZ917440:DMA917440 DVV917440:DVW917440 EFR917440:EFS917440 EPN917440:EPO917440 EZJ917440:EZK917440 FJF917440:FJG917440 FTB917440:FTC917440 GCX917440:GCY917440 GMT917440:GMU917440 GWP917440:GWQ917440 HGL917440:HGM917440 HQH917440:HQI917440 IAD917440:IAE917440 IJZ917440:IKA917440 ITV917440:ITW917440 JDR917440:JDS917440 JNN917440:JNO917440 JXJ917440:JXK917440 KHF917440:KHG917440 KRB917440:KRC917440 LAX917440:LAY917440 LKT917440:LKU917440 LUP917440:LUQ917440 MEL917440:MEM917440 MOH917440:MOI917440 MYD917440:MYE917440 NHZ917440:NIA917440 NRV917440:NRW917440 OBR917440:OBS917440 OLN917440:OLO917440 OVJ917440:OVK917440 PFF917440:PFG917440 PPB917440:PPC917440 PYX917440:PYY917440 QIT917440:QIU917440 QSP917440:QSQ917440 RCL917440:RCM917440 RMH917440:RMI917440 RWD917440:RWE917440 SFZ917440:SGA917440 SPV917440:SPW917440 SZR917440:SZS917440 TJN917440:TJO917440 TTJ917440:TTK917440 UDF917440:UDG917440 UNB917440:UNC917440 UWX917440:UWY917440 VGT917440:VGU917440 VQP917440:VQQ917440 WAL917440:WAM917440 WKH917440:WKI917440 WUD917440:WUE917440 L982978:M982978 HR982976:HS982976 RN982976:RO982976 ABJ982976:ABK982976 ALF982976:ALG982976 AVB982976:AVC982976 BEX982976:BEY982976 BOT982976:BOU982976 BYP982976:BYQ982976 CIL982976:CIM982976 CSH982976:CSI982976 DCD982976:DCE982976 DLZ982976:DMA982976 DVV982976:DVW982976 EFR982976:EFS982976 EPN982976:EPO982976 EZJ982976:EZK982976 FJF982976:FJG982976 FTB982976:FTC982976 GCX982976:GCY982976 GMT982976:GMU982976 GWP982976:GWQ982976 HGL982976:HGM982976 HQH982976:HQI982976 IAD982976:IAE982976 IJZ982976:IKA982976 ITV982976:ITW982976 JDR982976:JDS982976 JNN982976:JNO982976 JXJ982976:JXK982976 KHF982976:KHG982976 KRB982976:KRC982976 LAX982976:LAY982976 LKT982976:LKU982976 LUP982976:LUQ982976 MEL982976:MEM982976 MOH982976:MOI982976 MYD982976:MYE982976 NHZ982976:NIA982976 NRV982976:NRW982976 OBR982976:OBS982976 OLN982976:OLO982976 OVJ982976:OVK982976 PFF982976:PFG982976 PPB982976:PPC982976 PYX982976:PYY982976 QIT982976:QIU982976 QSP982976:QSQ982976 RCL982976:RCM982976 RMH982976:RMI982976 RWD982976:RWE982976 SFZ982976:SGA982976 SPV982976:SPW982976 SZR982976:SZS982976 TJN982976:TJO982976 TTJ982976:TTK982976 UDF982976:UDG982976 UNB982976:UNC982976 UWX982976:UWY982976 VGT982976:VGU982976 VQP982976:VQQ982976 WAL982976:WAM982976 WKH982976:WKI982976 WUD982976:WUE982976 P7 M7 J7 N11 P17 L17 K11 H17 H11" xr:uid="{97446525-13E9-43BA-9FCB-28443B969578}">
      <formula1>"□,■"</formula1>
    </dataValidation>
    <dataValidation type="custom" imeMode="disabled" allowBlank="1" showInputMessage="1" showErrorMessage="1" error="整数で入力してください。" sqref="WVG983054:WVJ983054 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IU65542:IX65544 SQ65542:ST65544 ACM65542:ACP65544 AMI65542:AML65544 AWE65542:AWH65544 BGA65542:BGD65544 BPW65542:BPZ65544 BZS65542:BZV65544 CJO65542:CJR65544 CTK65542:CTN65544 DDG65542:DDJ65544 DNC65542:DNF65544 DWY65542:DXB65544 EGU65542:EGX65544 EQQ65542:EQT65544 FAM65542:FAP65544 FKI65542:FKL65544 FUE65542:FUH65544 GEA65542:GED65544 GNW65542:GNZ65544 GXS65542:GXV65544 HHO65542:HHR65544 HRK65542:HRN65544 IBG65542:IBJ65544 ILC65542:ILF65544 IUY65542:IVB65544 JEU65542:JEX65544 JOQ65542:JOT65544 JYM65542:JYP65544 KII65542:KIL65544 KSE65542:KSH65544 LCA65542:LCD65544 LLW65542:LLZ65544 LVS65542:LVV65544 MFO65542:MFR65544 MPK65542:MPN65544 MZG65542:MZJ65544 NJC65542:NJF65544 NSY65542:NTB65544 OCU65542:OCX65544 OMQ65542:OMT65544 OWM65542:OWP65544 PGI65542:PGL65544 PQE65542:PQH65544 QAA65542:QAD65544 QJW65542:QJZ65544 QTS65542:QTV65544 RDO65542:RDR65544 RNK65542:RNN65544 RXG65542:RXJ65544 SHC65542:SHF65544 SQY65542:SRB65544 TAU65542:TAX65544 TKQ65542:TKT65544 TUM65542:TUP65544 UEI65542:UEL65544 UOE65542:UOH65544 UYA65542:UYD65544 VHW65542:VHZ65544 VRS65542:VRV65544 WBO65542:WBR65544 WLK65542:WLN65544 WVG65542:WVJ65544 IU131078:IX131080 SQ131078:ST131080 ACM131078:ACP131080 AMI131078:AML131080 AWE131078:AWH131080 BGA131078:BGD131080 BPW131078:BPZ131080 BZS131078:BZV131080 CJO131078:CJR131080 CTK131078:CTN131080 DDG131078:DDJ131080 DNC131078:DNF131080 DWY131078:DXB131080 EGU131078:EGX131080 EQQ131078:EQT131080 FAM131078:FAP131080 FKI131078:FKL131080 FUE131078:FUH131080 GEA131078:GED131080 GNW131078:GNZ131080 GXS131078:GXV131080 HHO131078:HHR131080 HRK131078:HRN131080 IBG131078:IBJ131080 ILC131078:ILF131080 IUY131078:IVB131080 JEU131078:JEX131080 JOQ131078:JOT131080 JYM131078:JYP131080 KII131078:KIL131080 KSE131078:KSH131080 LCA131078:LCD131080 LLW131078:LLZ131080 LVS131078:LVV131080 MFO131078:MFR131080 MPK131078:MPN131080 MZG131078:MZJ131080 NJC131078:NJF131080 NSY131078:NTB131080 OCU131078:OCX131080 OMQ131078:OMT131080 OWM131078:OWP131080 PGI131078:PGL131080 PQE131078:PQH131080 QAA131078:QAD131080 QJW131078:QJZ131080 QTS131078:QTV131080 RDO131078:RDR131080 RNK131078:RNN131080 RXG131078:RXJ131080 SHC131078:SHF131080 SQY131078:SRB131080 TAU131078:TAX131080 TKQ131078:TKT131080 TUM131078:TUP131080 UEI131078:UEL131080 UOE131078:UOH131080 UYA131078:UYD131080 VHW131078:VHZ131080 VRS131078:VRV131080 WBO131078:WBR131080 WLK131078:WLN131080 WVG131078:WVJ131080 IU196614:IX196616 SQ196614:ST196616 ACM196614:ACP196616 AMI196614:AML196616 AWE196614:AWH196616 BGA196614:BGD196616 BPW196614:BPZ196616 BZS196614:BZV196616 CJO196614:CJR196616 CTK196614:CTN196616 DDG196614:DDJ196616 DNC196614:DNF196616 DWY196614:DXB196616 EGU196614:EGX196616 EQQ196614:EQT196616 FAM196614:FAP196616 FKI196614:FKL196616 FUE196614:FUH196616 GEA196614:GED196616 GNW196614:GNZ196616 GXS196614:GXV196616 HHO196614:HHR196616 HRK196614:HRN196616 IBG196614:IBJ196616 ILC196614:ILF196616 IUY196614:IVB196616 JEU196614:JEX196616 JOQ196614:JOT196616 JYM196614:JYP196616 KII196614:KIL196616 KSE196614:KSH196616 LCA196614:LCD196616 LLW196614:LLZ196616 LVS196614:LVV196616 MFO196614:MFR196616 MPK196614:MPN196616 MZG196614:MZJ196616 NJC196614:NJF196616 NSY196614:NTB196616 OCU196614:OCX196616 OMQ196614:OMT196616 OWM196614:OWP196616 PGI196614:PGL196616 PQE196614:PQH196616 QAA196614:QAD196616 QJW196614:QJZ196616 QTS196614:QTV196616 RDO196614:RDR196616 RNK196614:RNN196616 RXG196614:RXJ196616 SHC196614:SHF196616 SQY196614:SRB196616 TAU196614:TAX196616 TKQ196614:TKT196616 TUM196614:TUP196616 UEI196614:UEL196616 UOE196614:UOH196616 UYA196614:UYD196616 VHW196614:VHZ196616 VRS196614:VRV196616 WBO196614:WBR196616 WLK196614:WLN196616 WVG196614:WVJ196616 IU262150:IX262152 SQ262150:ST262152 ACM262150:ACP262152 AMI262150:AML262152 AWE262150:AWH262152 BGA262150:BGD262152 BPW262150:BPZ262152 BZS262150:BZV262152 CJO262150:CJR262152 CTK262150:CTN262152 DDG262150:DDJ262152 DNC262150:DNF262152 DWY262150:DXB262152 EGU262150:EGX262152 EQQ262150:EQT262152 FAM262150:FAP262152 FKI262150:FKL262152 FUE262150:FUH262152 GEA262150:GED262152 GNW262150:GNZ262152 GXS262150:GXV262152 HHO262150:HHR262152 HRK262150:HRN262152 IBG262150:IBJ262152 ILC262150:ILF262152 IUY262150:IVB262152 JEU262150:JEX262152 JOQ262150:JOT262152 JYM262150:JYP262152 KII262150:KIL262152 KSE262150:KSH262152 LCA262150:LCD262152 LLW262150:LLZ262152 LVS262150:LVV262152 MFO262150:MFR262152 MPK262150:MPN262152 MZG262150:MZJ262152 NJC262150:NJF262152 NSY262150:NTB262152 OCU262150:OCX262152 OMQ262150:OMT262152 OWM262150:OWP262152 PGI262150:PGL262152 PQE262150:PQH262152 QAA262150:QAD262152 QJW262150:QJZ262152 QTS262150:QTV262152 RDO262150:RDR262152 RNK262150:RNN262152 RXG262150:RXJ262152 SHC262150:SHF262152 SQY262150:SRB262152 TAU262150:TAX262152 TKQ262150:TKT262152 TUM262150:TUP262152 UEI262150:UEL262152 UOE262150:UOH262152 UYA262150:UYD262152 VHW262150:VHZ262152 VRS262150:VRV262152 WBO262150:WBR262152 WLK262150:WLN262152 WVG262150:WVJ262152 IU327686:IX327688 SQ327686:ST327688 ACM327686:ACP327688 AMI327686:AML327688 AWE327686:AWH327688 BGA327686:BGD327688 BPW327686:BPZ327688 BZS327686:BZV327688 CJO327686:CJR327688 CTK327686:CTN327688 DDG327686:DDJ327688 DNC327686:DNF327688 DWY327686:DXB327688 EGU327686:EGX327688 EQQ327686:EQT327688 FAM327686:FAP327688 FKI327686:FKL327688 FUE327686:FUH327688 GEA327686:GED327688 GNW327686:GNZ327688 GXS327686:GXV327688 HHO327686:HHR327688 HRK327686:HRN327688 IBG327686:IBJ327688 ILC327686:ILF327688 IUY327686:IVB327688 JEU327686:JEX327688 JOQ327686:JOT327688 JYM327686:JYP327688 KII327686:KIL327688 KSE327686:KSH327688 LCA327686:LCD327688 LLW327686:LLZ327688 LVS327686:LVV327688 MFO327686:MFR327688 MPK327686:MPN327688 MZG327686:MZJ327688 NJC327686:NJF327688 NSY327686:NTB327688 OCU327686:OCX327688 OMQ327686:OMT327688 OWM327686:OWP327688 PGI327686:PGL327688 PQE327686:PQH327688 QAA327686:QAD327688 QJW327686:QJZ327688 QTS327686:QTV327688 RDO327686:RDR327688 RNK327686:RNN327688 RXG327686:RXJ327688 SHC327686:SHF327688 SQY327686:SRB327688 TAU327686:TAX327688 TKQ327686:TKT327688 TUM327686:TUP327688 UEI327686:UEL327688 UOE327686:UOH327688 UYA327686:UYD327688 VHW327686:VHZ327688 VRS327686:VRV327688 WBO327686:WBR327688 WLK327686:WLN327688 WVG327686:WVJ327688 IU393222:IX393224 SQ393222:ST393224 ACM393222:ACP393224 AMI393222:AML393224 AWE393222:AWH393224 BGA393222:BGD393224 BPW393222:BPZ393224 BZS393222:BZV393224 CJO393222:CJR393224 CTK393222:CTN393224 DDG393222:DDJ393224 DNC393222:DNF393224 DWY393222:DXB393224 EGU393222:EGX393224 EQQ393222:EQT393224 FAM393222:FAP393224 FKI393222:FKL393224 FUE393222:FUH393224 GEA393222:GED393224 GNW393222:GNZ393224 GXS393222:GXV393224 HHO393222:HHR393224 HRK393222:HRN393224 IBG393222:IBJ393224 ILC393222:ILF393224 IUY393222:IVB393224 JEU393222:JEX393224 JOQ393222:JOT393224 JYM393222:JYP393224 KII393222:KIL393224 KSE393222:KSH393224 LCA393222:LCD393224 LLW393222:LLZ393224 LVS393222:LVV393224 MFO393222:MFR393224 MPK393222:MPN393224 MZG393222:MZJ393224 NJC393222:NJF393224 NSY393222:NTB393224 OCU393222:OCX393224 OMQ393222:OMT393224 OWM393222:OWP393224 PGI393222:PGL393224 PQE393222:PQH393224 QAA393222:QAD393224 QJW393222:QJZ393224 QTS393222:QTV393224 RDO393222:RDR393224 RNK393222:RNN393224 RXG393222:RXJ393224 SHC393222:SHF393224 SQY393222:SRB393224 TAU393222:TAX393224 TKQ393222:TKT393224 TUM393222:TUP393224 UEI393222:UEL393224 UOE393222:UOH393224 UYA393222:UYD393224 VHW393222:VHZ393224 VRS393222:VRV393224 WBO393222:WBR393224 WLK393222:WLN393224 WVG393222:WVJ393224 IU458758:IX458760 SQ458758:ST458760 ACM458758:ACP458760 AMI458758:AML458760 AWE458758:AWH458760 BGA458758:BGD458760 BPW458758:BPZ458760 BZS458758:BZV458760 CJO458758:CJR458760 CTK458758:CTN458760 DDG458758:DDJ458760 DNC458758:DNF458760 DWY458758:DXB458760 EGU458758:EGX458760 EQQ458758:EQT458760 FAM458758:FAP458760 FKI458758:FKL458760 FUE458758:FUH458760 GEA458758:GED458760 GNW458758:GNZ458760 GXS458758:GXV458760 HHO458758:HHR458760 HRK458758:HRN458760 IBG458758:IBJ458760 ILC458758:ILF458760 IUY458758:IVB458760 JEU458758:JEX458760 JOQ458758:JOT458760 JYM458758:JYP458760 KII458758:KIL458760 KSE458758:KSH458760 LCA458758:LCD458760 LLW458758:LLZ458760 LVS458758:LVV458760 MFO458758:MFR458760 MPK458758:MPN458760 MZG458758:MZJ458760 NJC458758:NJF458760 NSY458758:NTB458760 OCU458758:OCX458760 OMQ458758:OMT458760 OWM458758:OWP458760 PGI458758:PGL458760 PQE458758:PQH458760 QAA458758:QAD458760 QJW458758:QJZ458760 QTS458758:QTV458760 RDO458758:RDR458760 RNK458758:RNN458760 RXG458758:RXJ458760 SHC458758:SHF458760 SQY458758:SRB458760 TAU458758:TAX458760 TKQ458758:TKT458760 TUM458758:TUP458760 UEI458758:UEL458760 UOE458758:UOH458760 UYA458758:UYD458760 VHW458758:VHZ458760 VRS458758:VRV458760 WBO458758:WBR458760 WLK458758:WLN458760 WVG458758:WVJ458760 IU524294:IX524296 SQ524294:ST524296 ACM524294:ACP524296 AMI524294:AML524296 AWE524294:AWH524296 BGA524294:BGD524296 BPW524294:BPZ524296 BZS524294:BZV524296 CJO524294:CJR524296 CTK524294:CTN524296 DDG524294:DDJ524296 DNC524294:DNF524296 DWY524294:DXB524296 EGU524294:EGX524296 EQQ524294:EQT524296 FAM524294:FAP524296 FKI524294:FKL524296 FUE524294:FUH524296 GEA524294:GED524296 GNW524294:GNZ524296 GXS524294:GXV524296 HHO524294:HHR524296 HRK524294:HRN524296 IBG524294:IBJ524296 ILC524294:ILF524296 IUY524294:IVB524296 JEU524294:JEX524296 JOQ524294:JOT524296 JYM524294:JYP524296 KII524294:KIL524296 KSE524294:KSH524296 LCA524294:LCD524296 LLW524294:LLZ524296 LVS524294:LVV524296 MFO524294:MFR524296 MPK524294:MPN524296 MZG524294:MZJ524296 NJC524294:NJF524296 NSY524294:NTB524296 OCU524294:OCX524296 OMQ524294:OMT524296 OWM524294:OWP524296 PGI524294:PGL524296 PQE524294:PQH524296 QAA524294:QAD524296 QJW524294:QJZ524296 QTS524294:QTV524296 RDO524294:RDR524296 RNK524294:RNN524296 RXG524294:RXJ524296 SHC524294:SHF524296 SQY524294:SRB524296 TAU524294:TAX524296 TKQ524294:TKT524296 TUM524294:TUP524296 UEI524294:UEL524296 UOE524294:UOH524296 UYA524294:UYD524296 VHW524294:VHZ524296 VRS524294:VRV524296 WBO524294:WBR524296 WLK524294:WLN524296 WVG524294:WVJ524296 IU589830:IX589832 SQ589830:ST589832 ACM589830:ACP589832 AMI589830:AML589832 AWE589830:AWH589832 BGA589830:BGD589832 BPW589830:BPZ589832 BZS589830:BZV589832 CJO589830:CJR589832 CTK589830:CTN589832 DDG589830:DDJ589832 DNC589830:DNF589832 DWY589830:DXB589832 EGU589830:EGX589832 EQQ589830:EQT589832 FAM589830:FAP589832 FKI589830:FKL589832 FUE589830:FUH589832 GEA589830:GED589832 GNW589830:GNZ589832 GXS589830:GXV589832 HHO589830:HHR589832 HRK589830:HRN589832 IBG589830:IBJ589832 ILC589830:ILF589832 IUY589830:IVB589832 JEU589830:JEX589832 JOQ589830:JOT589832 JYM589830:JYP589832 KII589830:KIL589832 KSE589830:KSH589832 LCA589830:LCD589832 LLW589830:LLZ589832 LVS589830:LVV589832 MFO589830:MFR589832 MPK589830:MPN589832 MZG589830:MZJ589832 NJC589830:NJF589832 NSY589830:NTB589832 OCU589830:OCX589832 OMQ589830:OMT589832 OWM589830:OWP589832 PGI589830:PGL589832 PQE589830:PQH589832 QAA589830:QAD589832 QJW589830:QJZ589832 QTS589830:QTV589832 RDO589830:RDR589832 RNK589830:RNN589832 RXG589830:RXJ589832 SHC589830:SHF589832 SQY589830:SRB589832 TAU589830:TAX589832 TKQ589830:TKT589832 TUM589830:TUP589832 UEI589830:UEL589832 UOE589830:UOH589832 UYA589830:UYD589832 VHW589830:VHZ589832 VRS589830:VRV589832 WBO589830:WBR589832 WLK589830:WLN589832 WVG589830:WVJ589832 IU655366:IX655368 SQ655366:ST655368 ACM655366:ACP655368 AMI655366:AML655368 AWE655366:AWH655368 BGA655366:BGD655368 BPW655366:BPZ655368 BZS655366:BZV655368 CJO655366:CJR655368 CTK655366:CTN655368 DDG655366:DDJ655368 DNC655366:DNF655368 DWY655366:DXB655368 EGU655366:EGX655368 EQQ655366:EQT655368 FAM655366:FAP655368 FKI655366:FKL655368 FUE655366:FUH655368 GEA655366:GED655368 GNW655366:GNZ655368 GXS655366:GXV655368 HHO655366:HHR655368 HRK655366:HRN655368 IBG655366:IBJ655368 ILC655366:ILF655368 IUY655366:IVB655368 JEU655366:JEX655368 JOQ655366:JOT655368 JYM655366:JYP655368 KII655366:KIL655368 KSE655366:KSH655368 LCA655366:LCD655368 LLW655366:LLZ655368 LVS655366:LVV655368 MFO655366:MFR655368 MPK655366:MPN655368 MZG655366:MZJ655368 NJC655366:NJF655368 NSY655366:NTB655368 OCU655366:OCX655368 OMQ655366:OMT655368 OWM655366:OWP655368 PGI655366:PGL655368 PQE655366:PQH655368 QAA655366:QAD655368 QJW655366:QJZ655368 QTS655366:QTV655368 RDO655366:RDR655368 RNK655366:RNN655368 RXG655366:RXJ655368 SHC655366:SHF655368 SQY655366:SRB655368 TAU655366:TAX655368 TKQ655366:TKT655368 TUM655366:TUP655368 UEI655366:UEL655368 UOE655366:UOH655368 UYA655366:UYD655368 VHW655366:VHZ655368 VRS655366:VRV655368 WBO655366:WBR655368 WLK655366:WLN655368 WVG655366:WVJ655368 IU720902:IX720904 SQ720902:ST720904 ACM720902:ACP720904 AMI720902:AML720904 AWE720902:AWH720904 BGA720902:BGD720904 BPW720902:BPZ720904 BZS720902:BZV720904 CJO720902:CJR720904 CTK720902:CTN720904 DDG720902:DDJ720904 DNC720902:DNF720904 DWY720902:DXB720904 EGU720902:EGX720904 EQQ720902:EQT720904 FAM720902:FAP720904 FKI720902:FKL720904 FUE720902:FUH720904 GEA720902:GED720904 GNW720902:GNZ720904 GXS720902:GXV720904 HHO720902:HHR720904 HRK720902:HRN720904 IBG720902:IBJ720904 ILC720902:ILF720904 IUY720902:IVB720904 JEU720902:JEX720904 JOQ720902:JOT720904 JYM720902:JYP720904 KII720902:KIL720904 KSE720902:KSH720904 LCA720902:LCD720904 LLW720902:LLZ720904 LVS720902:LVV720904 MFO720902:MFR720904 MPK720902:MPN720904 MZG720902:MZJ720904 NJC720902:NJF720904 NSY720902:NTB720904 OCU720902:OCX720904 OMQ720902:OMT720904 OWM720902:OWP720904 PGI720902:PGL720904 PQE720902:PQH720904 QAA720902:QAD720904 QJW720902:QJZ720904 QTS720902:QTV720904 RDO720902:RDR720904 RNK720902:RNN720904 RXG720902:RXJ720904 SHC720902:SHF720904 SQY720902:SRB720904 TAU720902:TAX720904 TKQ720902:TKT720904 TUM720902:TUP720904 UEI720902:UEL720904 UOE720902:UOH720904 UYA720902:UYD720904 VHW720902:VHZ720904 VRS720902:VRV720904 WBO720902:WBR720904 WLK720902:WLN720904 WVG720902:WVJ720904 IU786438:IX786440 SQ786438:ST786440 ACM786438:ACP786440 AMI786438:AML786440 AWE786438:AWH786440 BGA786438:BGD786440 BPW786438:BPZ786440 BZS786438:BZV786440 CJO786438:CJR786440 CTK786438:CTN786440 DDG786438:DDJ786440 DNC786438:DNF786440 DWY786438:DXB786440 EGU786438:EGX786440 EQQ786438:EQT786440 FAM786438:FAP786440 FKI786438:FKL786440 FUE786438:FUH786440 GEA786438:GED786440 GNW786438:GNZ786440 GXS786438:GXV786440 HHO786438:HHR786440 HRK786438:HRN786440 IBG786438:IBJ786440 ILC786438:ILF786440 IUY786438:IVB786440 JEU786438:JEX786440 JOQ786438:JOT786440 JYM786438:JYP786440 KII786438:KIL786440 KSE786438:KSH786440 LCA786438:LCD786440 LLW786438:LLZ786440 LVS786438:LVV786440 MFO786438:MFR786440 MPK786438:MPN786440 MZG786438:MZJ786440 NJC786438:NJF786440 NSY786438:NTB786440 OCU786438:OCX786440 OMQ786438:OMT786440 OWM786438:OWP786440 PGI786438:PGL786440 PQE786438:PQH786440 QAA786438:QAD786440 QJW786438:QJZ786440 QTS786438:QTV786440 RDO786438:RDR786440 RNK786438:RNN786440 RXG786438:RXJ786440 SHC786438:SHF786440 SQY786438:SRB786440 TAU786438:TAX786440 TKQ786438:TKT786440 TUM786438:TUP786440 UEI786438:UEL786440 UOE786438:UOH786440 UYA786438:UYD786440 VHW786438:VHZ786440 VRS786438:VRV786440 WBO786438:WBR786440 WLK786438:WLN786440 WVG786438:WVJ786440 IU851974:IX851976 SQ851974:ST851976 ACM851974:ACP851976 AMI851974:AML851976 AWE851974:AWH851976 BGA851974:BGD851976 BPW851974:BPZ851976 BZS851974:BZV851976 CJO851974:CJR851976 CTK851974:CTN851976 DDG851974:DDJ851976 DNC851974:DNF851976 DWY851974:DXB851976 EGU851974:EGX851976 EQQ851974:EQT851976 FAM851974:FAP851976 FKI851974:FKL851976 FUE851974:FUH851976 GEA851974:GED851976 GNW851974:GNZ851976 GXS851974:GXV851976 HHO851974:HHR851976 HRK851974:HRN851976 IBG851974:IBJ851976 ILC851974:ILF851976 IUY851974:IVB851976 JEU851974:JEX851976 JOQ851974:JOT851976 JYM851974:JYP851976 KII851974:KIL851976 KSE851974:KSH851976 LCA851974:LCD851976 LLW851974:LLZ851976 LVS851974:LVV851976 MFO851974:MFR851976 MPK851974:MPN851976 MZG851974:MZJ851976 NJC851974:NJF851976 NSY851974:NTB851976 OCU851974:OCX851976 OMQ851974:OMT851976 OWM851974:OWP851976 PGI851974:PGL851976 PQE851974:PQH851976 QAA851974:QAD851976 QJW851974:QJZ851976 QTS851974:QTV851976 RDO851974:RDR851976 RNK851974:RNN851976 RXG851974:RXJ851976 SHC851974:SHF851976 SQY851974:SRB851976 TAU851974:TAX851976 TKQ851974:TKT851976 TUM851974:TUP851976 UEI851974:UEL851976 UOE851974:UOH851976 UYA851974:UYD851976 VHW851974:VHZ851976 VRS851974:VRV851976 WBO851974:WBR851976 WLK851974:WLN851976 WVG851974:WVJ851976 IU917510:IX917512 SQ917510:ST917512 ACM917510:ACP917512 AMI917510:AML917512 AWE917510:AWH917512 BGA917510:BGD917512 BPW917510:BPZ917512 BZS917510:BZV917512 CJO917510:CJR917512 CTK917510:CTN917512 DDG917510:DDJ917512 DNC917510:DNF917512 DWY917510:DXB917512 EGU917510:EGX917512 EQQ917510:EQT917512 FAM917510:FAP917512 FKI917510:FKL917512 FUE917510:FUH917512 GEA917510:GED917512 GNW917510:GNZ917512 GXS917510:GXV917512 HHO917510:HHR917512 HRK917510:HRN917512 IBG917510:IBJ917512 ILC917510:ILF917512 IUY917510:IVB917512 JEU917510:JEX917512 JOQ917510:JOT917512 JYM917510:JYP917512 KII917510:KIL917512 KSE917510:KSH917512 LCA917510:LCD917512 LLW917510:LLZ917512 LVS917510:LVV917512 MFO917510:MFR917512 MPK917510:MPN917512 MZG917510:MZJ917512 NJC917510:NJF917512 NSY917510:NTB917512 OCU917510:OCX917512 OMQ917510:OMT917512 OWM917510:OWP917512 PGI917510:PGL917512 PQE917510:PQH917512 QAA917510:QAD917512 QJW917510:QJZ917512 QTS917510:QTV917512 RDO917510:RDR917512 RNK917510:RNN917512 RXG917510:RXJ917512 SHC917510:SHF917512 SQY917510:SRB917512 TAU917510:TAX917512 TKQ917510:TKT917512 TUM917510:TUP917512 UEI917510:UEL917512 UOE917510:UOH917512 UYA917510:UYD917512 VHW917510:VHZ917512 VRS917510:VRV917512 WBO917510:WBR917512 WLK917510:WLN917512 WVG917510:WVJ917512 IU983046:IX983048 SQ983046:ST983048 ACM983046:ACP983048 AMI983046:AML983048 AWE983046:AWH983048 BGA983046:BGD983048 BPW983046:BPZ983048 BZS983046:BZV983048 CJO983046:CJR983048 CTK983046:CTN983048 DDG983046:DDJ983048 DNC983046:DNF983048 DWY983046:DXB983048 EGU983046:EGX983048 EQQ983046:EQT983048 FAM983046:FAP983048 FKI983046:FKL983048 FUE983046:FUH983048 GEA983046:GED983048 GNW983046:GNZ983048 GXS983046:GXV983048 HHO983046:HHR983048 HRK983046:HRN983048 IBG983046:IBJ983048 ILC983046:ILF983048 IUY983046:IVB983048 JEU983046:JEX983048 JOQ983046:JOT983048 JYM983046:JYP983048 KII983046:KIL983048 KSE983046:KSH983048 LCA983046:LCD983048 LLW983046:LLZ983048 LVS983046:LVV983048 MFO983046:MFR983048 MPK983046:MPN983048 MZG983046:MZJ983048 NJC983046:NJF983048 NSY983046:NTB983048 OCU983046:OCX983048 OMQ983046:OMT983048 OWM983046:OWP983048 PGI983046:PGL983048 PQE983046:PQH983048 QAA983046:QAD983048 QJW983046:QJZ983048 QTS983046:QTV983048 RDO983046:RDR983048 RNK983046:RNN983048 RXG983046:RXJ983048 SHC983046:SHF983048 SQY983046:SRB983048 TAU983046:TAX983048 TKQ983046:TKT983048 TUM983046:TUP983048 UEI983046:UEL983048 UOE983046:UOH983048 UYA983046:UYD983048 VHW983046:VHZ983048 VRS983046:VRV983048 WBO983046:WBR983048 WLK983046:WLN983048 WVG983046:WVJ983048 IU65550:IX65550 SQ65550:ST65550 ACM65550:ACP65550 AMI65550:AML65550 AWE65550:AWH65550 BGA65550:BGD65550 BPW65550:BPZ65550 BZS65550:BZV65550 CJO65550:CJR65550 CTK65550:CTN65550 DDG65550:DDJ65550 DNC65550:DNF65550 DWY65550:DXB65550 EGU65550:EGX65550 EQQ65550:EQT65550 FAM65550:FAP65550 FKI65550:FKL65550 FUE65550:FUH65550 GEA65550:GED65550 GNW65550:GNZ65550 GXS65550:GXV65550 HHO65550:HHR65550 HRK65550:HRN65550 IBG65550:IBJ65550 ILC65550:ILF65550 IUY65550:IVB65550 JEU65550:JEX65550 JOQ65550:JOT65550 JYM65550:JYP65550 KII65550:KIL65550 KSE65550:KSH65550 LCA65550:LCD65550 LLW65550:LLZ65550 LVS65550:LVV65550 MFO65550:MFR65550 MPK65550:MPN65550 MZG65550:MZJ65550 NJC65550:NJF65550 NSY65550:NTB65550 OCU65550:OCX65550 OMQ65550:OMT65550 OWM65550:OWP65550 PGI65550:PGL65550 PQE65550:PQH65550 QAA65550:QAD65550 QJW65550:QJZ65550 QTS65550:QTV65550 RDO65550:RDR65550 RNK65550:RNN65550 RXG65550:RXJ65550 SHC65550:SHF65550 SQY65550:SRB65550 TAU65550:TAX65550 TKQ65550:TKT65550 TUM65550:TUP65550 UEI65550:UEL65550 UOE65550:UOH65550 UYA65550:UYD65550 VHW65550:VHZ65550 VRS65550:VRV65550 WBO65550:WBR65550 WLK65550:WLN65550 WVG65550:WVJ65550 IU131086:IX131086 SQ131086:ST131086 ACM131086:ACP131086 AMI131086:AML131086 AWE131086:AWH131086 BGA131086:BGD131086 BPW131086:BPZ131086 BZS131086:BZV131086 CJO131086:CJR131086 CTK131086:CTN131086 DDG131086:DDJ131086 DNC131086:DNF131086 DWY131086:DXB131086 EGU131086:EGX131086 EQQ131086:EQT131086 FAM131086:FAP131086 FKI131086:FKL131086 FUE131086:FUH131086 GEA131086:GED131086 GNW131086:GNZ131086 GXS131086:GXV131086 HHO131086:HHR131086 HRK131086:HRN131086 IBG131086:IBJ131086 ILC131086:ILF131086 IUY131086:IVB131086 JEU131086:JEX131086 JOQ131086:JOT131086 JYM131086:JYP131086 KII131086:KIL131086 KSE131086:KSH131086 LCA131086:LCD131086 LLW131086:LLZ131086 LVS131086:LVV131086 MFO131086:MFR131086 MPK131086:MPN131086 MZG131086:MZJ131086 NJC131086:NJF131086 NSY131086:NTB131086 OCU131086:OCX131086 OMQ131086:OMT131086 OWM131086:OWP131086 PGI131086:PGL131086 PQE131086:PQH131086 QAA131086:QAD131086 QJW131086:QJZ131086 QTS131086:QTV131086 RDO131086:RDR131086 RNK131086:RNN131086 RXG131086:RXJ131086 SHC131086:SHF131086 SQY131086:SRB131086 TAU131086:TAX131086 TKQ131086:TKT131086 TUM131086:TUP131086 UEI131086:UEL131086 UOE131086:UOH131086 UYA131086:UYD131086 VHW131086:VHZ131086 VRS131086:VRV131086 WBO131086:WBR131086 WLK131086:WLN131086 WVG131086:WVJ131086 IU196622:IX196622 SQ196622:ST196622 ACM196622:ACP196622 AMI196622:AML196622 AWE196622:AWH196622 BGA196622:BGD196622 BPW196622:BPZ196622 BZS196622:BZV196622 CJO196622:CJR196622 CTK196622:CTN196622 DDG196622:DDJ196622 DNC196622:DNF196622 DWY196622:DXB196622 EGU196622:EGX196622 EQQ196622:EQT196622 FAM196622:FAP196622 FKI196622:FKL196622 FUE196622:FUH196622 GEA196622:GED196622 GNW196622:GNZ196622 GXS196622:GXV196622 HHO196622:HHR196622 HRK196622:HRN196622 IBG196622:IBJ196622 ILC196622:ILF196622 IUY196622:IVB196622 JEU196622:JEX196622 JOQ196622:JOT196622 JYM196622:JYP196622 KII196622:KIL196622 KSE196622:KSH196622 LCA196622:LCD196622 LLW196622:LLZ196622 LVS196622:LVV196622 MFO196622:MFR196622 MPK196622:MPN196622 MZG196622:MZJ196622 NJC196622:NJF196622 NSY196622:NTB196622 OCU196622:OCX196622 OMQ196622:OMT196622 OWM196622:OWP196622 PGI196622:PGL196622 PQE196622:PQH196622 QAA196622:QAD196622 QJW196622:QJZ196622 QTS196622:QTV196622 RDO196622:RDR196622 RNK196622:RNN196622 RXG196622:RXJ196622 SHC196622:SHF196622 SQY196622:SRB196622 TAU196622:TAX196622 TKQ196622:TKT196622 TUM196622:TUP196622 UEI196622:UEL196622 UOE196622:UOH196622 UYA196622:UYD196622 VHW196622:VHZ196622 VRS196622:VRV196622 WBO196622:WBR196622 WLK196622:WLN196622 WVG196622:WVJ196622 IU262158:IX262158 SQ262158:ST262158 ACM262158:ACP262158 AMI262158:AML262158 AWE262158:AWH262158 BGA262158:BGD262158 BPW262158:BPZ262158 BZS262158:BZV262158 CJO262158:CJR262158 CTK262158:CTN262158 DDG262158:DDJ262158 DNC262158:DNF262158 DWY262158:DXB262158 EGU262158:EGX262158 EQQ262158:EQT262158 FAM262158:FAP262158 FKI262158:FKL262158 FUE262158:FUH262158 GEA262158:GED262158 GNW262158:GNZ262158 GXS262158:GXV262158 HHO262158:HHR262158 HRK262158:HRN262158 IBG262158:IBJ262158 ILC262158:ILF262158 IUY262158:IVB262158 JEU262158:JEX262158 JOQ262158:JOT262158 JYM262158:JYP262158 KII262158:KIL262158 KSE262158:KSH262158 LCA262158:LCD262158 LLW262158:LLZ262158 LVS262158:LVV262158 MFO262158:MFR262158 MPK262158:MPN262158 MZG262158:MZJ262158 NJC262158:NJF262158 NSY262158:NTB262158 OCU262158:OCX262158 OMQ262158:OMT262158 OWM262158:OWP262158 PGI262158:PGL262158 PQE262158:PQH262158 QAA262158:QAD262158 QJW262158:QJZ262158 QTS262158:QTV262158 RDO262158:RDR262158 RNK262158:RNN262158 RXG262158:RXJ262158 SHC262158:SHF262158 SQY262158:SRB262158 TAU262158:TAX262158 TKQ262158:TKT262158 TUM262158:TUP262158 UEI262158:UEL262158 UOE262158:UOH262158 UYA262158:UYD262158 VHW262158:VHZ262158 VRS262158:VRV262158 WBO262158:WBR262158 WLK262158:WLN262158 WVG262158:WVJ262158 IU327694:IX327694 SQ327694:ST327694 ACM327694:ACP327694 AMI327694:AML327694 AWE327694:AWH327694 BGA327694:BGD327694 BPW327694:BPZ327694 BZS327694:BZV327694 CJO327694:CJR327694 CTK327694:CTN327694 DDG327694:DDJ327694 DNC327694:DNF327694 DWY327694:DXB327694 EGU327694:EGX327694 EQQ327694:EQT327694 FAM327694:FAP327694 FKI327694:FKL327694 FUE327694:FUH327694 GEA327694:GED327694 GNW327694:GNZ327694 GXS327694:GXV327694 HHO327694:HHR327694 HRK327694:HRN327694 IBG327694:IBJ327694 ILC327694:ILF327694 IUY327694:IVB327694 JEU327694:JEX327694 JOQ327694:JOT327694 JYM327694:JYP327694 KII327694:KIL327694 KSE327694:KSH327694 LCA327694:LCD327694 LLW327694:LLZ327694 LVS327694:LVV327694 MFO327694:MFR327694 MPK327694:MPN327694 MZG327694:MZJ327694 NJC327694:NJF327694 NSY327694:NTB327694 OCU327694:OCX327694 OMQ327694:OMT327694 OWM327694:OWP327694 PGI327694:PGL327694 PQE327694:PQH327694 QAA327694:QAD327694 QJW327694:QJZ327694 QTS327694:QTV327694 RDO327694:RDR327694 RNK327694:RNN327694 RXG327694:RXJ327694 SHC327694:SHF327694 SQY327694:SRB327694 TAU327694:TAX327694 TKQ327694:TKT327694 TUM327694:TUP327694 UEI327694:UEL327694 UOE327694:UOH327694 UYA327694:UYD327694 VHW327694:VHZ327694 VRS327694:VRV327694 WBO327694:WBR327694 WLK327694:WLN327694 WVG327694:WVJ327694 IU393230:IX393230 SQ393230:ST393230 ACM393230:ACP393230 AMI393230:AML393230 AWE393230:AWH393230 BGA393230:BGD393230 BPW393230:BPZ393230 BZS393230:BZV393230 CJO393230:CJR393230 CTK393230:CTN393230 DDG393230:DDJ393230 DNC393230:DNF393230 DWY393230:DXB393230 EGU393230:EGX393230 EQQ393230:EQT393230 FAM393230:FAP393230 FKI393230:FKL393230 FUE393230:FUH393230 GEA393230:GED393230 GNW393230:GNZ393230 GXS393230:GXV393230 HHO393230:HHR393230 HRK393230:HRN393230 IBG393230:IBJ393230 ILC393230:ILF393230 IUY393230:IVB393230 JEU393230:JEX393230 JOQ393230:JOT393230 JYM393230:JYP393230 KII393230:KIL393230 KSE393230:KSH393230 LCA393230:LCD393230 LLW393230:LLZ393230 LVS393230:LVV393230 MFO393230:MFR393230 MPK393230:MPN393230 MZG393230:MZJ393230 NJC393230:NJF393230 NSY393230:NTB393230 OCU393230:OCX393230 OMQ393230:OMT393230 OWM393230:OWP393230 PGI393230:PGL393230 PQE393230:PQH393230 QAA393230:QAD393230 QJW393230:QJZ393230 QTS393230:QTV393230 RDO393230:RDR393230 RNK393230:RNN393230 RXG393230:RXJ393230 SHC393230:SHF393230 SQY393230:SRB393230 TAU393230:TAX393230 TKQ393230:TKT393230 TUM393230:TUP393230 UEI393230:UEL393230 UOE393230:UOH393230 UYA393230:UYD393230 VHW393230:VHZ393230 VRS393230:VRV393230 WBO393230:WBR393230 WLK393230:WLN393230 WVG393230:WVJ393230 IU458766:IX458766 SQ458766:ST458766 ACM458766:ACP458766 AMI458766:AML458766 AWE458766:AWH458766 BGA458766:BGD458766 BPW458766:BPZ458766 BZS458766:BZV458766 CJO458766:CJR458766 CTK458766:CTN458766 DDG458766:DDJ458766 DNC458766:DNF458766 DWY458766:DXB458766 EGU458766:EGX458766 EQQ458766:EQT458766 FAM458766:FAP458766 FKI458766:FKL458766 FUE458766:FUH458766 GEA458766:GED458766 GNW458766:GNZ458766 GXS458766:GXV458766 HHO458766:HHR458766 HRK458766:HRN458766 IBG458766:IBJ458766 ILC458766:ILF458766 IUY458766:IVB458766 JEU458766:JEX458766 JOQ458766:JOT458766 JYM458766:JYP458766 KII458766:KIL458766 KSE458766:KSH458766 LCA458766:LCD458766 LLW458766:LLZ458766 LVS458766:LVV458766 MFO458766:MFR458766 MPK458766:MPN458766 MZG458766:MZJ458766 NJC458766:NJF458766 NSY458766:NTB458766 OCU458766:OCX458766 OMQ458766:OMT458766 OWM458766:OWP458766 PGI458766:PGL458766 PQE458766:PQH458766 QAA458766:QAD458766 QJW458766:QJZ458766 QTS458766:QTV458766 RDO458766:RDR458766 RNK458766:RNN458766 RXG458766:RXJ458766 SHC458766:SHF458766 SQY458766:SRB458766 TAU458766:TAX458766 TKQ458766:TKT458766 TUM458766:TUP458766 UEI458766:UEL458766 UOE458766:UOH458766 UYA458766:UYD458766 VHW458766:VHZ458766 VRS458766:VRV458766 WBO458766:WBR458766 WLK458766:WLN458766 WVG458766:WVJ458766 IU524302:IX524302 SQ524302:ST524302 ACM524302:ACP524302 AMI524302:AML524302 AWE524302:AWH524302 BGA524302:BGD524302 BPW524302:BPZ524302 BZS524302:BZV524302 CJO524302:CJR524302 CTK524302:CTN524302 DDG524302:DDJ524302 DNC524302:DNF524302 DWY524302:DXB524302 EGU524302:EGX524302 EQQ524302:EQT524302 FAM524302:FAP524302 FKI524302:FKL524302 FUE524302:FUH524302 GEA524302:GED524302 GNW524302:GNZ524302 GXS524302:GXV524302 HHO524302:HHR524302 HRK524302:HRN524302 IBG524302:IBJ524302 ILC524302:ILF524302 IUY524302:IVB524302 JEU524302:JEX524302 JOQ524302:JOT524302 JYM524302:JYP524302 KII524302:KIL524302 KSE524302:KSH524302 LCA524302:LCD524302 LLW524302:LLZ524302 LVS524302:LVV524302 MFO524302:MFR524302 MPK524302:MPN524302 MZG524302:MZJ524302 NJC524302:NJF524302 NSY524302:NTB524302 OCU524302:OCX524302 OMQ524302:OMT524302 OWM524302:OWP524302 PGI524302:PGL524302 PQE524302:PQH524302 QAA524302:QAD524302 QJW524302:QJZ524302 QTS524302:QTV524302 RDO524302:RDR524302 RNK524302:RNN524302 RXG524302:RXJ524302 SHC524302:SHF524302 SQY524302:SRB524302 TAU524302:TAX524302 TKQ524302:TKT524302 TUM524302:TUP524302 UEI524302:UEL524302 UOE524302:UOH524302 UYA524302:UYD524302 VHW524302:VHZ524302 VRS524302:VRV524302 WBO524302:WBR524302 WLK524302:WLN524302 WVG524302:WVJ524302 IU589838:IX589838 SQ589838:ST589838 ACM589838:ACP589838 AMI589838:AML589838 AWE589838:AWH589838 BGA589838:BGD589838 BPW589838:BPZ589838 BZS589838:BZV589838 CJO589838:CJR589838 CTK589838:CTN589838 DDG589838:DDJ589838 DNC589838:DNF589838 DWY589838:DXB589838 EGU589838:EGX589838 EQQ589838:EQT589838 FAM589838:FAP589838 FKI589838:FKL589838 FUE589838:FUH589838 GEA589838:GED589838 GNW589838:GNZ589838 GXS589838:GXV589838 HHO589838:HHR589838 HRK589838:HRN589838 IBG589838:IBJ589838 ILC589838:ILF589838 IUY589838:IVB589838 JEU589838:JEX589838 JOQ589838:JOT589838 JYM589838:JYP589838 KII589838:KIL589838 KSE589838:KSH589838 LCA589838:LCD589838 LLW589838:LLZ589838 LVS589838:LVV589838 MFO589838:MFR589838 MPK589838:MPN589838 MZG589838:MZJ589838 NJC589838:NJF589838 NSY589838:NTB589838 OCU589838:OCX589838 OMQ589838:OMT589838 OWM589838:OWP589838 PGI589838:PGL589838 PQE589838:PQH589838 QAA589838:QAD589838 QJW589838:QJZ589838 QTS589838:QTV589838 RDO589838:RDR589838 RNK589838:RNN589838 RXG589838:RXJ589838 SHC589838:SHF589838 SQY589838:SRB589838 TAU589838:TAX589838 TKQ589838:TKT589838 TUM589838:TUP589838 UEI589838:UEL589838 UOE589838:UOH589838 UYA589838:UYD589838 VHW589838:VHZ589838 VRS589838:VRV589838 WBO589838:WBR589838 WLK589838:WLN589838 WVG589838:WVJ589838 IU655374:IX655374 SQ655374:ST655374 ACM655374:ACP655374 AMI655374:AML655374 AWE655374:AWH655374 BGA655374:BGD655374 BPW655374:BPZ655374 BZS655374:BZV655374 CJO655374:CJR655374 CTK655374:CTN655374 DDG655374:DDJ655374 DNC655374:DNF655374 DWY655374:DXB655374 EGU655374:EGX655374 EQQ655374:EQT655374 FAM655374:FAP655374 FKI655374:FKL655374 FUE655374:FUH655374 GEA655374:GED655374 GNW655374:GNZ655374 GXS655374:GXV655374 HHO655374:HHR655374 HRK655374:HRN655374 IBG655374:IBJ655374 ILC655374:ILF655374 IUY655374:IVB655374 JEU655374:JEX655374 JOQ655374:JOT655374 JYM655374:JYP655374 KII655374:KIL655374 KSE655374:KSH655374 LCA655374:LCD655374 LLW655374:LLZ655374 LVS655374:LVV655374 MFO655374:MFR655374 MPK655374:MPN655374 MZG655374:MZJ655374 NJC655374:NJF655374 NSY655374:NTB655374 OCU655374:OCX655374 OMQ655374:OMT655374 OWM655374:OWP655374 PGI655374:PGL655374 PQE655374:PQH655374 QAA655374:QAD655374 QJW655374:QJZ655374 QTS655374:QTV655374 RDO655374:RDR655374 RNK655374:RNN655374 RXG655374:RXJ655374 SHC655374:SHF655374 SQY655374:SRB655374 TAU655374:TAX655374 TKQ655374:TKT655374 TUM655374:TUP655374 UEI655374:UEL655374 UOE655374:UOH655374 UYA655374:UYD655374 VHW655374:VHZ655374 VRS655374:VRV655374 WBO655374:WBR655374 WLK655374:WLN655374 WVG655374:WVJ655374 IU720910:IX720910 SQ720910:ST720910 ACM720910:ACP720910 AMI720910:AML720910 AWE720910:AWH720910 BGA720910:BGD720910 BPW720910:BPZ720910 BZS720910:BZV720910 CJO720910:CJR720910 CTK720910:CTN720910 DDG720910:DDJ720910 DNC720910:DNF720910 DWY720910:DXB720910 EGU720910:EGX720910 EQQ720910:EQT720910 FAM720910:FAP720910 FKI720910:FKL720910 FUE720910:FUH720910 GEA720910:GED720910 GNW720910:GNZ720910 GXS720910:GXV720910 HHO720910:HHR720910 HRK720910:HRN720910 IBG720910:IBJ720910 ILC720910:ILF720910 IUY720910:IVB720910 JEU720910:JEX720910 JOQ720910:JOT720910 JYM720910:JYP720910 KII720910:KIL720910 KSE720910:KSH720910 LCA720910:LCD720910 LLW720910:LLZ720910 LVS720910:LVV720910 MFO720910:MFR720910 MPK720910:MPN720910 MZG720910:MZJ720910 NJC720910:NJF720910 NSY720910:NTB720910 OCU720910:OCX720910 OMQ720910:OMT720910 OWM720910:OWP720910 PGI720910:PGL720910 PQE720910:PQH720910 QAA720910:QAD720910 QJW720910:QJZ720910 QTS720910:QTV720910 RDO720910:RDR720910 RNK720910:RNN720910 RXG720910:RXJ720910 SHC720910:SHF720910 SQY720910:SRB720910 TAU720910:TAX720910 TKQ720910:TKT720910 TUM720910:TUP720910 UEI720910:UEL720910 UOE720910:UOH720910 UYA720910:UYD720910 VHW720910:VHZ720910 VRS720910:VRV720910 WBO720910:WBR720910 WLK720910:WLN720910 WVG720910:WVJ720910 IU786446:IX786446 SQ786446:ST786446 ACM786446:ACP786446 AMI786446:AML786446 AWE786446:AWH786446 BGA786446:BGD786446 BPW786446:BPZ786446 BZS786446:BZV786446 CJO786446:CJR786446 CTK786446:CTN786446 DDG786446:DDJ786446 DNC786446:DNF786446 DWY786446:DXB786446 EGU786446:EGX786446 EQQ786446:EQT786446 FAM786446:FAP786446 FKI786446:FKL786446 FUE786446:FUH786446 GEA786446:GED786446 GNW786446:GNZ786446 GXS786446:GXV786446 HHO786446:HHR786446 HRK786446:HRN786446 IBG786446:IBJ786446 ILC786446:ILF786446 IUY786446:IVB786446 JEU786446:JEX786446 JOQ786446:JOT786446 JYM786446:JYP786446 KII786446:KIL786446 KSE786446:KSH786446 LCA786446:LCD786446 LLW786446:LLZ786446 LVS786446:LVV786446 MFO786446:MFR786446 MPK786446:MPN786446 MZG786446:MZJ786446 NJC786446:NJF786446 NSY786446:NTB786446 OCU786446:OCX786446 OMQ786446:OMT786446 OWM786446:OWP786446 PGI786446:PGL786446 PQE786446:PQH786446 QAA786446:QAD786446 QJW786446:QJZ786446 QTS786446:QTV786446 RDO786446:RDR786446 RNK786446:RNN786446 RXG786446:RXJ786446 SHC786446:SHF786446 SQY786446:SRB786446 TAU786446:TAX786446 TKQ786446:TKT786446 TUM786446:TUP786446 UEI786446:UEL786446 UOE786446:UOH786446 UYA786446:UYD786446 VHW786446:VHZ786446 VRS786446:VRV786446 WBO786446:WBR786446 WLK786446:WLN786446 WVG786446:WVJ786446 IU851982:IX851982 SQ851982:ST851982 ACM851982:ACP851982 AMI851982:AML851982 AWE851982:AWH851982 BGA851982:BGD851982 BPW851982:BPZ851982 BZS851982:BZV851982 CJO851982:CJR851982 CTK851982:CTN851982 DDG851982:DDJ851982 DNC851982:DNF851982 DWY851982:DXB851982 EGU851982:EGX851982 EQQ851982:EQT851982 FAM851982:FAP851982 FKI851982:FKL851982 FUE851982:FUH851982 GEA851982:GED851982 GNW851982:GNZ851982 GXS851982:GXV851982 HHO851982:HHR851982 HRK851982:HRN851982 IBG851982:IBJ851982 ILC851982:ILF851982 IUY851982:IVB851982 JEU851982:JEX851982 JOQ851982:JOT851982 JYM851982:JYP851982 KII851982:KIL851982 KSE851982:KSH851982 LCA851982:LCD851982 LLW851982:LLZ851982 LVS851982:LVV851982 MFO851982:MFR851982 MPK851982:MPN851982 MZG851982:MZJ851982 NJC851982:NJF851982 NSY851982:NTB851982 OCU851982:OCX851982 OMQ851982:OMT851982 OWM851982:OWP851982 PGI851982:PGL851982 PQE851982:PQH851982 QAA851982:QAD851982 QJW851982:QJZ851982 QTS851982:QTV851982 RDO851982:RDR851982 RNK851982:RNN851982 RXG851982:RXJ851982 SHC851982:SHF851982 SQY851982:SRB851982 TAU851982:TAX851982 TKQ851982:TKT851982 TUM851982:TUP851982 UEI851982:UEL851982 UOE851982:UOH851982 UYA851982:UYD851982 VHW851982:VHZ851982 VRS851982:VRV851982 WBO851982:WBR851982 WLK851982:WLN851982 WVG851982:WVJ851982 IU917518:IX917518 SQ917518:ST917518 ACM917518:ACP917518 AMI917518:AML917518 AWE917518:AWH917518 BGA917518:BGD917518 BPW917518:BPZ917518 BZS917518:BZV917518 CJO917518:CJR917518 CTK917518:CTN917518 DDG917518:DDJ917518 DNC917518:DNF917518 DWY917518:DXB917518 EGU917518:EGX917518 EQQ917518:EQT917518 FAM917518:FAP917518 FKI917518:FKL917518 FUE917518:FUH917518 GEA917518:GED917518 GNW917518:GNZ917518 GXS917518:GXV917518 HHO917518:HHR917518 HRK917518:HRN917518 IBG917518:IBJ917518 ILC917518:ILF917518 IUY917518:IVB917518 JEU917518:JEX917518 JOQ917518:JOT917518 JYM917518:JYP917518 KII917518:KIL917518 KSE917518:KSH917518 LCA917518:LCD917518 LLW917518:LLZ917518 LVS917518:LVV917518 MFO917518:MFR917518 MPK917518:MPN917518 MZG917518:MZJ917518 NJC917518:NJF917518 NSY917518:NTB917518 OCU917518:OCX917518 OMQ917518:OMT917518 OWM917518:OWP917518 PGI917518:PGL917518 PQE917518:PQH917518 QAA917518:QAD917518 QJW917518:QJZ917518 QTS917518:QTV917518 RDO917518:RDR917518 RNK917518:RNN917518 RXG917518:RXJ917518 SHC917518:SHF917518 SQY917518:SRB917518 TAU917518:TAX917518 TKQ917518:TKT917518 TUM917518:TUP917518 UEI917518:UEL917518 UOE917518:UOH917518 UYA917518:UYD917518 VHW917518:VHZ917518 VRS917518:VRV917518 WBO917518:WBR917518 WLK917518:WLN917518 WVG917518:WVJ917518 IU983054:IX983054 SQ983054:ST983054 ACM983054:ACP983054 AMI983054:AML983054 AWE983054:AWH983054 BGA983054:BGD983054 BPW983054:BPZ983054 BZS983054:BZV983054 CJO983054:CJR983054 CTK983054:CTN983054 DDG983054:DDJ983054 DNC983054:DNF983054 DWY983054:DXB983054 EGU983054:EGX983054 EQQ983054:EQT983054 FAM983054:FAP983054 FKI983054:FKL983054 FUE983054:FUH983054 GEA983054:GED983054 GNW983054:GNZ983054 GXS983054:GXV983054 HHO983054:HHR983054 HRK983054:HRN983054 IBG983054:IBJ983054 ILC983054:ILF983054 IUY983054:IVB983054 JEU983054:JEX983054 JOQ983054:JOT983054 JYM983054:JYP983054 KII983054:KIL983054 KSE983054:KSH983054 LCA983054:LCD983054 LLW983054:LLZ983054 LVS983054:LVV983054 MFO983054:MFR983054 MPK983054:MPN983054 MZG983054:MZJ983054 NJC983054:NJF983054 NSY983054:NTB983054 OCU983054:OCX983054 OMQ983054:OMT983054 OWM983054:OWP983054 PGI983054:PGL983054 PQE983054:PQH983054 QAA983054:QAD983054 QJW983054:QJZ983054 QTS983054:QTV983054 RDO983054:RDR983054 RNK983054:RNN983054 RXG983054:RXJ983054 SHC983054:SHF983054 SQY983054:SRB983054 TAU983054:TAX983054 TKQ983054:TKT983054 TUM983054:TUP983054 UEI983054:UEL983054 UOE983054:UOH983054 UYA983054:UYD983054 VHW983054:VHZ983054 VRS983054:VRV983054 WBO983054:WBR983054 WLK983054:WLN983054" xr:uid="{2B399F5A-134C-43D9-899D-09F4711491D9}">
      <formula1>L65483-ROUNDDOWN(L65483,0)=0</formula1>
    </dataValidation>
    <dataValidation type="custom" imeMode="disabled" allowBlank="1" showInputMessage="1" showErrorMessage="1" error="小数点第二位まで、三位以下四捨五入で入力して下さい。" sqref="X13:X16 J13:J16 O13:O16 AB13:AB16 AD12:AD16 AI11:AO11 S13:T16" xr:uid="{3C8A79D9-0304-4C61-9509-AF6C82D34D69}">
      <formula1>J11-ROUNDDOWN(J11,2)=0</formula1>
    </dataValidation>
    <dataValidation imeMode="on" allowBlank="1" showInputMessage="1" showErrorMessage="1" sqref="T12 O12 U11" xr:uid="{0E032B02-2D5D-4AEB-9FF0-9EDC982711B0}"/>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明朝,標準"&amp;8&amp;K01+020R5低層ZEH-M_ver.2.0</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IP65552:IP65553 SL65552:SL65553 ACH65552:ACH65553 AMD65552:AMD65553 AVZ65552:AVZ65553 BFV65552:BFV65553 BPR65552:BPR65553 BZN65552:BZN65553 CJJ65552:CJJ65553 CTF65552:CTF65553 DDB65552:DDB65553 DMX65552:DMX65553 DWT65552:DWT65553 EGP65552:EGP65553 EQL65552:EQL65553 FAH65552:FAH65553 FKD65552:FKD65553 FTZ65552:FTZ65553 GDV65552:GDV65553 GNR65552:GNR65553 GXN65552:GXN65553 HHJ65552:HHJ65553 HRF65552:HRF65553 IBB65552:IBB65553 IKX65552:IKX65553 IUT65552:IUT65553 JEP65552:JEP65553 JOL65552:JOL65553 JYH65552:JYH65553 KID65552:KID65553 KRZ65552:KRZ65553 LBV65552:LBV65553 LLR65552:LLR65553 LVN65552:LVN65553 MFJ65552:MFJ65553 MPF65552:MPF65553 MZB65552:MZB65553 NIX65552:NIX65553 NST65552:NST65553 OCP65552:OCP65553 OML65552:OML65553 OWH65552:OWH65553 PGD65552:PGD65553 PPZ65552:PPZ65553 PZV65552:PZV65553 QJR65552:QJR65553 QTN65552:QTN65553 RDJ65552:RDJ65553 RNF65552:RNF65553 RXB65552:RXB65553 SGX65552:SGX65553 SQT65552:SQT65553 TAP65552:TAP65553 TKL65552:TKL65553 TUH65552:TUH65553 UED65552:UED65553 UNZ65552:UNZ65553 UXV65552:UXV65553 VHR65552:VHR65553 VRN65552:VRN65553 WBJ65552:WBJ65553 WLF65552:WLF65553 WVB65552:WVB65553 IP131088:IP131089 SL131088:SL131089 ACH131088:ACH131089 AMD131088:AMD131089 AVZ131088:AVZ131089 BFV131088:BFV131089 BPR131088:BPR131089 BZN131088:BZN131089 CJJ131088:CJJ131089 CTF131088:CTF131089 DDB131088:DDB131089 DMX131088:DMX131089 DWT131088:DWT131089 EGP131088:EGP131089 EQL131088:EQL131089 FAH131088:FAH131089 FKD131088:FKD131089 FTZ131088:FTZ131089 GDV131088:GDV131089 GNR131088:GNR131089 GXN131088:GXN131089 HHJ131088:HHJ131089 HRF131088:HRF131089 IBB131088:IBB131089 IKX131088:IKX131089 IUT131088:IUT131089 JEP131088:JEP131089 JOL131088:JOL131089 JYH131088:JYH131089 KID131088:KID131089 KRZ131088:KRZ131089 LBV131088:LBV131089 LLR131088:LLR131089 LVN131088:LVN131089 MFJ131088:MFJ131089 MPF131088:MPF131089 MZB131088:MZB131089 NIX131088:NIX131089 NST131088:NST131089 OCP131088:OCP131089 OML131088:OML131089 OWH131088:OWH131089 PGD131088:PGD131089 PPZ131088:PPZ131089 PZV131088:PZV131089 QJR131088:QJR131089 QTN131088:QTN131089 RDJ131088:RDJ131089 RNF131088:RNF131089 RXB131088:RXB131089 SGX131088:SGX131089 SQT131088:SQT131089 TAP131088:TAP131089 TKL131088:TKL131089 TUH131088:TUH131089 UED131088:UED131089 UNZ131088:UNZ131089 UXV131088:UXV131089 VHR131088:VHR131089 VRN131088:VRN131089 WBJ131088:WBJ131089 WLF131088:WLF131089 WVB131088:WVB131089 IP196624:IP196625 SL196624:SL196625 ACH196624:ACH196625 AMD196624:AMD196625 AVZ196624:AVZ196625 BFV196624:BFV196625 BPR196624:BPR196625 BZN196624:BZN196625 CJJ196624:CJJ196625 CTF196624:CTF196625 DDB196624:DDB196625 DMX196624:DMX196625 DWT196624:DWT196625 EGP196624:EGP196625 EQL196624:EQL196625 FAH196624:FAH196625 FKD196624:FKD196625 FTZ196624:FTZ196625 GDV196624:GDV196625 GNR196624:GNR196625 GXN196624:GXN196625 HHJ196624:HHJ196625 HRF196624:HRF196625 IBB196624:IBB196625 IKX196624:IKX196625 IUT196624:IUT196625 JEP196624:JEP196625 JOL196624:JOL196625 JYH196624:JYH196625 KID196624:KID196625 KRZ196624:KRZ196625 LBV196624:LBV196625 LLR196624:LLR196625 LVN196624:LVN196625 MFJ196624:MFJ196625 MPF196624:MPF196625 MZB196624:MZB196625 NIX196624:NIX196625 NST196624:NST196625 OCP196624:OCP196625 OML196624:OML196625 OWH196624:OWH196625 PGD196624:PGD196625 PPZ196624:PPZ196625 PZV196624:PZV196625 QJR196624:QJR196625 QTN196624:QTN196625 RDJ196624:RDJ196625 RNF196624:RNF196625 RXB196624:RXB196625 SGX196624:SGX196625 SQT196624:SQT196625 TAP196624:TAP196625 TKL196624:TKL196625 TUH196624:TUH196625 UED196624:UED196625 UNZ196624:UNZ196625 UXV196624:UXV196625 VHR196624:VHR196625 VRN196624:VRN196625 WBJ196624:WBJ196625 WLF196624:WLF196625 WVB196624:WVB196625 IP262160:IP262161 SL262160:SL262161 ACH262160:ACH262161 AMD262160:AMD262161 AVZ262160:AVZ262161 BFV262160:BFV262161 BPR262160:BPR262161 BZN262160:BZN262161 CJJ262160:CJJ262161 CTF262160:CTF262161 DDB262160:DDB262161 DMX262160:DMX262161 DWT262160:DWT262161 EGP262160:EGP262161 EQL262160:EQL262161 FAH262160:FAH262161 FKD262160:FKD262161 FTZ262160:FTZ262161 GDV262160:GDV262161 GNR262160:GNR262161 GXN262160:GXN262161 HHJ262160:HHJ262161 HRF262160:HRF262161 IBB262160:IBB262161 IKX262160:IKX262161 IUT262160:IUT262161 JEP262160:JEP262161 JOL262160:JOL262161 JYH262160:JYH262161 KID262160:KID262161 KRZ262160:KRZ262161 LBV262160:LBV262161 LLR262160:LLR262161 LVN262160:LVN262161 MFJ262160:MFJ262161 MPF262160:MPF262161 MZB262160:MZB262161 NIX262160:NIX262161 NST262160:NST262161 OCP262160:OCP262161 OML262160:OML262161 OWH262160:OWH262161 PGD262160:PGD262161 PPZ262160:PPZ262161 PZV262160:PZV262161 QJR262160:QJR262161 QTN262160:QTN262161 RDJ262160:RDJ262161 RNF262160:RNF262161 RXB262160:RXB262161 SGX262160:SGX262161 SQT262160:SQT262161 TAP262160:TAP262161 TKL262160:TKL262161 TUH262160:TUH262161 UED262160:UED262161 UNZ262160:UNZ262161 UXV262160:UXV262161 VHR262160:VHR262161 VRN262160:VRN262161 WBJ262160:WBJ262161 WLF262160:WLF262161 WVB262160:WVB262161 IP327696:IP327697 SL327696:SL327697 ACH327696:ACH327697 AMD327696:AMD327697 AVZ327696:AVZ327697 BFV327696:BFV327697 BPR327696:BPR327697 BZN327696:BZN327697 CJJ327696:CJJ327697 CTF327696:CTF327697 DDB327696:DDB327697 DMX327696:DMX327697 DWT327696:DWT327697 EGP327696:EGP327697 EQL327696:EQL327697 FAH327696:FAH327697 FKD327696:FKD327697 FTZ327696:FTZ327697 GDV327696:GDV327697 GNR327696:GNR327697 GXN327696:GXN327697 HHJ327696:HHJ327697 HRF327696:HRF327697 IBB327696:IBB327697 IKX327696:IKX327697 IUT327696:IUT327697 JEP327696:JEP327697 JOL327696:JOL327697 JYH327696:JYH327697 KID327696:KID327697 KRZ327696:KRZ327697 LBV327696:LBV327697 LLR327696:LLR327697 LVN327696:LVN327697 MFJ327696:MFJ327697 MPF327696:MPF327697 MZB327696:MZB327697 NIX327696:NIX327697 NST327696:NST327697 OCP327696:OCP327697 OML327696:OML327697 OWH327696:OWH327697 PGD327696:PGD327697 PPZ327696:PPZ327697 PZV327696:PZV327697 QJR327696:QJR327697 QTN327696:QTN327697 RDJ327696:RDJ327697 RNF327696:RNF327697 RXB327696:RXB327697 SGX327696:SGX327697 SQT327696:SQT327697 TAP327696:TAP327697 TKL327696:TKL327697 TUH327696:TUH327697 UED327696:UED327697 UNZ327696:UNZ327697 UXV327696:UXV327697 VHR327696:VHR327697 VRN327696:VRN327697 WBJ327696:WBJ327697 WLF327696:WLF327697 WVB327696:WVB327697 IP393232:IP393233 SL393232:SL393233 ACH393232:ACH393233 AMD393232:AMD393233 AVZ393232:AVZ393233 BFV393232:BFV393233 BPR393232:BPR393233 BZN393232:BZN393233 CJJ393232:CJJ393233 CTF393232:CTF393233 DDB393232:DDB393233 DMX393232:DMX393233 DWT393232:DWT393233 EGP393232:EGP393233 EQL393232:EQL393233 FAH393232:FAH393233 FKD393232:FKD393233 FTZ393232:FTZ393233 GDV393232:GDV393233 GNR393232:GNR393233 GXN393232:GXN393233 HHJ393232:HHJ393233 HRF393232:HRF393233 IBB393232:IBB393233 IKX393232:IKX393233 IUT393232:IUT393233 JEP393232:JEP393233 JOL393232:JOL393233 JYH393232:JYH393233 KID393232:KID393233 KRZ393232:KRZ393233 LBV393232:LBV393233 LLR393232:LLR393233 LVN393232:LVN393233 MFJ393232:MFJ393233 MPF393232:MPF393233 MZB393232:MZB393233 NIX393232:NIX393233 NST393232:NST393233 OCP393232:OCP393233 OML393232:OML393233 OWH393232:OWH393233 PGD393232:PGD393233 PPZ393232:PPZ393233 PZV393232:PZV393233 QJR393232:QJR393233 QTN393232:QTN393233 RDJ393232:RDJ393233 RNF393232:RNF393233 RXB393232:RXB393233 SGX393232:SGX393233 SQT393232:SQT393233 TAP393232:TAP393233 TKL393232:TKL393233 TUH393232:TUH393233 UED393232:UED393233 UNZ393232:UNZ393233 UXV393232:UXV393233 VHR393232:VHR393233 VRN393232:VRN393233 WBJ393232:WBJ393233 WLF393232:WLF393233 WVB393232:WVB393233 IP458768:IP458769 SL458768:SL458769 ACH458768:ACH458769 AMD458768:AMD458769 AVZ458768:AVZ458769 BFV458768:BFV458769 BPR458768:BPR458769 BZN458768:BZN458769 CJJ458768:CJJ458769 CTF458768:CTF458769 DDB458768:DDB458769 DMX458768:DMX458769 DWT458768:DWT458769 EGP458768:EGP458769 EQL458768:EQL458769 FAH458768:FAH458769 FKD458768:FKD458769 FTZ458768:FTZ458769 GDV458768:GDV458769 GNR458768:GNR458769 GXN458768:GXN458769 HHJ458768:HHJ458769 HRF458768:HRF458769 IBB458768:IBB458769 IKX458768:IKX458769 IUT458768:IUT458769 JEP458768:JEP458769 JOL458768:JOL458769 JYH458768:JYH458769 KID458768:KID458769 KRZ458768:KRZ458769 LBV458768:LBV458769 LLR458768:LLR458769 LVN458768:LVN458769 MFJ458768:MFJ458769 MPF458768:MPF458769 MZB458768:MZB458769 NIX458768:NIX458769 NST458768:NST458769 OCP458768:OCP458769 OML458768:OML458769 OWH458768:OWH458769 PGD458768:PGD458769 PPZ458768:PPZ458769 PZV458768:PZV458769 QJR458768:QJR458769 QTN458768:QTN458769 RDJ458768:RDJ458769 RNF458768:RNF458769 RXB458768:RXB458769 SGX458768:SGX458769 SQT458768:SQT458769 TAP458768:TAP458769 TKL458768:TKL458769 TUH458768:TUH458769 UED458768:UED458769 UNZ458768:UNZ458769 UXV458768:UXV458769 VHR458768:VHR458769 VRN458768:VRN458769 WBJ458768:WBJ458769 WLF458768:WLF458769 WVB458768:WVB458769 IP524304:IP524305 SL524304:SL524305 ACH524304:ACH524305 AMD524304:AMD524305 AVZ524304:AVZ524305 BFV524304:BFV524305 BPR524304:BPR524305 BZN524304:BZN524305 CJJ524304:CJJ524305 CTF524304:CTF524305 DDB524304:DDB524305 DMX524304:DMX524305 DWT524304:DWT524305 EGP524304:EGP524305 EQL524304:EQL524305 FAH524304:FAH524305 FKD524304:FKD524305 FTZ524304:FTZ524305 GDV524304:GDV524305 GNR524304:GNR524305 GXN524304:GXN524305 HHJ524304:HHJ524305 HRF524304:HRF524305 IBB524304:IBB524305 IKX524304:IKX524305 IUT524304:IUT524305 JEP524304:JEP524305 JOL524304:JOL524305 JYH524304:JYH524305 KID524304:KID524305 KRZ524304:KRZ524305 LBV524304:LBV524305 LLR524304:LLR524305 LVN524304:LVN524305 MFJ524304:MFJ524305 MPF524304:MPF524305 MZB524304:MZB524305 NIX524304:NIX524305 NST524304:NST524305 OCP524304:OCP524305 OML524304:OML524305 OWH524304:OWH524305 PGD524304:PGD524305 PPZ524304:PPZ524305 PZV524304:PZV524305 QJR524304:QJR524305 QTN524304:QTN524305 RDJ524304:RDJ524305 RNF524304:RNF524305 RXB524304:RXB524305 SGX524304:SGX524305 SQT524304:SQT524305 TAP524304:TAP524305 TKL524304:TKL524305 TUH524304:TUH524305 UED524304:UED524305 UNZ524304:UNZ524305 UXV524304:UXV524305 VHR524304:VHR524305 VRN524304:VRN524305 WBJ524304:WBJ524305 WLF524304:WLF524305 WVB524304:WVB524305 IP589840:IP589841 SL589840:SL589841 ACH589840:ACH589841 AMD589840:AMD589841 AVZ589840:AVZ589841 BFV589840:BFV589841 BPR589840:BPR589841 BZN589840:BZN589841 CJJ589840:CJJ589841 CTF589840:CTF589841 DDB589840:DDB589841 DMX589840:DMX589841 DWT589840:DWT589841 EGP589840:EGP589841 EQL589840:EQL589841 FAH589840:FAH589841 FKD589840:FKD589841 FTZ589840:FTZ589841 GDV589840:GDV589841 GNR589840:GNR589841 GXN589840:GXN589841 HHJ589840:HHJ589841 HRF589840:HRF589841 IBB589840:IBB589841 IKX589840:IKX589841 IUT589840:IUT589841 JEP589840:JEP589841 JOL589840:JOL589841 JYH589840:JYH589841 KID589840:KID589841 KRZ589840:KRZ589841 LBV589840:LBV589841 LLR589840:LLR589841 LVN589840:LVN589841 MFJ589840:MFJ589841 MPF589840:MPF589841 MZB589840:MZB589841 NIX589840:NIX589841 NST589840:NST589841 OCP589840:OCP589841 OML589840:OML589841 OWH589840:OWH589841 PGD589840:PGD589841 PPZ589840:PPZ589841 PZV589840:PZV589841 QJR589840:QJR589841 QTN589840:QTN589841 RDJ589840:RDJ589841 RNF589840:RNF589841 RXB589840:RXB589841 SGX589840:SGX589841 SQT589840:SQT589841 TAP589840:TAP589841 TKL589840:TKL589841 TUH589840:TUH589841 UED589840:UED589841 UNZ589840:UNZ589841 UXV589840:UXV589841 VHR589840:VHR589841 VRN589840:VRN589841 WBJ589840:WBJ589841 WLF589840:WLF589841 WVB589840:WVB589841 IP655376:IP655377 SL655376:SL655377 ACH655376:ACH655377 AMD655376:AMD655377 AVZ655376:AVZ655377 BFV655376:BFV655377 BPR655376:BPR655377 BZN655376:BZN655377 CJJ655376:CJJ655377 CTF655376:CTF655377 DDB655376:DDB655377 DMX655376:DMX655377 DWT655376:DWT655377 EGP655376:EGP655377 EQL655376:EQL655377 FAH655376:FAH655377 FKD655376:FKD655377 FTZ655376:FTZ655377 GDV655376:GDV655377 GNR655376:GNR655377 GXN655376:GXN655377 HHJ655376:HHJ655377 HRF655376:HRF655377 IBB655376:IBB655377 IKX655376:IKX655377 IUT655376:IUT655377 JEP655376:JEP655377 JOL655376:JOL655377 JYH655376:JYH655377 KID655376:KID655377 KRZ655376:KRZ655377 LBV655376:LBV655377 LLR655376:LLR655377 LVN655376:LVN655377 MFJ655376:MFJ655377 MPF655376:MPF655377 MZB655376:MZB655377 NIX655376:NIX655377 NST655376:NST655377 OCP655376:OCP655377 OML655376:OML655377 OWH655376:OWH655377 PGD655376:PGD655377 PPZ655376:PPZ655377 PZV655376:PZV655377 QJR655376:QJR655377 QTN655376:QTN655377 RDJ655376:RDJ655377 RNF655376:RNF655377 RXB655376:RXB655377 SGX655376:SGX655377 SQT655376:SQT655377 TAP655376:TAP655377 TKL655376:TKL655377 TUH655376:TUH655377 UED655376:UED655377 UNZ655376:UNZ655377 UXV655376:UXV655377 VHR655376:VHR655377 VRN655376:VRN655377 WBJ655376:WBJ655377 WLF655376:WLF655377 WVB655376:WVB655377 IP720912:IP720913 SL720912:SL720913 ACH720912:ACH720913 AMD720912:AMD720913 AVZ720912:AVZ720913 BFV720912:BFV720913 BPR720912:BPR720913 BZN720912:BZN720913 CJJ720912:CJJ720913 CTF720912:CTF720913 DDB720912:DDB720913 DMX720912:DMX720913 DWT720912:DWT720913 EGP720912:EGP720913 EQL720912:EQL720913 FAH720912:FAH720913 FKD720912:FKD720913 FTZ720912:FTZ720913 GDV720912:GDV720913 GNR720912:GNR720913 GXN720912:GXN720913 HHJ720912:HHJ720913 HRF720912:HRF720913 IBB720912:IBB720913 IKX720912:IKX720913 IUT720912:IUT720913 JEP720912:JEP720913 JOL720912:JOL720913 JYH720912:JYH720913 KID720912:KID720913 KRZ720912:KRZ720913 LBV720912:LBV720913 LLR720912:LLR720913 LVN720912:LVN720913 MFJ720912:MFJ720913 MPF720912:MPF720913 MZB720912:MZB720913 NIX720912:NIX720913 NST720912:NST720913 OCP720912:OCP720913 OML720912:OML720913 OWH720912:OWH720913 PGD720912:PGD720913 PPZ720912:PPZ720913 PZV720912:PZV720913 QJR720912:QJR720913 QTN720912:QTN720913 RDJ720912:RDJ720913 RNF720912:RNF720913 RXB720912:RXB720913 SGX720912:SGX720913 SQT720912:SQT720913 TAP720912:TAP720913 TKL720912:TKL720913 TUH720912:TUH720913 UED720912:UED720913 UNZ720912:UNZ720913 UXV720912:UXV720913 VHR720912:VHR720913 VRN720912:VRN720913 WBJ720912:WBJ720913 WLF720912:WLF720913 WVB720912:WVB720913 IP786448:IP786449 SL786448:SL786449 ACH786448:ACH786449 AMD786448:AMD786449 AVZ786448:AVZ786449 BFV786448:BFV786449 BPR786448:BPR786449 BZN786448:BZN786449 CJJ786448:CJJ786449 CTF786448:CTF786449 DDB786448:DDB786449 DMX786448:DMX786449 DWT786448:DWT786449 EGP786448:EGP786449 EQL786448:EQL786449 FAH786448:FAH786449 FKD786448:FKD786449 FTZ786448:FTZ786449 GDV786448:GDV786449 GNR786448:GNR786449 GXN786448:GXN786449 HHJ786448:HHJ786449 HRF786448:HRF786449 IBB786448:IBB786449 IKX786448:IKX786449 IUT786448:IUT786449 JEP786448:JEP786449 JOL786448:JOL786449 JYH786448:JYH786449 KID786448:KID786449 KRZ786448:KRZ786449 LBV786448:LBV786449 LLR786448:LLR786449 LVN786448:LVN786449 MFJ786448:MFJ786449 MPF786448:MPF786449 MZB786448:MZB786449 NIX786448:NIX786449 NST786448:NST786449 OCP786448:OCP786449 OML786448:OML786449 OWH786448:OWH786449 PGD786448:PGD786449 PPZ786448:PPZ786449 PZV786448:PZV786449 QJR786448:QJR786449 QTN786448:QTN786449 RDJ786448:RDJ786449 RNF786448:RNF786449 RXB786448:RXB786449 SGX786448:SGX786449 SQT786448:SQT786449 TAP786448:TAP786449 TKL786448:TKL786449 TUH786448:TUH786449 UED786448:UED786449 UNZ786448:UNZ786449 UXV786448:UXV786449 VHR786448:VHR786449 VRN786448:VRN786449 WBJ786448:WBJ786449 WLF786448:WLF786449 WVB786448:WVB786449 IP851984:IP851985 SL851984:SL851985 ACH851984:ACH851985 AMD851984:AMD851985 AVZ851984:AVZ851985 BFV851984:BFV851985 BPR851984:BPR851985 BZN851984:BZN851985 CJJ851984:CJJ851985 CTF851984:CTF851985 DDB851984:DDB851985 DMX851984:DMX851985 DWT851984:DWT851985 EGP851984:EGP851985 EQL851984:EQL851985 FAH851984:FAH851985 FKD851984:FKD851985 FTZ851984:FTZ851985 GDV851984:GDV851985 GNR851984:GNR851985 GXN851984:GXN851985 HHJ851984:HHJ851985 HRF851984:HRF851985 IBB851984:IBB851985 IKX851984:IKX851985 IUT851984:IUT851985 JEP851984:JEP851985 JOL851984:JOL851985 JYH851984:JYH851985 KID851984:KID851985 KRZ851984:KRZ851985 LBV851984:LBV851985 LLR851984:LLR851985 LVN851984:LVN851985 MFJ851984:MFJ851985 MPF851984:MPF851985 MZB851984:MZB851985 NIX851984:NIX851985 NST851984:NST851985 OCP851984:OCP851985 OML851984:OML851985 OWH851984:OWH851985 PGD851984:PGD851985 PPZ851984:PPZ851985 PZV851984:PZV851985 QJR851984:QJR851985 QTN851984:QTN851985 RDJ851984:RDJ851985 RNF851984:RNF851985 RXB851984:RXB851985 SGX851984:SGX851985 SQT851984:SQT851985 TAP851984:TAP851985 TKL851984:TKL851985 TUH851984:TUH851985 UED851984:UED851985 UNZ851984:UNZ851985 UXV851984:UXV851985 VHR851984:VHR851985 VRN851984:VRN851985 WBJ851984:WBJ851985 WLF851984:WLF851985 WVB851984:WVB851985 IP917520:IP917521 SL917520:SL917521 ACH917520:ACH917521 AMD917520:AMD917521 AVZ917520:AVZ917521 BFV917520:BFV917521 BPR917520:BPR917521 BZN917520:BZN917521 CJJ917520:CJJ917521 CTF917520:CTF917521 DDB917520:DDB917521 DMX917520:DMX917521 DWT917520:DWT917521 EGP917520:EGP917521 EQL917520:EQL917521 FAH917520:FAH917521 FKD917520:FKD917521 FTZ917520:FTZ917521 GDV917520:GDV917521 GNR917520:GNR917521 GXN917520:GXN917521 HHJ917520:HHJ917521 HRF917520:HRF917521 IBB917520:IBB917521 IKX917520:IKX917521 IUT917520:IUT917521 JEP917520:JEP917521 JOL917520:JOL917521 JYH917520:JYH917521 KID917520:KID917521 KRZ917520:KRZ917521 LBV917520:LBV917521 LLR917520:LLR917521 LVN917520:LVN917521 MFJ917520:MFJ917521 MPF917520:MPF917521 MZB917520:MZB917521 NIX917520:NIX917521 NST917520:NST917521 OCP917520:OCP917521 OML917520:OML917521 OWH917520:OWH917521 PGD917520:PGD917521 PPZ917520:PPZ917521 PZV917520:PZV917521 QJR917520:QJR917521 QTN917520:QTN917521 RDJ917520:RDJ917521 RNF917520:RNF917521 RXB917520:RXB917521 SGX917520:SGX917521 SQT917520:SQT917521 TAP917520:TAP917521 TKL917520:TKL917521 TUH917520:TUH917521 UED917520:UED917521 UNZ917520:UNZ917521 UXV917520:UXV917521 VHR917520:VHR917521 VRN917520:VRN917521 WBJ917520:WBJ917521 WLF917520:WLF917521 WVB917520:WVB917521 IP983056:IP983057 SL983056:SL983057 ACH983056:ACH983057 AMD983056:AMD983057 AVZ983056:AVZ983057 BFV983056:BFV983057 BPR983056:BPR983057 BZN983056:BZN983057 CJJ983056:CJJ983057 CTF983056:CTF983057 DDB983056:DDB983057 DMX983056:DMX983057 DWT983056:DWT983057 EGP983056:EGP983057 EQL983056:EQL983057 FAH983056:FAH983057 FKD983056:FKD983057 FTZ983056:FTZ983057 GDV983056:GDV983057 GNR983056:GNR983057 GXN983056:GXN983057 HHJ983056:HHJ983057 HRF983056:HRF983057 IBB983056:IBB983057 IKX983056:IKX983057 IUT983056:IUT983057 JEP983056:JEP983057 JOL983056:JOL983057 JYH983056:JYH983057 KID983056:KID983057 KRZ983056:KRZ983057 LBV983056:LBV983057 LLR983056:LLR983057 LVN983056:LVN983057 MFJ983056:MFJ983057 MPF983056:MPF983057 MZB983056:MZB983057 NIX983056:NIX983057 NST983056:NST983057 OCP983056:OCP983057 OML983056:OML983057 OWH983056:OWH983057 PGD983056:PGD983057 PPZ983056:PPZ983057 PZV983056:PZV983057 QJR983056:QJR983057 QTN983056:QTN983057 RDJ983056:RDJ983057 RNF983056:RNF983057 RXB983056:RXB983057 SGX983056:SGX983057 SQT983056:SQT983057 TAP983056:TAP983057 TKL983056:TKL983057 TUH983056:TUH983057 UED983056:UED983057 UNZ983056:UNZ983057 UXV983056:UXV983057 VHR983056:VHR983057 VRN983056:VRN983057 WBJ983056:WBJ983057 WLF983056:WLF983057 WVB983056:WVB983057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RMX983043 RWT983043 SGP983043 SQL983043 TAH983043 TKD983043 TTZ983043 UDV983043 UNR983043 UXN983043 VHJ983043 VRF983043 WBB983043 WKX983043 WUT983043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IP65554:IR65555 SL65554:SN65555 ACH65554:ACJ65555 AMD65554:AMF65555 AVZ65554:AWB65555 BFV65554:BFX65555 BPR65554:BPT65555 BZN65554:BZP65555 CJJ65554:CJL65555 CTF65554:CTH65555 DDB65554:DDD65555 DMX65554:DMZ65555 DWT65554:DWV65555 EGP65554:EGR65555 EQL65554:EQN65555 FAH65554:FAJ65555 FKD65554:FKF65555 FTZ65554:FUB65555 GDV65554:GDX65555 GNR65554:GNT65555 GXN65554:GXP65555 HHJ65554:HHL65555 HRF65554:HRH65555 IBB65554:IBD65555 IKX65554:IKZ65555 IUT65554:IUV65555 JEP65554:JER65555 JOL65554:JON65555 JYH65554:JYJ65555 KID65554:KIF65555 KRZ65554:KSB65555 LBV65554:LBX65555 LLR65554:LLT65555 LVN65554:LVP65555 MFJ65554:MFL65555 MPF65554:MPH65555 MZB65554:MZD65555 NIX65554:NIZ65555 NST65554:NSV65555 OCP65554:OCR65555 OML65554:OMN65555 OWH65554:OWJ65555 PGD65554:PGF65555 PPZ65554:PQB65555 PZV65554:PZX65555 QJR65554:QJT65555 QTN65554:QTP65555 RDJ65554:RDL65555 RNF65554:RNH65555 RXB65554:RXD65555 SGX65554:SGZ65555 SQT65554:SQV65555 TAP65554:TAR65555 TKL65554:TKN65555 TUH65554:TUJ65555 UED65554:UEF65555 UNZ65554:UOB65555 UXV65554:UXX65555 VHR65554:VHT65555 VRN65554:VRP65555 WBJ65554:WBL65555 WLF65554:WLH65555 WVB65554:WVD65555 IP131090:IR131091 SL131090:SN131091 ACH131090:ACJ131091 AMD131090:AMF131091 AVZ131090:AWB131091 BFV131090:BFX131091 BPR131090:BPT131091 BZN131090:BZP131091 CJJ131090:CJL131091 CTF131090:CTH131091 DDB131090:DDD131091 DMX131090:DMZ131091 DWT131090:DWV131091 EGP131090:EGR131091 EQL131090:EQN131091 FAH131090:FAJ131091 FKD131090:FKF131091 FTZ131090:FUB131091 GDV131090:GDX131091 GNR131090:GNT131091 GXN131090:GXP131091 HHJ131090:HHL131091 HRF131090:HRH131091 IBB131090:IBD131091 IKX131090:IKZ131091 IUT131090:IUV131091 JEP131090:JER131091 JOL131090:JON131091 JYH131090:JYJ131091 KID131090:KIF131091 KRZ131090:KSB131091 LBV131090:LBX131091 LLR131090:LLT131091 LVN131090:LVP131091 MFJ131090:MFL131091 MPF131090:MPH131091 MZB131090:MZD131091 NIX131090:NIZ131091 NST131090:NSV131091 OCP131090:OCR131091 OML131090:OMN131091 OWH131090:OWJ131091 PGD131090:PGF131091 PPZ131090:PQB131091 PZV131090:PZX131091 QJR131090:QJT131091 QTN131090:QTP131091 RDJ131090:RDL131091 RNF131090:RNH131091 RXB131090:RXD131091 SGX131090:SGZ131091 SQT131090:SQV131091 TAP131090:TAR131091 TKL131090:TKN131091 TUH131090:TUJ131091 UED131090:UEF131091 UNZ131090:UOB131091 UXV131090:UXX131091 VHR131090:VHT131091 VRN131090:VRP131091 WBJ131090:WBL131091 WLF131090:WLH131091 WVB131090:WVD131091 IP196626:IR196627 SL196626:SN196627 ACH196626:ACJ196627 AMD196626:AMF196627 AVZ196626:AWB196627 BFV196626:BFX196627 BPR196626:BPT196627 BZN196626:BZP196627 CJJ196626:CJL196627 CTF196626:CTH196627 DDB196626:DDD196627 DMX196626:DMZ196627 DWT196626:DWV196627 EGP196626:EGR196627 EQL196626:EQN196627 FAH196626:FAJ196627 FKD196626:FKF196627 FTZ196626:FUB196627 GDV196626:GDX196627 GNR196626:GNT196627 GXN196626:GXP196627 HHJ196626:HHL196627 HRF196626:HRH196627 IBB196626:IBD196627 IKX196626:IKZ196627 IUT196626:IUV196627 JEP196626:JER196627 JOL196626:JON196627 JYH196626:JYJ196627 KID196626:KIF196627 KRZ196626:KSB196627 LBV196626:LBX196627 LLR196626:LLT196627 LVN196626:LVP196627 MFJ196626:MFL196627 MPF196626:MPH196627 MZB196626:MZD196627 NIX196626:NIZ196627 NST196626:NSV196627 OCP196626:OCR196627 OML196626:OMN196627 OWH196626:OWJ196627 PGD196626:PGF196627 PPZ196626:PQB196627 PZV196626:PZX196627 QJR196626:QJT196627 QTN196626:QTP196627 RDJ196626:RDL196627 RNF196626:RNH196627 RXB196626:RXD196627 SGX196626:SGZ196627 SQT196626:SQV196627 TAP196626:TAR196627 TKL196626:TKN196627 TUH196626:TUJ196627 UED196626:UEF196627 UNZ196626:UOB196627 UXV196626:UXX196627 VHR196626:VHT196627 VRN196626:VRP196627 WBJ196626:WBL196627 WLF196626:WLH196627 WVB196626:WVD196627 IP262162:IR262163 SL262162:SN262163 ACH262162:ACJ262163 AMD262162:AMF262163 AVZ262162:AWB262163 BFV262162:BFX262163 BPR262162:BPT262163 BZN262162:BZP262163 CJJ262162:CJL262163 CTF262162:CTH262163 DDB262162:DDD262163 DMX262162:DMZ262163 DWT262162:DWV262163 EGP262162:EGR262163 EQL262162:EQN262163 FAH262162:FAJ262163 FKD262162:FKF262163 FTZ262162:FUB262163 GDV262162:GDX262163 GNR262162:GNT262163 GXN262162:GXP262163 HHJ262162:HHL262163 HRF262162:HRH262163 IBB262162:IBD262163 IKX262162:IKZ262163 IUT262162:IUV262163 JEP262162:JER262163 JOL262162:JON262163 JYH262162:JYJ262163 KID262162:KIF262163 KRZ262162:KSB262163 LBV262162:LBX262163 LLR262162:LLT262163 LVN262162:LVP262163 MFJ262162:MFL262163 MPF262162:MPH262163 MZB262162:MZD262163 NIX262162:NIZ262163 NST262162:NSV262163 OCP262162:OCR262163 OML262162:OMN262163 OWH262162:OWJ262163 PGD262162:PGF262163 PPZ262162:PQB262163 PZV262162:PZX262163 QJR262162:QJT262163 QTN262162:QTP262163 RDJ262162:RDL262163 RNF262162:RNH262163 RXB262162:RXD262163 SGX262162:SGZ262163 SQT262162:SQV262163 TAP262162:TAR262163 TKL262162:TKN262163 TUH262162:TUJ262163 UED262162:UEF262163 UNZ262162:UOB262163 UXV262162:UXX262163 VHR262162:VHT262163 VRN262162:VRP262163 WBJ262162:WBL262163 WLF262162:WLH262163 WVB262162:WVD262163 IP327698:IR327699 SL327698:SN327699 ACH327698:ACJ327699 AMD327698:AMF327699 AVZ327698:AWB327699 BFV327698:BFX327699 BPR327698:BPT327699 BZN327698:BZP327699 CJJ327698:CJL327699 CTF327698:CTH327699 DDB327698:DDD327699 DMX327698:DMZ327699 DWT327698:DWV327699 EGP327698:EGR327699 EQL327698:EQN327699 FAH327698:FAJ327699 FKD327698:FKF327699 FTZ327698:FUB327699 GDV327698:GDX327699 GNR327698:GNT327699 GXN327698:GXP327699 HHJ327698:HHL327699 HRF327698:HRH327699 IBB327698:IBD327699 IKX327698:IKZ327699 IUT327698:IUV327699 JEP327698:JER327699 JOL327698:JON327699 JYH327698:JYJ327699 KID327698:KIF327699 KRZ327698:KSB327699 LBV327698:LBX327699 LLR327698:LLT327699 LVN327698:LVP327699 MFJ327698:MFL327699 MPF327698:MPH327699 MZB327698:MZD327699 NIX327698:NIZ327699 NST327698:NSV327699 OCP327698:OCR327699 OML327698:OMN327699 OWH327698:OWJ327699 PGD327698:PGF327699 PPZ327698:PQB327699 PZV327698:PZX327699 QJR327698:QJT327699 QTN327698:QTP327699 RDJ327698:RDL327699 RNF327698:RNH327699 RXB327698:RXD327699 SGX327698:SGZ327699 SQT327698:SQV327699 TAP327698:TAR327699 TKL327698:TKN327699 TUH327698:TUJ327699 UED327698:UEF327699 UNZ327698:UOB327699 UXV327698:UXX327699 VHR327698:VHT327699 VRN327698:VRP327699 WBJ327698:WBL327699 WLF327698:WLH327699 WVB327698:WVD327699 IP393234:IR393235 SL393234:SN393235 ACH393234:ACJ393235 AMD393234:AMF393235 AVZ393234:AWB393235 BFV393234:BFX393235 BPR393234:BPT393235 BZN393234:BZP393235 CJJ393234:CJL393235 CTF393234:CTH393235 DDB393234:DDD393235 DMX393234:DMZ393235 DWT393234:DWV393235 EGP393234:EGR393235 EQL393234:EQN393235 FAH393234:FAJ393235 FKD393234:FKF393235 FTZ393234:FUB393235 GDV393234:GDX393235 GNR393234:GNT393235 GXN393234:GXP393235 HHJ393234:HHL393235 HRF393234:HRH393235 IBB393234:IBD393235 IKX393234:IKZ393235 IUT393234:IUV393235 JEP393234:JER393235 JOL393234:JON393235 JYH393234:JYJ393235 KID393234:KIF393235 KRZ393234:KSB393235 LBV393234:LBX393235 LLR393234:LLT393235 LVN393234:LVP393235 MFJ393234:MFL393235 MPF393234:MPH393235 MZB393234:MZD393235 NIX393234:NIZ393235 NST393234:NSV393235 OCP393234:OCR393235 OML393234:OMN393235 OWH393234:OWJ393235 PGD393234:PGF393235 PPZ393234:PQB393235 PZV393234:PZX393235 QJR393234:QJT393235 QTN393234:QTP393235 RDJ393234:RDL393235 RNF393234:RNH393235 RXB393234:RXD393235 SGX393234:SGZ393235 SQT393234:SQV393235 TAP393234:TAR393235 TKL393234:TKN393235 TUH393234:TUJ393235 UED393234:UEF393235 UNZ393234:UOB393235 UXV393234:UXX393235 VHR393234:VHT393235 VRN393234:VRP393235 WBJ393234:WBL393235 WLF393234:WLH393235 WVB393234:WVD393235 IP458770:IR458771 SL458770:SN458771 ACH458770:ACJ458771 AMD458770:AMF458771 AVZ458770:AWB458771 BFV458770:BFX458771 BPR458770:BPT458771 BZN458770:BZP458771 CJJ458770:CJL458771 CTF458770:CTH458771 DDB458770:DDD458771 DMX458770:DMZ458771 DWT458770:DWV458771 EGP458770:EGR458771 EQL458770:EQN458771 FAH458770:FAJ458771 FKD458770:FKF458771 FTZ458770:FUB458771 GDV458770:GDX458771 GNR458770:GNT458771 GXN458770:GXP458771 HHJ458770:HHL458771 HRF458770:HRH458771 IBB458770:IBD458771 IKX458770:IKZ458771 IUT458770:IUV458771 JEP458770:JER458771 JOL458770:JON458771 JYH458770:JYJ458771 KID458770:KIF458771 KRZ458770:KSB458771 LBV458770:LBX458771 LLR458770:LLT458771 LVN458770:LVP458771 MFJ458770:MFL458771 MPF458770:MPH458771 MZB458770:MZD458771 NIX458770:NIZ458771 NST458770:NSV458771 OCP458770:OCR458771 OML458770:OMN458771 OWH458770:OWJ458771 PGD458770:PGF458771 PPZ458770:PQB458771 PZV458770:PZX458771 QJR458770:QJT458771 QTN458770:QTP458771 RDJ458770:RDL458771 RNF458770:RNH458771 RXB458770:RXD458771 SGX458770:SGZ458771 SQT458770:SQV458771 TAP458770:TAR458771 TKL458770:TKN458771 TUH458770:TUJ458771 UED458770:UEF458771 UNZ458770:UOB458771 UXV458770:UXX458771 VHR458770:VHT458771 VRN458770:VRP458771 WBJ458770:WBL458771 WLF458770:WLH458771 WVB458770:WVD458771 IP524306:IR524307 SL524306:SN524307 ACH524306:ACJ524307 AMD524306:AMF524307 AVZ524306:AWB524307 BFV524306:BFX524307 BPR524306:BPT524307 BZN524306:BZP524307 CJJ524306:CJL524307 CTF524306:CTH524307 DDB524306:DDD524307 DMX524306:DMZ524307 DWT524306:DWV524307 EGP524306:EGR524307 EQL524306:EQN524307 FAH524306:FAJ524307 FKD524306:FKF524307 FTZ524306:FUB524307 GDV524306:GDX524307 GNR524306:GNT524307 GXN524306:GXP524307 HHJ524306:HHL524307 HRF524306:HRH524307 IBB524306:IBD524307 IKX524306:IKZ524307 IUT524306:IUV524307 JEP524306:JER524307 JOL524306:JON524307 JYH524306:JYJ524307 KID524306:KIF524307 KRZ524306:KSB524307 LBV524306:LBX524307 LLR524306:LLT524307 LVN524306:LVP524307 MFJ524306:MFL524307 MPF524306:MPH524307 MZB524306:MZD524307 NIX524306:NIZ524307 NST524306:NSV524307 OCP524306:OCR524307 OML524306:OMN524307 OWH524306:OWJ524307 PGD524306:PGF524307 PPZ524306:PQB524307 PZV524306:PZX524307 QJR524306:QJT524307 QTN524306:QTP524307 RDJ524306:RDL524307 RNF524306:RNH524307 RXB524306:RXD524307 SGX524306:SGZ524307 SQT524306:SQV524307 TAP524306:TAR524307 TKL524306:TKN524307 TUH524306:TUJ524307 UED524306:UEF524307 UNZ524306:UOB524307 UXV524306:UXX524307 VHR524306:VHT524307 VRN524306:VRP524307 WBJ524306:WBL524307 WLF524306:WLH524307 WVB524306:WVD524307 IP589842:IR589843 SL589842:SN589843 ACH589842:ACJ589843 AMD589842:AMF589843 AVZ589842:AWB589843 BFV589842:BFX589843 BPR589842:BPT589843 BZN589842:BZP589843 CJJ589842:CJL589843 CTF589842:CTH589843 DDB589842:DDD589843 DMX589842:DMZ589843 DWT589842:DWV589843 EGP589842:EGR589843 EQL589842:EQN589843 FAH589842:FAJ589843 FKD589842:FKF589843 FTZ589842:FUB589843 GDV589842:GDX589843 GNR589842:GNT589843 GXN589842:GXP589843 HHJ589842:HHL589843 HRF589842:HRH589843 IBB589842:IBD589843 IKX589842:IKZ589843 IUT589842:IUV589843 JEP589842:JER589843 JOL589842:JON589843 JYH589842:JYJ589843 KID589842:KIF589843 KRZ589842:KSB589843 LBV589842:LBX589843 LLR589842:LLT589843 LVN589842:LVP589843 MFJ589842:MFL589843 MPF589842:MPH589843 MZB589842:MZD589843 NIX589842:NIZ589843 NST589842:NSV589843 OCP589842:OCR589843 OML589842:OMN589843 OWH589842:OWJ589843 PGD589842:PGF589843 PPZ589842:PQB589843 PZV589842:PZX589843 QJR589842:QJT589843 QTN589842:QTP589843 RDJ589842:RDL589843 RNF589842:RNH589843 RXB589842:RXD589843 SGX589842:SGZ589843 SQT589842:SQV589843 TAP589842:TAR589843 TKL589842:TKN589843 TUH589842:TUJ589843 UED589842:UEF589843 UNZ589842:UOB589843 UXV589842:UXX589843 VHR589842:VHT589843 VRN589842:VRP589843 WBJ589842:WBL589843 WLF589842:WLH589843 WVB589842:WVD589843 IP655378:IR655379 SL655378:SN655379 ACH655378:ACJ655379 AMD655378:AMF655379 AVZ655378:AWB655379 BFV655378:BFX655379 BPR655378:BPT655379 BZN655378:BZP655379 CJJ655378:CJL655379 CTF655378:CTH655379 DDB655378:DDD655379 DMX655378:DMZ655379 DWT655378:DWV655379 EGP655378:EGR655379 EQL655378:EQN655379 FAH655378:FAJ655379 FKD655378:FKF655379 FTZ655378:FUB655379 GDV655378:GDX655379 GNR655378:GNT655379 GXN655378:GXP655379 HHJ655378:HHL655379 HRF655378:HRH655379 IBB655378:IBD655379 IKX655378:IKZ655379 IUT655378:IUV655379 JEP655378:JER655379 JOL655378:JON655379 JYH655378:JYJ655379 KID655378:KIF655379 KRZ655378:KSB655379 LBV655378:LBX655379 LLR655378:LLT655379 LVN655378:LVP655379 MFJ655378:MFL655379 MPF655378:MPH655379 MZB655378:MZD655379 NIX655378:NIZ655379 NST655378:NSV655379 OCP655378:OCR655379 OML655378:OMN655379 OWH655378:OWJ655379 PGD655378:PGF655379 PPZ655378:PQB655379 PZV655378:PZX655379 QJR655378:QJT655379 QTN655378:QTP655379 RDJ655378:RDL655379 RNF655378:RNH655379 RXB655378:RXD655379 SGX655378:SGZ655379 SQT655378:SQV655379 TAP655378:TAR655379 TKL655378:TKN655379 TUH655378:TUJ655379 UED655378:UEF655379 UNZ655378:UOB655379 UXV655378:UXX655379 VHR655378:VHT655379 VRN655378:VRP655379 WBJ655378:WBL655379 WLF655378:WLH655379 WVB655378:WVD655379 IP720914:IR720915 SL720914:SN720915 ACH720914:ACJ720915 AMD720914:AMF720915 AVZ720914:AWB720915 BFV720914:BFX720915 BPR720914:BPT720915 BZN720914:BZP720915 CJJ720914:CJL720915 CTF720914:CTH720915 DDB720914:DDD720915 DMX720914:DMZ720915 DWT720914:DWV720915 EGP720914:EGR720915 EQL720914:EQN720915 FAH720914:FAJ720915 FKD720914:FKF720915 FTZ720914:FUB720915 GDV720914:GDX720915 GNR720914:GNT720915 GXN720914:GXP720915 HHJ720914:HHL720915 HRF720914:HRH720915 IBB720914:IBD720915 IKX720914:IKZ720915 IUT720914:IUV720915 JEP720914:JER720915 JOL720914:JON720915 JYH720914:JYJ720915 KID720914:KIF720915 KRZ720914:KSB720915 LBV720914:LBX720915 LLR720914:LLT720915 LVN720914:LVP720915 MFJ720914:MFL720915 MPF720914:MPH720915 MZB720914:MZD720915 NIX720914:NIZ720915 NST720914:NSV720915 OCP720914:OCR720915 OML720914:OMN720915 OWH720914:OWJ720915 PGD720914:PGF720915 PPZ720914:PQB720915 PZV720914:PZX720915 QJR720914:QJT720915 QTN720914:QTP720915 RDJ720914:RDL720915 RNF720914:RNH720915 RXB720914:RXD720915 SGX720914:SGZ720915 SQT720914:SQV720915 TAP720914:TAR720915 TKL720914:TKN720915 TUH720914:TUJ720915 UED720914:UEF720915 UNZ720914:UOB720915 UXV720914:UXX720915 VHR720914:VHT720915 VRN720914:VRP720915 WBJ720914:WBL720915 WLF720914:WLH720915 WVB720914:WVD720915 IP786450:IR786451 SL786450:SN786451 ACH786450:ACJ786451 AMD786450:AMF786451 AVZ786450:AWB786451 BFV786450:BFX786451 BPR786450:BPT786451 BZN786450:BZP786451 CJJ786450:CJL786451 CTF786450:CTH786451 DDB786450:DDD786451 DMX786450:DMZ786451 DWT786450:DWV786451 EGP786450:EGR786451 EQL786450:EQN786451 FAH786450:FAJ786451 FKD786450:FKF786451 FTZ786450:FUB786451 GDV786450:GDX786451 GNR786450:GNT786451 GXN786450:GXP786451 HHJ786450:HHL786451 HRF786450:HRH786451 IBB786450:IBD786451 IKX786450:IKZ786451 IUT786450:IUV786451 JEP786450:JER786451 JOL786450:JON786451 JYH786450:JYJ786451 KID786450:KIF786451 KRZ786450:KSB786451 LBV786450:LBX786451 LLR786450:LLT786451 LVN786450:LVP786451 MFJ786450:MFL786451 MPF786450:MPH786451 MZB786450:MZD786451 NIX786450:NIZ786451 NST786450:NSV786451 OCP786450:OCR786451 OML786450:OMN786451 OWH786450:OWJ786451 PGD786450:PGF786451 PPZ786450:PQB786451 PZV786450:PZX786451 QJR786450:QJT786451 QTN786450:QTP786451 RDJ786450:RDL786451 RNF786450:RNH786451 RXB786450:RXD786451 SGX786450:SGZ786451 SQT786450:SQV786451 TAP786450:TAR786451 TKL786450:TKN786451 TUH786450:TUJ786451 UED786450:UEF786451 UNZ786450:UOB786451 UXV786450:UXX786451 VHR786450:VHT786451 VRN786450:VRP786451 WBJ786450:WBL786451 WLF786450:WLH786451 WVB786450:WVD786451 IP851986:IR851987 SL851986:SN851987 ACH851986:ACJ851987 AMD851986:AMF851987 AVZ851986:AWB851987 BFV851986:BFX851987 BPR851986:BPT851987 BZN851986:BZP851987 CJJ851986:CJL851987 CTF851986:CTH851987 DDB851986:DDD851987 DMX851986:DMZ851987 DWT851986:DWV851987 EGP851986:EGR851987 EQL851986:EQN851987 FAH851986:FAJ851987 FKD851986:FKF851987 FTZ851986:FUB851987 GDV851986:GDX851987 GNR851986:GNT851987 GXN851986:GXP851987 HHJ851986:HHL851987 HRF851986:HRH851987 IBB851986:IBD851987 IKX851986:IKZ851987 IUT851986:IUV851987 JEP851986:JER851987 JOL851986:JON851987 JYH851986:JYJ851987 KID851986:KIF851987 KRZ851986:KSB851987 LBV851986:LBX851987 LLR851986:LLT851987 LVN851986:LVP851987 MFJ851986:MFL851987 MPF851986:MPH851987 MZB851986:MZD851987 NIX851986:NIZ851987 NST851986:NSV851987 OCP851986:OCR851987 OML851986:OMN851987 OWH851986:OWJ851987 PGD851986:PGF851987 PPZ851986:PQB851987 PZV851986:PZX851987 QJR851986:QJT851987 QTN851986:QTP851987 RDJ851986:RDL851987 RNF851986:RNH851987 RXB851986:RXD851987 SGX851986:SGZ851987 SQT851986:SQV851987 TAP851986:TAR851987 TKL851986:TKN851987 TUH851986:TUJ851987 UED851986:UEF851987 UNZ851986:UOB851987 UXV851986:UXX851987 VHR851986:VHT851987 VRN851986:VRP851987 WBJ851986:WBL851987 WLF851986:WLH851987 WVB851986:WVD851987 IP917522:IR917523 SL917522:SN917523 ACH917522:ACJ917523 AMD917522:AMF917523 AVZ917522:AWB917523 BFV917522:BFX917523 BPR917522:BPT917523 BZN917522:BZP917523 CJJ917522:CJL917523 CTF917522:CTH917523 DDB917522:DDD917523 DMX917522:DMZ917523 DWT917522:DWV917523 EGP917522:EGR917523 EQL917522:EQN917523 FAH917522:FAJ917523 FKD917522:FKF917523 FTZ917522:FUB917523 GDV917522:GDX917523 GNR917522:GNT917523 GXN917522:GXP917523 HHJ917522:HHL917523 HRF917522:HRH917523 IBB917522:IBD917523 IKX917522:IKZ917523 IUT917522:IUV917523 JEP917522:JER917523 JOL917522:JON917523 JYH917522:JYJ917523 KID917522:KIF917523 KRZ917522:KSB917523 LBV917522:LBX917523 LLR917522:LLT917523 LVN917522:LVP917523 MFJ917522:MFL917523 MPF917522:MPH917523 MZB917522:MZD917523 NIX917522:NIZ917523 NST917522:NSV917523 OCP917522:OCR917523 OML917522:OMN917523 OWH917522:OWJ917523 PGD917522:PGF917523 PPZ917522:PQB917523 PZV917522:PZX917523 QJR917522:QJT917523 QTN917522:QTP917523 RDJ917522:RDL917523 RNF917522:RNH917523 RXB917522:RXD917523 SGX917522:SGZ917523 SQT917522:SQV917523 TAP917522:TAR917523 TKL917522:TKN917523 TUH917522:TUJ917523 UED917522:UEF917523 UNZ917522:UOB917523 UXV917522:UXX917523 VHR917522:VHT917523 VRN917522:VRP917523 WBJ917522:WBL917523 WLF917522:WLH917523 WVB917522:WVD917523 IP983058:IR983059 SL983058:SN983059 ACH983058:ACJ983059 AMD983058:AMF983059 AVZ983058:AWB983059 BFV983058:BFX983059 BPR983058:BPT983059 BZN983058:BZP983059 CJJ983058:CJL983059 CTF983058:CTH983059 DDB983058:DDD983059 DMX983058:DMZ983059 DWT983058:DWV983059 EGP983058:EGR983059 EQL983058:EQN983059 FAH983058:FAJ983059 FKD983058:FKF983059 FTZ983058:FUB983059 GDV983058:GDX983059 GNR983058:GNT983059 GXN983058:GXP983059 HHJ983058:HHL983059 HRF983058:HRH983059 IBB983058:IBD983059 IKX983058:IKZ983059 IUT983058:IUV983059 JEP983058:JER983059 JOL983058:JON983059 JYH983058:JYJ983059 KID983058:KIF983059 KRZ983058:KSB983059 LBV983058:LBX983059 LLR983058:LLT983059 LVN983058:LVP983059 MFJ983058:MFL983059 MPF983058:MPH983059 MZB983058:MZD983059 NIX983058:NIZ983059 NST983058:NSV983059 OCP983058:OCR983059 OML983058:OMN983059 OWH983058:OWJ983059 PGD983058:PGF983059 PPZ983058:PQB983059 PZV983058:PZX983059 QJR983058:QJT983059 QTN983058:QTP983059 RDJ983058:RDL983059 RNF983058:RNH983059 RXB983058:RXD983059 SGX983058:SGZ983059 SQT983058:SQV983059 TAP983058:TAR983059 TKL983058:TKN983059 TUH983058:TUJ983059 UED983058:UEF983059 UNZ983058:UOB983059 UXV983058:UXX983059 VHR983058:VHT983059 VRN983058:VRP983059 WBJ983058:WBL983059 WLF983058:WLH983059 WVB983058:WVD983059 P65519 HV65517 RR65517 ABN65517 ALJ65517 AVF65517 BFB65517 BOX65517 BYT65517 CIP65517 CSL65517 DCH65517 DMD65517 DVZ65517 EFV65517 EPR65517 EZN65517 FJJ65517 FTF65517 GDB65517 GMX65517 GWT65517 HGP65517 HQL65517 IAH65517 IKD65517 ITZ65517 JDV65517 JNR65517 JXN65517 KHJ65517 KRF65517 LBB65517 LKX65517 LUT65517 MEP65517 MOL65517 MYH65517 NID65517 NRZ65517 OBV65517 OLR65517 OVN65517 PFJ65517 PPF65517 PZB65517 QIX65517 QST65517 RCP65517 RML65517 RWH65517 SGD65517 SPZ65517 SZV65517 TJR65517 TTN65517 UDJ65517 UNF65517 UXB65517 VGX65517 VQT65517 WAP65517 WKL65517 WUH65517 P131055 HV131053 RR131053 ABN131053 ALJ131053 AVF131053 BFB131053 BOX131053 BYT131053 CIP131053 CSL131053 DCH131053 DMD131053 DVZ131053 EFV131053 EPR131053 EZN131053 FJJ131053 FTF131053 GDB131053 GMX131053 GWT131053 HGP131053 HQL131053 IAH131053 IKD131053 ITZ131053 JDV131053 JNR131053 JXN131053 KHJ131053 KRF131053 LBB131053 LKX131053 LUT131053 MEP131053 MOL131053 MYH131053 NID131053 NRZ131053 OBV131053 OLR131053 OVN131053 PFJ131053 PPF131053 PZB131053 QIX131053 QST131053 RCP131053 RML131053 RWH131053 SGD131053 SPZ131053 SZV131053 TJR131053 TTN131053 UDJ131053 UNF131053 UXB131053 VGX131053 VQT131053 WAP131053 WKL131053 WUH131053 P196591 HV196589 RR196589 ABN196589 ALJ196589 AVF196589 BFB196589 BOX196589 BYT196589 CIP196589 CSL196589 DCH196589 DMD196589 DVZ196589 EFV196589 EPR196589 EZN196589 FJJ196589 FTF196589 GDB196589 GMX196589 GWT196589 HGP196589 HQL196589 IAH196589 IKD196589 ITZ196589 JDV196589 JNR196589 JXN196589 KHJ196589 KRF196589 LBB196589 LKX196589 LUT196589 MEP196589 MOL196589 MYH196589 NID196589 NRZ196589 OBV196589 OLR196589 OVN196589 PFJ196589 PPF196589 PZB196589 QIX196589 QST196589 RCP196589 RML196589 RWH196589 SGD196589 SPZ196589 SZV196589 TJR196589 TTN196589 UDJ196589 UNF196589 UXB196589 VGX196589 VQT196589 WAP196589 WKL196589 WUH196589 P262127 HV262125 RR262125 ABN262125 ALJ262125 AVF262125 BFB262125 BOX262125 BYT262125 CIP262125 CSL262125 DCH262125 DMD262125 DVZ262125 EFV262125 EPR262125 EZN262125 FJJ262125 FTF262125 GDB262125 GMX262125 GWT262125 HGP262125 HQL262125 IAH262125 IKD262125 ITZ262125 JDV262125 JNR262125 JXN262125 KHJ262125 KRF262125 LBB262125 LKX262125 LUT262125 MEP262125 MOL262125 MYH262125 NID262125 NRZ262125 OBV262125 OLR262125 OVN262125 PFJ262125 PPF262125 PZB262125 QIX262125 QST262125 RCP262125 RML262125 RWH262125 SGD262125 SPZ262125 SZV262125 TJR262125 TTN262125 UDJ262125 UNF262125 UXB262125 VGX262125 VQT262125 WAP262125 WKL262125 WUH262125 P327663 HV327661 RR327661 ABN327661 ALJ327661 AVF327661 BFB327661 BOX327661 BYT327661 CIP327661 CSL327661 DCH327661 DMD327661 DVZ327661 EFV327661 EPR327661 EZN327661 FJJ327661 FTF327661 GDB327661 GMX327661 GWT327661 HGP327661 HQL327661 IAH327661 IKD327661 ITZ327661 JDV327661 JNR327661 JXN327661 KHJ327661 KRF327661 LBB327661 LKX327661 LUT327661 MEP327661 MOL327661 MYH327661 NID327661 NRZ327661 OBV327661 OLR327661 OVN327661 PFJ327661 PPF327661 PZB327661 QIX327661 QST327661 RCP327661 RML327661 RWH327661 SGD327661 SPZ327661 SZV327661 TJR327661 TTN327661 UDJ327661 UNF327661 UXB327661 VGX327661 VQT327661 WAP327661 WKL327661 WUH327661 P393199 HV393197 RR393197 ABN393197 ALJ393197 AVF393197 BFB393197 BOX393197 BYT393197 CIP393197 CSL393197 DCH393197 DMD393197 DVZ393197 EFV393197 EPR393197 EZN393197 FJJ393197 FTF393197 GDB393197 GMX393197 GWT393197 HGP393197 HQL393197 IAH393197 IKD393197 ITZ393197 JDV393197 JNR393197 JXN393197 KHJ393197 KRF393197 LBB393197 LKX393197 LUT393197 MEP393197 MOL393197 MYH393197 NID393197 NRZ393197 OBV393197 OLR393197 OVN393197 PFJ393197 PPF393197 PZB393197 QIX393197 QST393197 RCP393197 RML393197 RWH393197 SGD393197 SPZ393197 SZV393197 TJR393197 TTN393197 UDJ393197 UNF393197 UXB393197 VGX393197 VQT393197 WAP393197 WKL393197 WUH393197 P458735 HV458733 RR458733 ABN458733 ALJ458733 AVF458733 BFB458733 BOX458733 BYT458733 CIP458733 CSL458733 DCH458733 DMD458733 DVZ458733 EFV458733 EPR458733 EZN458733 FJJ458733 FTF458733 GDB458733 GMX458733 GWT458733 HGP458733 HQL458733 IAH458733 IKD458733 ITZ458733 JDV458733 JNR458733 JXN458733 KHJ458733 KRF458733 LBB458733 LKX458733 LUT458733 MEP458733 MOL458733 MYH458733 NID458733 NRZ458733 OBV458733 OLR458733 OVN458733 PFJ458733 PPF458733 PZB458733 QIX458733 QST458733 RCP458733 RML458733 RWH458733 SGD458733 SPZ458733 SZV458733 TJR458733 TTN458733 UDJ458733 UNF458733 UXB458733 VGX458733 VQT458733 WAP458733 WKL458733 WUH458733 P524271 HV524269 RR524269 ABN524269 ALJ524269 AVF524269 BFB524269 BOX524269 BYT524269 CIP524269 CSL524269 DCH524269 DMD524269 DVZ524269 EFV524269 EPR524269 EZN524269 FJJ524269 FTF524269 GDB524269 GMX524269 GWT524269 HGP524269 HQL524269 IAH524269 IKD524269 ITZ524269 JDV524269 JNR524269 JXN524269 KHJ524269 KRF524269 LBB524269 LKX524269 LUT524269 MEP524269 MOL524269 MYH524269 NID524269 NRZ524269 OBV524269 OLR524269 OVN524269 PFJ524269 PPF524269 PZB524269 QIX524269 QST524269 RCP524269 RML524269 RWH524269 SGD524269 SPZ524269 SZV524269 TJR524269 TTN524269 UDJ524269 UNF524269 UXB524269 VGX524269 VQT524269 WAP524269 WKL524269 WUH524269 P589807 HV589805 RR589805 ABN589805 ALJ589805 AVF589805 BFB589805 BOX589805 BYT589805 CIP589805 CSL589805 DCH589805 DMD589805 DVZ589805 EFV589805 EPR589805 EZN589805 FJJ589805 FTF589805 GDB589805 GMX589805 GWT589805 HGP589805 HQL589805 IAH589805 IKD589805 ITZ589805 JDV589805 JNR589805 JXN589805 KHJ589805 KRF589805 LBB589805 LKX589805 LUT589805 MEP589805 MOL589805 MYH589805 NID589805 NRZ589805 OBV589805 OLR589805 OVN589805 PFJ589805 PPF589805 PZB589805 QIX589805 QST589805 RCP589805 RML589805 RWH589805 SGD589805 SPZ589805 SZV589805 TJR589805 TTN589805 UDJ589805 UNF589805 UXB589805 VGX589805 VQT589805 WAP589805 WKL589805 WUH589805 P655343 HV655341 RR655341 ABN655341 ALJ655341 AVF655341 BFB655341 BOX655341 BYT655341 CIP655341 CSL655341 DCH655341 DMD655341 DVZ655341 EFV655341 EPR655341 EZN655341 FJJ655341 FTF655341 GDB655341 GMX655341 GWT655341 HGP655341 HQL655341 IAH655341 IKD655341 ITZ655341 JDV655341 JNR655341 JXN655341 KHJ655341 KRF655341 LBB655341 LKX655341 LUT655341 MEP655341 MOL655341 MYH655341 NID655341 NRZ655341 OBV655341 OLR655341 OVN655341 PFJ655341 PPF655341 PZB655341 QIX655341 QST655341 RCP655341 RML655341 RWH655341 SGD655341 SPZ655341 SZV655341 TJR655341 TTN655341 UDJ655341 UNF655341 UXB655341 VGX655341 VQT655341 WAP655341 WKL655341 WUH655341 P720879 HV720877 RR720877 ABN720877 ALJ720877 AVF720877 BFB720877 BOX720877 BYT720877 CIP720877 CSL720877 DCH720877 DMD720877 DVZ720877 EFV720877 EPR720877 EZN720877 FJJ720877 FTF720877 GDB720877 GMX720877 GWT720877 HGP720877 HQL720877 IAH720877 IKD720877 ITZ720877 JDV720877 JNR720877 JXN720877 KHJ720877 KRF720877 LBB720877 LKX720877 LUT720877 MEP720877 MOL720877 MYH720877 NID720877 NRZ720877 OBV720877 OLR720877 OVN720877 PFJ720877 PPF720877 PZB720877 QIX720877 QST720877 RCP720877 RML720877 RWH720877 SGD720877 SPZ720877 SZV720877 TJR720877 TTN720877 UDJ720877 UNF720877 UXB720877 VGX720877 VQT720877 WAP720877 WKL720877 WUH720877 P786415 HV786413 RR786413 ABN786413 ALJ786413 AVF786413 BFB786413 BOX786413 BYT786413 CIP786413 CSL786413 DCH786413 DMD786413 DVZ786413 EFV786413 EPR786413 EZN786413 FJJ786413 FTF786413 GDB786413 GMX786413 GWT786413 HGP786413 HQL786413 IAH786413 IKD786413 ITZ786413 JDV786413 JNR786413 JXN786413 KHJ786413 KRF786413 LBB786413 LKX786413 LUT786413 MEP786413 MOL786413 MYH786413 NID786413 NRZ786413 OBV786413 OLR786413 OVN786413 PFJ786413 PPF786413 PZB786413 QIX786413 QST786413 RCP786413 RML786413 RWH786413 SGD786413 SPZ786413 SZV786413 TJR786413 TTN786413 UDJ786413 UNF786413 UXB786413 VGX786413 VQT786413 WAP786413 WKL786413 WUH786413 P851951 HV851949 RR851949 ABN851949 ALJ851949 AVF851949 BFB851949 BOX851949 BYT851949 CIP851949 CSL851949 DCH851949 DMD851949 DVZ851949 EFV851949 EPR851949 EZN851949 FJJ851949 FTF851949 GDB851949 GMX851949 GWT851949 HGP851949 HQL851949 IAH851949 IKD851949 ITZ851949 JDV851949 JNR851949 JXN851949 KHJ851949 KRF851949 LBB851949 LKX851949 LUT851949 MEP851949 MOL851949 MYH851949 NID851949 NRZ851949 OBV851949 OLR851949 OVN851949 PFJ851949 PPF851949 PZB851949 QIX851949 QST851949 RCP851949 RML851949 RWH851949 SGD851949 SPZ851949 SZV851949 TJR851949 TTN851949 UDJ851949 UNF851949 UXB851949 VGX851949 VQT851949 WAP851949 WKL851949 WUH851949 P917487 HV917485 RR917485 ABN917485 ALJ917485 AVF917485 BFB917485 BOX917485 BYT917485 CIP917485 CSL917485 DCH917485 DMD917485 DVZ917485 EFV917485 EPR917485 EZN917485 FJJ917485 FTF917485 GDB917485 GMX917485 GWT917485 HGP917485 HQL917485 IAH917485 IKD917485 ITZ917485 JDV917485 JNR917485 JXN917485 KHJ917485 KRF917485 LBB917485 LKX917485 LUT917485 MEP917485 MOL917485 MYH917485 NID917485 NRZ917485 OBV917485 OLR917485 OVN917485 PFJ917485 PPF917485 PZB917485 QIX917485 QST917485 RCP917485 RML917485 RWH917485 SGD917485 SPZ917485 SZV917485 TJR917485 TTN917485 UDJ917485 UNF917485 UXB917485 VGX917485 VQT917485 WAP917485 WKL917485 WUH917485 P983023 HV983021 RR983021 ABN983021 ALJ983021 AVF983021 BFB983021 BOX983021 BYT983021 CIP983021 CSL983021 DCH983021 DMD983021 DVZ983021 EFV983021 EPR983021 EZN983021 FJJ983021 FTF983021 GDB983021 GMX983021 GWT983021 HGP983021 HQL983021 IAH983021 IKD983021 ITZ983021 JDV983021 JNR983021 JXN983021 KHJ983021 KRF983021 LBB983021 LKX983021 LUT983021 MEP983021 MOL983021 MYH983021 NID983021 NRZ983021 OBV983021 OLR983021 OVN983021 PFJ983021 PPF983021 PZB983021 QIX983021 QST983021 RCP983021 RML983021 RWH983021 SGD983021 SPZ983021 SZV983021 TJR983021 TTN983021 UDJ983021 UNF983021 UXB983021 VGX983021 VQT983021 WAP983021 WKL983021 WUH983021 IP65545:IR65546 SL65545:SN65546 ACH65545:ACJ65546 AMD65545:AMF65546 AVZ65545:AWB65546 BFV65545:BFX65546 BPR65545:BPT65546 BZN65545:BZP65546 CJJ65545:CJL65546 CTF65545:CTH65546 DDB65545:DDD65546 DMX65545:DMZ65546 DWT65545:DWV65546 EGP65545:EGR65546 EQL65545:EQN65546 FAH65545:FAJ65546 FKD65545:FKF65546 FTZ65545:FUB65546 GDV65545:GDX65546 GNR65545:GNT65546 GXN65545:GXP65546 HHJ65545:HHL65546 HRF65545:HRH65546 IBB65545:IBD65546 IKX65545:IKZ65546 IUT65545:IUV65546 JEP65545:JER65546 JOL65545:JON65546 JYH65545:JYJ65546 KID65545:KIF65546 KRZ65545:KSB65546 LBV65545:LBX65546 LLR65545:LLT65546 LVN65545:LVP65546 MFJ65545:MFL65546 MPF65545:MPH65546 MZB65545:MZD65546 NIX65545:NIZ65546 NST65545:NSV65546 OCP65545:OCR65546 OML65545:OMN65546 OWH65545:OWJ65546 PGD65545:PGF65546 PPZ65545:PQB65546 PZV65545:PZX65546 QJR65545:QJT65546 QTN65545:QTP65546 RDJ65545:RDL65546 RNF65545:RNH65546 RXB65545:RXD65546 SGX65545:SGZ65546 SQT65545:SQV65546 TAP65545:TAR65546 TKL65545:TKN65546 TUH65545:TUJ65546 UED65545:UEF65546 UNZ65545:UOB65546 UXV65545:UXX65546 VHR65545:VHT65546 VRN65545:VRP65546 WBJ65545:WBL65546 WLF65545:WLH65546 WVB65545:WVD65546 IP131081:IR131082 SL131081:SN131082 ACH131081:ACJ131082 AMD131081:AMF131082 AVZ131081:AWB131082 BFV131081:BFX131082 BPR131081:BPT131082 BZN131081:BZP131082 CJJ131081:CJL131082 CTF131081:CTH131082 DDB131081:DDD131082 DMX131081:DMZ131082 DWT131081:DWV131082 EGP131081:EGR131082 EQL131081:EQN131082 FAH131081:FAJ131082 FKD131081:FKF131082 FTZ131081:FUB131082 GDV131081:GDX131082 GNR131081:GNT131082 GXN131081:GXP131082 HHJ131081:HHL131082 HRF131081:HRH131082 IBB131081:IBD131082 IKX131081:IKZ131082 IUT131081:IUV131082 JEP131081:JER131082 JOL131081:JON131082 JYH131081:JYJ131082 KID131081:KIF131082 KRZ131081:KSB131082 LBV131081:LBX131082 LLR131081:LLT131082 LVN131081:LVP131082 MFJ131081:MFL131082 MPF131081:MPH131082 MZB131081:MZD131082 NIX131081:NIZ131082 NST131081:NSV131082 OCP131081:OCR131082 OML131081:OMN131082 OWH131081:OWJ131082 PGD131081:PGF131082 PPZ131081:PQB131082 PZV131081:PZX131082 QJR131081:QJT131082 QTN131081:QTP131082 RDJ131081:RDL131082 RNF131081:RNH131082 RXB131081:RXD131082 SGX131081:SGZ131082 SQT131081:SQV131082 TAP131081:TAR131082 TKL131081:TKN131082 TUH131081:TUJ131082 UED131081:UEF131082 UNZ131081:UOB131082 UXV131081:UXX131082 VHR131081:VHT131082 VRN131081:VRP131082 WBJ131081:WBL131082 WLF131081:WLH131082 WVB131081:WVD131082 IP196617:IR196618 SL196617:SN196618 ACH196617:ACJ196618 AMD196617:AMF196618 AVZ196617:AWB196618 BFV196617:BFX196618 BPR196617:BPT196618 BZN196617:BZP196618 CJJ196617:CJL196618 CTF196617:CTH196618 DDB196617:DDD196618 DMX196617:DMZ196618 DWT196617:DWV196618 EGP196617:EGR196618 EQL196617:EQN196618 FAH196617:FAJ196618 FKD196617:FKF196618 FTZ196617:FUB196618 GDV196617:GDX196618 GNR196617:GNT196618 GXN196617:GXP196618 HHJ196617:HHL196618 HRF196617:HRH196618 IBB196617:IBD196618 IKX196617:IKZ196618 IUT196617:IUV196618 JEP196617:JER196618 JOL196617:JON196618 JYH196617:JYJ196618 KID196617:KIF196618 KRZ196617:KSB196618 LBV196617:LBX196618 LLR196617:LLT196618 LVN196617:LVP196618 MFJ196617:MFL196618 MPF196617:MPH196618 MZB196617:MZD196618 NIX196617:NIZ196618 NST196617:NSV196618 OCP196617:OCR196618 OML196617:OMN196618 OWH196617:OWJ196618 PGD196617:PGF196618 PPZ196617:PQB196618 PZV196617:PZX196618 QJR196617:QJT196618 QTN196617:QTP196618 RDJ196617:RDL196618 RNF196617:RNH196618 RXB196617:RXD196618 SGX196617:SGZ196618 SQT196617:SQV196618 TAP196617:TAR196618 TKL196617:TKN196618 TUH196617:TUJ196618 UED196617:UEF196618 UNZ196617:UOB196618 UXV196617:UXX196618 VHR196617:VHT196618 VRN196617:VRP196618 WBJ196617:WBL196618 WLF196617:WLH196618 WVB196617:WVD196618 IP262153:IR262154 SL262153:SN262154 ACH262153:ACJ262154 AMD262153:AMF262154 AVZ262153:AWB262154 BFV262153:BFX262154 BPR262153:BPT262154 BZN262153:BZP262154 CJJ262153:CJL262154 CTF262153:CTH262154 DDB262153:DDD262154 DMX262153:DMZ262154 DWT262153:DWV262154 EGP262153:EGR262154 EQL262153:EQN262154 FAH262153:FAJ262154 FKD262153:FKF262154 FTZ262153:FUB262154 GDV262153:GDX262154 GNR262153:GNT262154 GXN262153:GXP262154 HHJ262153:HHL262154 HRF262153:HRH262154 IBB262153:IBD262154 IKX262153:IKZ262154 IUT262153:IUV262154 JEP262153:JER262154 JOL262153:JON262154 JYH262153:JYJ262154 KID262153:KIF262154 KRZ262153:KSB262154 LBV262153:LBX262154 LLR262153:LLT262154 LVN262153:LVP262154 MFJ262153:MFL262154 MPF262153:MPH262154 MZB262153:MZD262154 NIX262153:NIZ262154 NST262153:NSV262154 OCP262153:OCR262154 OML262153:OMN262154 OWH262153:OWJ262154 PGD262153:PGF262154 PPZ262153:PQB262154 PZV262153:PZX262154 QJR262153:QJT262154 QTN262153:QTP262154 RDJ262153:RDL262154 RNF262153:RNH262154 RXB262153:RXD262154 SGX262153:SGZ262154 SQT262153:SQV262154 TAP262153:TAR262154 TKL262153:TKN262154 TUH262153:TUJ262154 UED262153:UEF262154 UNZ262153:UOB262154 UXV262153:UXX262154 VHR262153:VHT262154 VRN262153:VRP262154 WBJ262153:WBL262154 WLF262153:WLH262154 WVB262153:WVD262154 IP327689:IR327690 SL327689:SN327690 ACH327689:ACJ327690 AMD327689:AMF327690 AVZ327689:AWB327690 BFV327689:BFX327690 BPR327689:BPT327690 BZN327689:BZP327690 CJJ327689:CJL327690 CTF327689:CTH327690 DDB327689:DDD327690 DMX327689:DMZ327690 DWT327689:DWV327690 EGP327689:EGR327690 EQL327689:EQN327690 FAH327689:FAJ327690 FKD327689:FKF327690 FTZ327689:FUB327690 GDV327689:GDX327690 GNR327689:GNT327690 GXN327689:GXP327690 HHJ327689:HHL327690 HRF327689:HRH327690 IBB327689:IBD327690 IKX327689:IKZ327690 IUT327689:IUV327690 JEP327689:JER327690 JOL327689:JON327690 JYH327689:JYJ327690 KID327689:KIF327690 KRZ327689:KSB327690 LBV327689:LBX327690 LLR327689:LLT327690 LVN327689:LVP327690 MFJ327689:MFL327690 MPF327689:MPH327690 MZB327689:MZD327690 NIX327689:NIZ327690 NST327689:NSV327690 OCP327689:OCR327690 OML327689:OMN327690 OWH327689:OWJ327690 PGD327689:PGF327690 PPZ327689:PQB327690 PZV327689:PZX327690 QJR327689:QJT327690 QTN327689:QTP327690 RDJ327689:RDL327690 RNF327689:RNH327690 RXB327689:RXD327690 SGX327689:SGZ327690 SQT327689:SQV327690 TAP327689:TAR327690 TKL327689:TKN327690 TUH327689:TUJ327690 UED327689:UEF327690 UNZ327689:UOB327690 UXV327689:UXX327690 VHR327689:VHT327690 VRN327689:VRP327690 WBJ327689:WBL327690 WLF327689:WLH327690 WVB327689:WVD327690 IP393225:IR393226 SL393225:SN393226 ACH393225:ACJ393226 AMD393225:AMF393226 AVZ393225:AWB393226 BFV393225:BFX393226 BPR393225:BPT393226 BZN393225:BZP393226 CJJ393225:CJL393226 CTF393225:CTH393226 DDB393225:DDD393226 DMX393225:DMZ393226 DWT393225:DWV393226 EGP393225:EGR393226 EQL393225:EQN393226 FAH393225:FAJ393226 FKD393225:FKF393226 FTZ393225:FUB393226 GDV393225:GDX393226 GNR393225:GNT393226 GXN393225:GXP393226 HHJ393225:HHL393226 HRF393225:HRH393226 IBB393225:IBD393226 IKX393225:IKZ393226 IUT393225:IUV393226 JEP393225:JER393226 JOL393225:JON393226 JYH393225:JYJ393226 KID393225:KIF393226 KRZ393225:KSB393226 LBV393225:LBX393226 LLR393225:LLT393226 LVN393225:LVP393226 MFJ393225:MFL393226 MPF393225:MPH393226 MZB393225:MZD393226 NIX393225:NIZ393226 NST393225:NSV393226 OCP393225:OCR393226 OML393225:OMN393226 OWH393225:OWJ393226 PGD393225:PGF393226 PPZ393225:PQB393226 PZV393225:PZX393226 QJR393225:QJT393226 QTN393225:QTP393226 RDJ393225:RDL393226 RNF393225:RNH393226 RXB393225:RXD393226 SGX393225:SGZ393226 SQT393225:SQV393226 TAP393225:TAR393226 TKL393225:TKN393226 TUH393225:TUJ393226 UED393225:UEF393226 UNZ393225:UOB393226 UXV393225:UXX393226 VHR393225:VHT393226 VRN393225:VRP393226 WBJ393225:WBL393226 WLF393225:WLH393226 WVB393225:WVD393226 IP458761:IR458762 SL458761:SN458762 ACH458761:ACJ458762 AMD458761:AMF458762 AVZ458761:AWB458762 BFV458761:BFX458762 BPR458761:BPT458762 BZN458761:BZP458762 CJJ458761:CJL458762 CTF458761:CTH458762 DDB458761:DDD458762 DMX458761:DMZ458762 DWT458761:DWV458762 EGP458761:EGR458762 EQL458761:EQN458762 FAH458761:FAJ458762 FKD458761:FKF458762 FTZ458761:FUB458762 GDV458761:GDX458762 GNR458761:GNT458762 GXN458761:GXP458762 HHJ458761:HHL458762 HRF458761:HRH458762 IBB458761:IBD458762 IKX458761:IKZ458762 IUT458761:IUV458762 JEP458761:JER458762 JOL458761:JON458762 JYH458761:JYJ458762 KID458761:KIF458762 KRZ458761:KSB458762 LBV458761:LBX458762 LLR458761:LLT458762 LVN458761:LVP458762 MFJ458761:MFL458762 MPF458761:MPH458762 MZB458761:MZD458762 NIX458761:NIZ458762 NST458761:NSV458762 OCP458761:OCR458762 OML458761:OMN458762 OWH458761:OWJ458762 PGD458761:PGF458762 PPZ458761:PQB458762 PZV458761:PZX458762 QJR458761:QJT458762 QTN458761:QTP458762 RDJ458761:RDL458762 RNF458761:RNH458762 RXB458761:RXD458762 SGX458761:SGZ458762 SQT458761:SQV458762 TAP458761:TAR458762 TKL458761:TKN458762 TUH458761:TUJ458762 UED458761:UEF458762 UNZ458761:UOB458762 UXV458761:UXX458762 VHR458761:VHT458762 VRN458761:VRP458762 WBJ458761:WBL458762 WLF458761:WLH458762 WVB458761:WVD458762 IP524297:IR524298 SL524297:SN524298 ACH524297:ACJ524298 AMD524297:AMF524298 AVZ524297:AWB524298 BFV524297:BFX524298 BPR524297:BPT524298 BZN524297:BZP524298 CJJ524297:CJL524298 CTF524297:CTH524298 DDB524297:DDD524298 DMX524297:DMZ524298 DWT524297:DWV524298 EGP524297:EGR524298 EQL524297:EQN524298 FAH524297:FAJ524298 FKD524297:FKF524298 FTZ524297:FUB524298 GDV524297:GDX524298 GNR524297:GNT524298 GXN524297:GXP524298 HHJ524297:HHL524298 HRF524297:HRH524298 IBB524297:IBD524298 IKX524297:IKZ524298 IUT524297:IUV524298 JEP524297:JER524298 JOL524297:JON524298 JYH524297:JYJ524298 KID524297:KIF524298 KRZ524297:KSB524298 LBV524297:LBX524298 LLR524297:LLT524298 LVN524297:LVP524298 MFJ524297:MFL524298 MPF524297:MPH524298 MZB524297:MZD524298 NIX524297:NIZ524298 NST524297:NSV524298 OCP524297:OCR524298 OML524297:OMN524298 OWH524297:OWJ524298 PGD524297:PGF524298 PPZ524297:PQB524298 PZV524297:PZX524298 QJR524297:QJT524298 QTN524297:QTP524298 RDJ524297:RDL524298 RNF524297:RNH524298 RXB524297:RXD524298 SGX524297:SGZ524298 SQT524297:SQV524298 TAP524297:TAR524298 TKL524297:TKN524298 TUH524297:TUJ524298 UED524297:UEF524298 UNZ524297:UOB524298 UXV524297:UXX524298 VHR524297:VHT524298 VRN524297:VRP524298 WBJ524297:WBL524298 WLF524297:WLH524298 WVB524297:WVD524298 IP589833:IR589834 SL589833:SN589834 ACH589833:ACJ589834 AMD589833:AMF589834 AVZ589833:AWB589834 BFV589833:BFX589834 BPR589833:BPT589834 BZN589833:BZP589834 CJJ589833:CJL589834 CTF589833:CTH589834 DDB589833:DDD589834 DMX589833:DMZ589834 DWT589833:DWV589834 EGP589833:EGR589834 EQL589833:EQN589834 FAH589833:FAJ589834 FKD589833:FKF589834 FTZ589833:FUB589834 GDV589833:GDX589834 GNR589833:GNT589834 GXN589833:GXP589834 HHJ589833:HHL589834 HRF589833:HRH589834 IBB589833:IBD589834 IKX589833:IKZ589834 IUT589833:IUV589834 JEP589833:JER589834 JOL589833:JON589834 JYH589833:JYJ589834 KID589833:KIF589834 KRZ589833:KSB589834 LBV589833:LBX589834 LLR589833:LLT589834 LVN589833:LVP589834 MFJ589833:MFL589834 MPF589833:MPH589834 MZB589833:MZD589834 NIX589833:NIZ589834 NST589833:NSV589834 OCP589833:OCR589834 OML589833:OMN589834 OWH589833:OWJ589834 PGD589833:PGF589834 PPZ589833:PQB589834 PZV589833:PZX589834 QJR589833:QJT589834 QTN589833:QTP589834 RDJ589833:RDL589834 RNF589833:RNH589834 RXB589833:RXD589834 SGX589833:SGZ589834 SQT589833:SQV589834 TAP589833:TAR589834 TKL589833:TKN589834 TUH589833:TUJ589834 UED589833:UEF589834 UNZ589833:UOB589834 UXV589833:UXX589834 VHR589833:VHT589834 VRN589833:VRP589834 WBJ589833:WBL589834 WLF589833:WLH589834 WVB589833:WVD589834 IP655369:IR655370 SL655369:SN655370 ACH655369:ACJ655370 AMD655369:AMF655370 AVZ655369:AWB655370 BFV655369:BFX655370 BPR655369:BPT655370 BZN655369:BZP655370 CJJ655369:CJL655370 CTF655369:CTH655370 DDB655369:DDD655370 DMX655369:DMZ655370 DWT655369:DWV655370 EGP655369:EGR655370 EQL655369:EQN655370 FAH655369:FAJ655370 FKD655369:FKF655370 FTZ655369:FUB655370 GDV655369:GDX655370 GNR655369:GNT655370 GXN655369:GXP655370 HHJ655369:HHL655370 HRF655369:HRH655370 IBB655369:IBD655370 IKX655369:IKZ655370 IUT655369:IUV655370 JEP655369:JER655370 JOL655369:JON655370 JYH655369:JYJ655370 KID655369:KIF655370 KRZ655369:KSB655370 LBV655369:LBX655370 LLR655369:LLT655370 LVN655369:LVP655370 MFJ655369:MFL655370 MPF655369:MPH655370 MZB655369:MZD655370 NIX655369:NIZ655370 NST655369:NSV655370 OCP655369:OCR655370 OML655369:OMN655370 OWH655369:OWJ655370 PGD655369:PGF655370 PPZ655369:PQB655370 PZV655369:PZX655370 QJR655369:QJT655370 QTN655369:QTP655370 RDJ655369:RDL655370 RNF655369:RNH655370 RXB655369:RXD655370 SGX655369:SGZ655370 SQT655369:SQV655370 TAP655369:TAR655370 TKL655369:TKN655370 TUH655369:TUJ655370 UED655369:UEF655370 UNZ655369:UOB655370 UXV655369:UXX655370 VHR655369:VHT655370 VRN655369:VRP655370 WBJ655369:WBL655370 WLF655369:WLH655370 WVB655369:WVD655370 IP720905:IR720906 SL720905:SN720906 ACH720905:ACJ720906 AMD720905:AMF720906 AVZ720905:AWB720906 BFV720905:BFX720906 BPR720905:BPT720906 BZN720905:BZP720906 CJJ720905:CJL720906 CTF720905:CTH720906 DDB720905:DDD720906 DMX720905:DMZ720906 DWT720905:DWV720906 EGP720905:EGR720906 EQL720905:EQN720906 FAH720905:FAJ720906 FKD720905:FKF720906 FTZ720905:FUB720906 GDV720905:GDX720906 GNR720905:GNT720906 GXN720905:GXP720906 HHJ720905:HHL720906 HRF720905:HRH720906 IBB720905:IBD720906 IKX720905:IKZ720906 IUT720905:IUV720906 JEP720905:JER720906 JOL720905:JON720906 JYH720905:JYJ720906 KID720905:KIF720906 KRZ720905:KSB720906 LBV720905:LBX720906 LLR720905:LLT720906 LVN720905:LVP720906 MFJ720905:MFL720906 MPF720905:MPH720906 MZB720905:MZD720906 NIX720905:NIZ720906 NST720905:NSV720906 OCP720905:OCR720906 OML720905:OMN720906 OWH720905:OWJ720906 PGD720905:PGF720906 PPZ720905:PQB720906 PZV720905:PZX720906 QJR720905:QJT720906 QTN720905:QTP720906 RDJ720905:RDL720906 RNF720905:RNH720906 RXB720905:RXD720906 SGX720905:SGZ720906 SQT720905:SQV720906 TAP720905:TAR720906 TKL720905:TKN720906 TUH720905:TUJ720906 UED720905:UEF720906 UNZ720905:UOB720906 UXV720905:UXX720906 VHR720905:VHT720906 VRN720905:VRP720906 WBJ720905:WBL720906 WLF720905:WLH720906 WVB720905:WVD720906 IP786441:IR786442 SL786441:SN786442 ACH786441:ACJ786442 AMD786441:AMF786442 AVZ786441:AWB786442 BFV786441:BFX786442 BPR786441:BPT786442 BZN786441:BZP786442 CJJ786441:CJL786442 CTF786441:CTH786442 DDB786441:DDD786442 DMX786441:DMZ786442 DWT786441:DWV786442 EGP786441:EGR786442 EQL786441:EQN786442 FAH786441:FAJ786442 FKD786441:FKF786442 FTZ786441:FUB786442 GDV786441:GDX786442 GNR786441:GNT786442 GXN786441:GXP786442 HHJ786441:HHL786442 HRF786441:HRH786442 IBB786441:IBD786442 IKX786441:IKZ786442 IUT786441:IUV786442 JEP786441:JER786442 JOL786441:JON786442 JYH786441:JYJ786442 KID786441:KIF786442 KRZ786441:KSB786442 LBV786441:LBX786442 LLR786441:LLT786442 LVN786441:LVP786442 MFJ786441:MFL786442 MPF786441:MPH786442 MZB786441:MZD786442 NIX786441:NIZ786442 NST786441:NSV786442 OCP786441:OCR786442 OML786441:OMN786442 OWH786441:OWJ786442 PGD786441:PGF786442 PPZ786441:PQB786442 PZV786441:PZX786442 QJR786441:QJT786442 QTN786441:QTP786442 RDJ786441:RDL786442 RNF786441:RNH786442 RXB786441:RXD786442 SGX786441:SGZ786442 SQT786441:SQV786442 TAP786441:TAR786442 TKL786441:TKN786442 TUH786441:TUJ786442 UED786441:UEF786442 UNZ786441:UOB786442 UXV786441:UXX786442 VHR786441:VHT786442 VRN786441:VRP786442 WBJ786441:WBL786442 WLF786441:WLH786442 WVB786441:WVD786442 IP851977:IR851978 SL851977:SN851978 ACH851977:ACJ851978 AMD851977:AMF851978 AVZ851977:AWB851978 BFV851977:BFX851978 BPR851977:BPT851978 BZN851977:BZP851978 CJJ851977:CJL851978 CTF851977:CTH851978 DDB851977:DDD851978 DMX851977:DMZ851978 DWT851977:DWV851978 EGP851977:EGR851978 EQL851977:EQN851978 FAH851977:FAJ851978 FKD851977:FKF851978 FTZ851977:FUB851978 GDV851977:GDX851978 GNR851977:GNT851978 GXN851977:GXP851978 HHJ851977:HHL851978 HRF851977:HRH851978 IBB851977:IBD851978 IKX851977:IKZ851978 IUT851977:IUV851978 JEP851977:JER851978 JOL851977:JON851978 JYH851977:JYJ851978 KID851977:KIF851978 KRZ851977:KSB851978 LBV851977:LBX851978 LLR851977:LLT851978 LVN851977:LVP851978 MFJ851977:MFL851978 MPF851977:MPH851978 MZB851977:MZD851978 NIX851977:NIZ851978 NST851977:NSV851978 OCP851977:OCR851978 OML851977:OMN851978 OWH851977:OWJ851978 PGD851977:PGF851978 PPZ851977:PQB851978 PZV851977:PZX851978 QJR851977:QJT851978 QTN851977:QTP851978 RDJ851977:RDL851978 RNF851977:RNH851978 RXB851977:RXD851978 SGX851977:SGZ851978 SQT851977:SQV851978 TAP851977:TAR851978 TKL851977:TKN851978 TUH851977:TUJ851978 UED851977:UEF851978 UNZ851977:UOB851978 UXV851977:UXX851978 VHR851977:VHT851978 VRN851977:VRP851978 WBJ851977:WBL851978 WLF851977:WLH851978 WVB851977:WVD851978 IP917513:IR917514 SL917513:SN917514 ACH917513:ACJ917514 AMD917513:AMF917514 AVZ917513:AWB917514 BFV917513:BFX917514 BPR917513:BPT917514 BZN917513:BZP917514 CJJ917513:CJL917514 CTF917513:CTH917514 DDB917513:DDD917514 DMX917513:DMZ917514 DWT917513:DWV917514 EGP917513:EGR917514 EQL917513:EQN917514 FAH917513:FAJ917514 FKD917513:FKF917514 FTZ917513:FUB917514 GDV917513:GDX917514 GNR917513:GNT917514 GXN917513:GXP917514 HHJ917513:HHL917514 HRF917513:HRH917514 IBB917513:IBD917514 IKX917513:IKZ917514 IUT917513:IUV917514 JEP917513:JER917514 JOL917513:JON917514 JYH917513:JYJ917514 KID917513:KIF917514 KRZ917513:KSB917514 LBV917513:LBX917514 LLR917513:LLT917514 LVN917513:LVP917514 MFJ917513:MFL917514 MPF917513:MPH917514 MZB917513:MZD917514 NIX917513:NIZ917514 NST917513:NSV917514 OCP917513:OCR917514 OML917513:OMN917514 OWH917513:OWJ917514 PGD917513:PGF917514 PPZ917513:PQB917514 PZV917513:PZX917514 QJR917513:QJT917514 QTN917513:QTP917514 RDJ917513:RDL917514 RNF917513:RNH917514 RXB917513:RXD917514 SGX917513:SGZ917514 SQT917513:SQV917514 TAP917513:TAR917514 TKL917513:TKN917514 TUH917513:TUJ917514 UED917513:UEF917514 UNZ917513:UOB917514 UXV917513:UXX917514 VHR917513:VHT917514 VRN917513:VRP917514 WBJ917513:WBL917514 WLF917513:WLH917514 WVB917513:WVD917514 IP983049:IR983050 SL983049:SN983050 ACH983049:ACJ983050 AMD983049:AMF983050 AVZ983049:AWB983050 BFV983049:BFX983050 BPR983049:BPT983050 BZN983049:BZP983050 CJJ983049:CJL983050 CTF983049:CTH983050 DDB983049:DDD983050 DMX983049:DMZ983050 DWT983049:DWV983050 EGP983049:EGR983050 EQL983049:EQN983050 FAH983049:FAJ983050 FKD983049:FKF983050 FTZ983049:FUB983050 GDV983049:GDX983050 GNR983049:GNT983050 GXN983049:GXP983050 HHJ983049:HHL983050 HRF983049:HRH983050 IBB983049:IBD983050 IKX983049:IKZ983050 IUT983049:IUV983050 JEP983049:JER983050 JOL983049:JON983050 JYH983049:JYJ983050 KID983049:KIF983050 KRZ983049:KSB983050 LBV983049:LBX983050 LLR983049:LLT983050 LVN983049:LVP983050 MFJ983049:MFL983050 MPF983049:MPH983050 MZB983049:MZD983050 NIX983049:NIZ983050 NST983049:NSV983050 OCP983049:OCR983050 OML983049:OMN983050 OWH983049:OWJ983050 PGD983049:PGF983050 PPZ983049:PQB983050 PZV983049:PZX983050 QJR983049:QJT983050 QTN983049:QTP983050 RDJ983049:RDL983050 RNF983049:RNH983050 RXB983049:RXD983050 SGX983049:SGZ983050 SQT983049:SQV983050 TAP983049:TAR983050 TKL983049:TKN983050 TUH983049:TUJ983050 UED983049:UEF983050 UNZ983049:UOB983050 UXV983049:UXX983050 VHR983049:VHT983050 VRN983049:VRP983050 WBJ983049:WBL983050 WLF983049:WLH983050 WVB983049:WVD983050 IP65550:IR65550 SL65550:SN65550 ACH65550:ACJ65550 AMD65550:AMF65550 AVZ65550:AWB65550 BFV65550:BFX65550 BPR65550:BPT65550 BZN65550:BZP65550 CJJ65550:CJL65550 CTF65550:CTH65550 DDB65550:DDD65550 DMX65550:DMZ65550 DWT65550:DWV65550 EGP65550:EGR65550 EQL65550:EQN65550 FAH65550:FAJ65550 FKD65550:FKF65550 FTZ65550:FUB65550 GDV65550:GDX65550 GNR65550:GNT65550 GXN65550:GXP65550 HHJ65550:HHL65550 HRF65550:HRH65550 IBB65550:IBD65550 IKX65550:IKZ65550 IUT65550:IUV65550 JEP65550:JER65550 JOL65550:JON65550 JYH65550:JYJ65550 KID65550:KIF65550 KRZ65550:KSB65550 LBV65550:LBX65550 LLR65550:LLT65550 LVN65550:LVP65550 MFJ65550:MFL65550 MPF65550:MPH65550 MZB65550:MZD65550 NIX65550:NIZ65550 NST65550:NSV65550 OCP65550:OCR65550 OML65550:OMN65550 OWH65550:OWJ65550 PGD65550:PGF65550 PPZ65550:PQB65550 PZV65550:PZX65550 QJR65550:QJT65550 QTN65550:QTP65550 RDJ65550:RDL65550 RNF65550:RNH65550 RXB65550:RXD65550 SGX65550:SGZ65550 SQT65550:SQV65550 TAP65550:TAR65550 TKL65550:TKN65550 TUH65550:TUJ65550 UED65550:UEF65550 UNZ65550:UOB65550 UXV65550:UXX65550 VHR65550:VHT65550 VRN65550:VRP65550 WBJ65550:WBL65550 WLF65550:WLH65550 WVB65550:WVD65550 IP131086:IR131086 SL131086:SN131086 ACH131086:ACJ131086 AMD131086:AMF131086 AVZ131086:AWB131086 BFV131086:BFX131086 BPR131086:BPT131086 BZN131086:BZP131086 CJJ131086:CJL131086 CTF131086:CTH131086 DDB131086:DDD131086 DMX131086:DMZ131086 DWT131086:DWV131086 EGP131086:EGR131086 EQL131086:EQN131086 FAH131086:FAJ131086 FKD131086:FKF131086 FTZ131086:FUB131086 GDV131086:GDX131086 GNR131086:GNT131086 GXN131086:GXP131086 HHJ131086:HHL131086 HRF131086:HRH131086 IBB131086:IBD131086 IKX131086:IKZ131086 IUT131086:IUV131086 JEP131086:JER131086 JOL131086:JON131086 JYH131086:JYJ131086 KID131086:KIF131086 KRZ131086:KSB131086 LBV131086:LBX131086 LLR131086:LLT131086 LVN131086:LVP131086 MFJ131086:MFL131086 MPF131086:MPH131086 MZB131086:MZD131086 NIX131086:NIZ131086 NST131086:NSV131086 OCP131086:OCR131086 OML131086:OMN131086 OWH131086:OWJ131086 PGD131086:PGF131086 PPZ131086:PQB131086 PZV131086:PZX131086 QJR131086:QJT131086 QTN131086:QTP131086 RDJ131086:RDL131086 RNF131086:RNH131086 RXB131086:RXD131086 SGX131086:SGZ131086 SQT131086:SQV131086 TAP131086:TAR131086 TKL131086:TKN131086 TUH131086:TUJ131086 UED131086:UEF131086 UNZ131086:UOB131086 UXV131086:UXX131086 VHR131086:VHT131086 VRN131086:VRP131086 WBJ131086:WBL131086 WLF131086:WLH131086 WVB131086:WVD131086 IP196622:IR196622 SL196622:SN196622 ACH196622:ACJ196622 AMD196622:AMF196622 AVZ196622:AWB196622 BFV196622:BFX196622 BPR196622:BPT196622 BZN196622:BZP196622 CJJ196622:CJL196622 CTF196622:CTH196622 DDB196622:DDD196622 DMX196622:DMZ196622 DWT196622:DWV196622 EGP196622:EGR196622 EQL196622:EQN196622 FAH196622:FAJ196622 FKD196622:FKF196622 FTZ196622:FUB196622 GDV196622:GDX196622 GNR196622:GNT196622 GXN196622:GXP196622 HHJ196622:HHL196622 HRF196622:HRH196622 IBB196622:IBD196622 IKX196622:IKZ196622 IUT196622:IUV196622 JEP196622:JER196622 JOL196622:JON196622 JYH196622:JYJ196622 KID196622:KIF196622 KRZ196622:KSB196622 LBV196622:LBX196622 LLR196622:LLT196622 LVN196622:LVP196622 MFJ196622:MFL196622 MPF196622:MPH196622 MZB196622:MZD196622 NIX196622:NIZ196622 NST196622:NSV196622 OCP196622:OCR196622 OML196622:OMN196622 OWH196622:OWJ196622 PGD196622:PGF196622 PPZ196622:PQB196622 PZV196622:PZX196622 QJR196622:QJT196622 QTN196622:QTP196622 RDJ196622:RDL196622 RNF196622:RNH196622 RXB196622:RXD196622 SGX196622:SGZ196622 SQT196622:SQV196622 TAP196622:TAR196622 TKL196622:TKN196622 TUH196622:TUJ196622 UED196622:UEF196622 UNZ196622:UOB196622 UXV196622:UXX196622 VHR196622:VHT196622 VRN196622:VRP196622 WBJ196622:WBL196622 WLF196622:WLH196622 WVB196622:WVD196622 IP262158:IR262158 SL262158:SN262158 ACH262158:ACJ262158 AMD262158:AMF262158 AVZ262158:AWB262158 BFV262158:BFX262158 BPR262158:BPT262158 BZN262158:BZP262158 CJJ262158:CJL262158 CTF262158:CTH262158 DDB262158:DDD262158 DMX262158:DMZ262158 DWT262158:DWV262158 EGP262158:EGR262158 EQL262158:EQN262158 FAH262158:FAJ262158 FKD262158:FKF262158 FTZ262158:FUB262158 GDV262158:GDX262158 GNR262158:GNT262158 GXN262158:GXP262158 HHJ262158:HHL262158 HRF262158:HRH262158 IBB262158:IBD262158 IKX262158:IKZ262158 IUT262158:IUV262158 JEP262158:JER262158 JOL262158:JON262158 JYH262158:JYJ262158 KID262158:KIF262158 KRZ262158:KSB262158 LBV262158:LBX262158 LLR262158:LLT262158 LVN262158:LVP262158 MFJ262158:MFL262158 MPF262158:MPH262158 MZB262158:MZD262158 NIX262158:NIZ262158 NST262158:NSV262158 OCP262158:OCR262158 OML262158:OMN262158 OWH262158:OWJ262158 PGD262158:PGF262158 PPZ262158:PQB262158 PZV262158:PZX262158 QJR262158:QJT262158 QTN262158:QTP262158 RDJ262158:RDL262158 RNF262158:RNH262158 RXB262158:RXD262158 SGX262158:SGZ262158 SQT262158:SQV262158 TAP262158:TAR262158 TKL262158:TKN262158 TUH262158:TUJ262158 UED262158:UEF262158 UNZ262158:UOB262158 UXV262158:UXX262158 VHR262158:VHT262158 VRN262158:VRP262158 WBJ262158:WBL262158 WLF262158:WLH262158 WVB262158:WVD262158 IP327694:IR327694 SL327694:SN327694 ACH327694:ACJ327694 AMD327694:AMF327694 AVZ327694:AWB327694 BFV327694:BFX327694 BPR327694:BPT327694 BZN327694:BZP327694 CJJ327694:CJL327694 CTF327694:CTH327694 DDB327694:DDD327694 DMX327694:DMZ327694 DWT327694:DWV327694 EGP327694:EGR327694 EQL327694:EQN327694 FAH327694:FAJ327694 FKD327694:FKF327694 FTZ327694:FUB327694 GDV327694:GDX327694 GNR327694:GNT327694 GXN327694:GXP327694 HHJ327694:HHL327694 HRF327694:HRH327694 IBB327694:IBD327694 IKX327694:IKZ327694 IUT327694:IUV327694 JEP327694:JER327694 JOL327694:JON327694 JYH327694:JYJ327694 KID327694:KIF327694 KRZ327694:KSB327694 LBV327694:LBX327694 LLR327694:LLT327694 LVN327694:LVP327694 MFJ327694:MFL327694 MPF327694:MPH327694 MZB327694:MZD327694 NIX327694:NIZ327694 NST327694:NSV327694 OCP327694:OCR327694 OML327694:OMN327694 OWH327694:OWJ327694 PGD327694:PGF327694 PPZ327694:PQB327694 PZV327694:PZX327694 QJR327694:QJT327694 QTN327694:QTP327694 RDJ327694:RDL327694 RNF327694:RNH327694 RXB327694:RXD327694 SGX327694:SGZ327694 SQT327694:SQV327694 TAP327694:TAR327694 TKL327694:TKN327694 TUH327694:TUJ327694 UED327694:UEF327694 UNZ327694:UOB327694 UXV327694:UXX327694 VHR327694:VHT327694 VRN327694:VRP327694 WBJ327694:WBL327694 WLF327694:WLH327694 WVB327694:WVD327694 IP393230:IR393230 SL393230:SN393230 ACH393230:ACJ393230 AMD393230:AMF393230 AVZ393230:AWB393230 BFV393230:BFX393230 BPR393230:BPT393230 BZN393230:BZP393230 CJJ393230:CJL393230 CTF393230:CTH393230 DDB393230:DDD393230 DMX393230:DMZ393230 DWT393230:DWV393230 EGP393230:EGR393230 EQL393230:EQN393230 FAH393230:FAJ393230 FKD393230:FKF393230 FTZ393230:FUB393230 GDV393230:GDX393230 GNR393230:GNT393230 GXN393230:GXP393230 HHJ393230:HHL393230 HRF393230:HRH393230 IBB393230:IBD393230 IKX393230:IKZ393230 IUT393230:IUV393230 JEP393230:JER393230 JOL393230:JON393230 JYH393230:JYJ393230 KID393230:KIF393230 KRZ393230:KSB393230 LBV393230:LBX393230 LLR393230:LLT393230 LVN393230:LVP393230 MFJ393230:MFL393230 MPF393230:MPH393230 MZB393230:MZD393230 NIX393230:NIZ393230 NST393230:NSV393230 OCP393230:OCR393230 OML393230:OMN393230 OWH393230:OWJ393230 PGD393230:PGF393230 PPZ393230:PQB393230 PZV393230:PZX393230 QJR393230:QJT393230 QTN393230:QTP393230 RDJ393230:RDL393230 RNF393230:RNH393230 RXB393230:RXD393230 SGX393230:SGZ393230 SQT393230:SQV393230 TAP393230:TAR393230 TKL393230:TKN393230 TUH393230:TUJ393230 UED393230:UEF393230 UNZ393230:UOB393230 UXV393230:UXX393230 VHR393230:VHT393230 VRN393230:VRP393230 WBJ393230:WBL393230 WLF393230:WLH393230 WVB393230:WVD393230 IP458766:IR458766 SL458766:SN458766 ACH458766:ACJ458766 AMD458766:AMF458766 AVZ458766:AWB458766 BFV458766:BFX458766 BPR458766:BPT458766 BZN458766:BZP458766 CJJ458766:CJL458766 CTF458766:CTH458766 DDB458766:DDD458766 DMX458766:DMZ458766 DWT458766:DWV458766 EGP458766:EGR458766 EQL458766:EQN458766 FAH458766:FAJ458766 FKD458766:FKF458766 FTZ458766:FUB458766 GDV458766:GDX458766 GNR458766:GNT458766 GXN458766:GXP458766 HHJ458766:HHL458766 HRF458766:HRH458766 IBB458766:IBD458766 IKX458766:IKZ458766 IUT458766:IUV458766 JEP458766:JER458766 JOL458766:JON458766 JYH458766:JYJ458766 KID458766:KIF458766 KRZ458766:KSB458766 LBV458766:LBX458766 LLR458766:LLT458766 LVN458766:LVP458766 MFJ458766:MFL458766 MPF458766:MPH458766 MZB458766:MZD458766 NIX458766:NIZ458766 NST458766:NSV458766 OCP458766:OCR458766 OML458766:OMN458766 OWH458766:OWJ458766 PGD458766:PGF458766 PPZ458766:PQB458766 PZV458766:PZX458766 QJR458766:QJT458766 QTN458766:QTP458766 RDJ458766:RDL458766 RNF458766:RNH458766 RXB458766:RXD458766 SGX458766:SGZ458766 SQT458766:SQV458766 TAP458766:TAR458766 TKL458766:TKN458766 TUH458766:TUJ458766 UED458766:UEF458766 UNZ458766:UOB458766 UXV458766:UXX458766 VHR458766:VHT458766 VRN458766:VRP458766 WBJ458766:WBL458766 WLF458766:WLH458766 WVB458766:WVD458766 IP524302:IR524302 SL524302:SN524302 ACH524302:ACJ524302 AMD524302:AMF524302 AVZ524302:AWB524302 BFV524302:BFX524302 BPR524302:BPT524302 BZN524302:BZP524302 CJJ524302:CJL524302 CTF524302:CTH524302 DDB524302:DDD524302 DMX524302:DMZ524302 DWT524302:DWV524302 EGP524302:EGR524302 EQL524302:EQN524302 FAH524302:FAJ524302 FKD524302:FKF524302 FTZ524302:FUB524302 GDV524302:GDX524302 GNR524302:GNT524302 GXN524302:GXP524302 HHJ524302:HHL524302 HRF524302:HRH524302 IBB524302:IBD524302 IKX524302:IKZ524302 IUT524302:IUV524302 JEP524302:JER524302 JOL524302:JON524302 JYH524302:JYJ524302 KID524302:KIF524302 KRZ524302:KSB524302 LBV524302:LBX524302 LLR524302:LLT524302 LVN524302:LVP524302 MFJ524302:MFL524302 MPF524302:MPH524302 MZB524302:MZD524302 NIX524302:NIZ524302 NST524302:NSV524302 OCP524302:OCR524302 OML524302:OMN524302 OWH524302:OWJ524302 PGD524302:PGF524302 PPZ524302:PQB524302 PZV524302:PZX524302 QJR524302:QJT524302 QTN524302:QTP524302 RDJ524302:RDL524302 RNF524302:RNH524302 RXB524302:RXD524302 SGX524302:SGZ524302 SQT524302:SQV524302 TAP524302:TAR524302 TKL524302:TKN524302 TUH524302:TUJ524302 UED524302:UEF524302 UNZ524302:UOB524302 UXV524302:UXX524302 VHR524302:VHT524302 VRN524302:VRP524302 WBJ524302:WBL524302 WLF524302:WLH524302 WVB524302:WVD524302 IP589838:IR589838 SL589838:SN589838 ACH589838:ACJ589838 AMD589838:AMF589838 AVZ589838:AWB589838 BFV589838:BFX589838 BPR589838:BPT589838 BZN589838:BZP589838 CJJ589838:CJL589838 CTF589838:CTH589838 DDB589838:DDD589838 DMX589838:DMZ589838 DWT589838:DWV589838 EGP589838:EGR589838 EQL589838:EQN589838 FAH589838:FAJ589838 FKD589838:FKF589838 FTZ589838:FUB589838 GDV589838:GDX589838 GNR589838:GNT589838 GXN589838:GXP589838 HHJ589838:HHL589838 HRF589838:HRH589838 IBB589838:IBD589838 IKX589838:IKZ589838 IUT589838:IUV589838 JEP589838:JER589838 JOL589838:JON589838 JYH589838:JYJ589838 KID589838:KIF589838 KRZ589838:KSB589838 LBV589838:LBX589838 LLR589838:LLT589838 LVN589838:LVP589838 MFJ589838:MFL589838 MPF589838:MPH589838 MZB589838:MZD589838 NIX589838:NIZ589838 NST589838:NSV589838 OCP589838:OCR589838 OML589838:OMN589838 OWH589838:OWJ589838 PGD589838:PGF589838 PPZ589838:PQB589838 PZV589838:PZX589838 QJR589838:QJT589838 QTN589838:QTP589838 RDJ589838:RDL589838 RNF589838:RNH589838 RXB589838:RXD589838 SGX589838:SGZ589838 SQT589838:SQV589838 TAP589838:TAR589838 TKL589838:TKN589838 TUH589838:TUJ589838 UED589838:UEF589838 UNZ589838:UOB589838 UXV589838:UXX589838 VHR589838:VHT589838 VRN589838:VRP589838 WBJ589838:WBL589838 WLF589838:WLH589838 WVB589838:WVD589838 IP655374:IR655374 SL655374:SN655374 ACH655374:ACJ655374 AMD655374:AMF655374 AVZ655374:AWB655374 BFV655374:BFX655374 BPR655374:BPT655374 BZN655374:BZP655374 CJJ655374:CJL655374 CTF655374:CTH655374 DDB655374:DDD655374 DMX655374:DMZ655374 DWT655374:DWV655374 EGP655374:EGR655374 EQL655374:EQN655374 FAH655374:FAJ655374 FKD655374:FKF655374 FTZ655374:FUB655374 GDV655374:GDX655374 GNR655374:GNT655374 GXN655374:GXP655374 HHJ655374:HHL655374 HRF655374:HRH655374 IBB655374:IBD655374 IKX655374:IKZ655374 IUT655374:IUV655374 JEP655374:JER655374 JOL655374:JON655374 JYH655374:JYJ655374 KID655374:KIF655374 KRZ655374:KSB655374 LBV655374:LBX655374 LLR655374:LLT655374 LVN655374:LVP655374 MFJ655374:MFL655374 MPF655374:MPH655374 MZB655374:MZD655374 NIX655374:NIZ655374 NST655374:NSV655374 OCP655374:OCR655374 OML655374:OMN655374 OWH655374:OWJ655374 PGD655374:PGF655374 PPZ655374:PQB655374 PZV655374:PZX655374 QJR655374:QJT655374 QTN655374:QTP655374 RDJ655374:RDL655374 RNF655374:RNH655374 RXB655374:RXD655374 SGX655374:SGZ655374 SQT655374:SQV655374 TAP655374:TAR655374 TKL655374:TKN655374 TUH655374:TUJ655374 UED655374:UEF655374 UNZ655374:UOB655374 UXV655374:UXX655374 VHR655374:VHT655374 VRN655374:VRP655374 WBJ655374:WBL655374 WLF655374:WLH655374 WVB655374:WVD655374 IP720910:IR720910 SL720910:SN720910 ACH720910:ACJ720910 AMD720910:AMF720910 AVZ720910:AWB720910 BFV720910:BFX720910 BPR720910:BPT720910 BZN720910:BZP720910 CJJ720910:CJL720910 CTF720910:CTH720910 DDB720910:DDD720910 DMX720910:DMZ720910 DWT720910:DWV720910 EGP720910:EGR720910 EQL720910:EQN720910 FAH720910:FAJ720910 FKD720910:FKF720910 FTZ720910:FUB720910 GDV720910:GDX720910 GNR720910:GNT720910 GXN720910:GXP720910 HHJ720910:HHL720910 HRF720910:HRH720910 IBB720910:IBD720910 IKX720910:IKZ720910 IUT720910:IUV720910 JEP720910:JER720910 JOL720910:JON720910 JYH720910:JYJ720910 KID720910:KIF720910 KRZ720910:KSB720910 LBV720910:LBX720910 LLR720910:LLT720910 LVN720910:LVP720910 MFJ720910:MFL720910 MPF720910:MPH720910 MZB720910:MZD720910 NIX720910:NIZ720910 NST720910:NSV720910 OCP720910:OCR720910 OML720910:OMN720910 OWH720910:OWJ720910 PGD720910:PGF720910 PPZ720910:PQB720910 PZV720910:PZX720910 QJR720910:QJT720910 QTN720910:QTP720910 RDJ720910:RDL720910 RNF720910:RNH720910 RXB720910:RXD720910 SGX720910:SGZ720910 SQT720910:SQV720910 TAP720910:TAR720910 TKL720910:TKN720910 TUH720910:TUJ720910 UED720910:UEF720910 UNZ720910:UOB720910 UXV720910:UXX720910 VHR720910:VHT720910 VRN720910:VRP720910 WBJ720910:WBL720910 WLF720910:WLH720910 WVB720910:WVD720910 IP786446:IR786446 SL786446:SN786446 ACH786446:ACJ786446 AMD786446:AMF786446 AVZ786446:AWB786446 BFV786446:BFX786446 BPR786446:BPT786446 BZN786446:BZP786446 CJJ786446:CJL786446 CTF786446:CTH786446 DDB786446:DDD786446 DMX786446:DMZ786446 DWT786446:DWV786446 EGP786446:EGR786446 EQL786446:EQN786446 FAH786446:FAJ786446 FKD786446:FKF786446 FTZ786446:FUB786446 GDV786446:GDX786446 GNR786446:GNT786446 GXN786446:GXP786446 HHJ786446:HHL786446 HRF786446:HRH786446 IBB786446:IBD786446 IKX786446:IKZ786446 IUT786446:IUV786446 JEP786446:JER786446 JOL786446:JON786446 JYH786446:JYJ786446 KID786446:KIF786446 KRZ786446:KSB786446 LBV786446:LBX786446 LLR786446:LLT786446 LVN786446:LVP786446 MFJ786446:MFL786446 MPF786446:MPH786446 MZB786446:MZD786446 NIX786446:NIZ786446 NST786446:NSV786446 OCP786446:OCR786446 OML786446:OMN786446 OWH786446:OWJ786446 PGD786446:PGF786446 PPZ786446:PQB786446 PZV786446:PZX786446 QJR786446:QJT786446 QTN786446:QTP786446 RDJ786446:RDL786446 RNF786446:RNH786446 RXB786446:RXD786446 SGX786446:SGZ786446 SQT786446:SQV786446 TAP786446:TAR786446 TKL786446:TKN786446 TUH786446:TUJ786446 UED786446:UEF786446 UNZ786446:UOB786446 UXV786446:UXX786446 VHR786446:VHT786446 VRN786446:VRP786446 WBJ786446:WBL786446 WLF786446:WLH786446 WVB786446:WVD786446 IP851982:IR851982 SL851982:SN851982 ACH851982:ACJ851982 AMD851982:AMF851982 AVZ851982:AWB851982 BFV851982:BFX851982 BPR851982:BPT851982 BZN851982:BZP851982 CJJ851982:CJL851982 CTF851982:CTH851982 DDB851982:DDD851982 DMX851982:DMZ851982 DWT851982:DWV851982 EGP851982:EGR851982 EQL851982:EQN851982 FAH851982:FAJ851982 FKD851982:FKF851982 FTZ851982:FUB851982 GDV851982:GDX851982 GNR851982:GNT851982 GXN851982:GXP851982 HHJ851982:HHL851982 HRF851982:HRH851982 IBB851982:IBD851982 IKX851982:IKZ851982 IUT851982:IUV851982 JEP851982:JER851982 JOL851982:JON851982 JYH851982:JYJ851982 KID851982:KIF851982 KRZ851982:KSB851982 LBV851982:LBX851982 LLR851982:LLT851982 LVN851982:LVP851982 MFJ851982:MFL851982 MPF851982:MPH851982 MZB851982:MZD851982 NIX851982:NIZ851982 NST851982:NSV851982 OCP851982:OCR851982 OML851982:OMN851982 OWH851982:OWJ851982 PGD851982:PGF851982 PPZ851982:PQB851982 PZV851982:PZX851982 QJR851982:QJT851982 QTN851982:QTP851982 RDJ851982:RDL851982 RNF851982:RNH851982 RXB851982:RXD851982 SGX851982:SGZ851982 SQT851982:SQV851982 TAP851982:TAR851982 TKL851982:TKN851982 TUH851982:TUJ851982 UED851982:UEF851982 UNZ851982:UOB851982 UXV851982:UXX851982 VHR851982:VHT851982 VRN851982:VRP851982 WBJ851982:WBL851982 WLF851982:WLH851982 WVB851982:WVD851982 IP917518:IR917518 SL917518:SN917518 ACH917518:ACJ917518 AMD917518:AMF917518 AVZ917518:AWB917518 BFV917518:BFX917518 BPR917518:BPT917518 BZN917518:BZP917518 CJJ917518:CJL917518 CTF917518:CTH917518 DDB917518:DDD917518 DMX917518:DMZ917518 DWT917518:DWV917518 EGP917518:EGR917518 EQL917518:EQN917518 FAH917518:FAJ917518 FKD917518:FKF917518 FTZ917518:FUB917518 GDV917518:GDX917518 GNR917518:GNT917518 GXN917518:GXP917518 HHJ917518:HHL917518 HRF917518:HRH917518 IBB917518:IBD917518 IKX917518:IKZ917518 IUT917518:IUV917518 JEP917518:JER917518 JOL917518:JON917518 JYH917518:JYJ917518 KID917518:KIF917518 KRZ917518:KSB917518 LBV917518:LBX917518 LLR917518:LLT917518 LVN917518:LVP917518 MFJ917518:MFL917518 MPF917518:MPH917518 MZB917518:MZD917518 NIX917518:NIZ917518 NST917518:NSV917518 OCP917518:OCR917518 OML917518:OMN917518 OWH917518:OWJ917518 PGD917518:PGF917518 PPZ917518:PQB917518 PZV917518:PZX917518 QJR917518:QJT917518 QTN917518:QTP917518 RDJ917518:RDL917518 RNF917518:RNH917518 RXB917518:RXD917518 SGX917518:SGZ917518 SQT917518:SQV917518 TAP917518:TAR917518 TKL917518:TKN917518 TUH917518:TUJ917518 UED917518:UEF917518 UNZ917518:UOB917518 UXV917518:UXX917518 VHR917518:VHT917518 VRN917518:VRP917518 WBJ917518:WBL917518 WLF917518:WLH917518 WVB917518:WVD917518 IP983054:IR983054 SL983054:SN983054 ACH983054:ACJ983054 AMD983054:AMF983054 AVZ983054:AWB983054 BFV983054:BFX983054 BPR983054:BPT983054 BZN983054:BZP983054 CJJ983054:CJL983054 CTF983054:CTH983054 DDB983054:DDD983054 DMX983054:DMZ983054 DWT983054:DWV983054 EGP983054:EGR983054 EQL983054:EQN983054 FAH983054:FAJ983054 FKD983054:FKF983054 FTZ983054:FUB983054 GDV983054:GDX983054 GNR983054:GNT983054 GXN983054:GXP983054 HHJ983054:HHL983054 HRF983054:HRH983054 IBB983054:IBD983054 IKX983054:IKZ983054 IUT983054:IUV983054 JEP983054:JER983054 JOL983054:JON983054 JYH983054:JYJ983054 KID983054:KIF983054 KRZ983054:KSB983054 LBV983054:LBX983054 LLR983054:LLT983054 LVN983054:LVP983054 MFJ983054:MFL983054 MPF983054:MPH983054 MZB983054:MZD983054 NIX983054:NIZ983054 NST983054:NSV983054 OCP983054:OCR983054 OML983054:OMN983054 OWH983054:OWJ983054 PGD983054:PGF983054 PPZ983054:PQB983054 PZV983054:PZX983054 QJR983054:QJT983054 QTN983054:QTP983054 RDJ983054:RDL983054 RNF983054:RNH983054 RXB983054:RXD983054 SGX983054:SGZ983054 SQT983054:SQV983054 TAP983054:TAR983054 TKL983054:TKN983054 TUH983054:TUJ983054 UED983054:UEF983054 UNZ983054:UOB983054 UXV983054:UXX983054 VHR983054:VHT983054 VRN983054:VRP983054 WBJ983054:WBL983054 WLF983054:WLH983054 WVB983054:WVD983054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IO65523 SK65523 ACG65523 AMC65523 AVY65523 BFU65523 BPQ65523 BZM65523 CJI65523 CTE65523 DDA65523 DMW65523 DWS65523 EGO65523 EQK65523 FAG65523 FKC65523 FTY65523 GDU65523 GNQ65523 GXM65523 HHI65523 HRE65523 IBA65523 IKW65523 IUS65523 JEO65523 JOK65523 JYG65523 KIC65523 KRY65523 LBU65523 LLQ65523 LVM65523 MFI65523 MPE65523 MZA65523 NIW65523 NSS65523 OCO65523 OMK65523 OWG65523 PGC65523 PPY65523 PZU65523 QJQ65523 QTM65523 RDI65523 RNE65523 RXA65523 SGW65523 SQS65523 TAO65523 TKK65523 TUG65523 UEC65523 UNY65523 UXU65523 VHQ65523 VRM65523 WBI65523 WLE65523 WVA65523 IO131059 SK131059 ACG131059 AMC131059 AVY131059 BFU131059 BPQ131059 BZM131059 CJI131059 CTE131059 DDA131059 DMW131059 DWS131059 EGO131059 EQK131059 FAG131059 FKC131059 FTY131059 GDU131059 GNQ131059 GXM131059 HHI131059 HRE131059 IBA131059 IKW131059 IUS131059 JEO131059 JOK131059 JYG131059 KIC131059 KRY131059 LBU131059 LLQ131059 LVM131059 MFI131059 MPE131059 MZA131059 NIW131059 NSS131059 OCO131059 OMK131059 OWG131059 PGC131059 PPY131059 PZU131059 QJQ131059 QTM131059 RDI131059 RNE131059 RXA131059 SGW131059 SQS131059 TAO131059 TKK131059 TUG131059 UEC131059 UNY131059 UXU131059 VHQ131059 VRM131059 WBI131059 WLE131059 WVA131059 IO196595 SK196595 ACG196595 AMC196595 AVY196595 BFU196595 BPQ196595 BZM196595 CJI196595 CTE196595 DDA196595 DMW196595 DWS196595 EGO196595 EQK196595 FAG196595 FKC196595 FTY196595 GDU196595 GNQ196595 GXM196595 HHI196595 HRE196595 IBA196595 IKW196595 IUS196595 JEO196595 JOK196595 JYG196595 KIC196595 KRY196595 LBU196595 LLQ196595 LVM196595 MFI196595 MPE196595 MZA196595 NIW196595 NSS196595 OCO196595 OMK196595 OWG196595 PGC196595 PPY196595 PZU196595 QJQ196595 QTM196595 RDI196595 RNE196595 RXA196595 SGW196595 SQS196595 TAO196595 TKK196595 TUG196595 UEC196595 UNY196595 UXU196595 VHQ196595 VRM196595 WBI196595 WLE196595 WVA196595 IO262131 SK262131 ACG262131 AMC262131 AVY262131 BFU262131 BPQ262131 BZM262131 CJI262131 CTE262131 DDA262131 DMW262131 DWS262131 EGO262131 EQK262131 FAG262131 FKC262131 FTY262131 GDU262131 GNQ262131 GXM262131 HHI262131 HRE262131 IBA262131 IKW262131 IUS262131 JEO262131 JOK262131 JYG262131 KIC262131 KRY262131 LBU262131 LLQ262131 LVM262131 MFI262131 MPE262131 MZA262131 NIW262131 NSS262131 OCO262131 OMK262131 OWG262131 PGC262131 PPY262131 PZU262131 QJQ262131 QTM262131 RDI262131 RNE262131 RXA262131 SGW262131 SQS262131 TAO262131 TKK262131 TUG262131 UEC262131 UNY262131 UXU262131 VHQ262131 VRM262131 WBI262131 WLE262131 WVA262131 IO327667 SK327667 ACG327667 AMC327667 AVY327667 BFU327667 BPQ327667 BZM327667 CJI327667 CTE327667 DDA327667 DMW327667 DWS327667 EGO327667 EQK327667 FAG327667 FKC327667 FTY327667 GDU327667 GNQ327667 GXM327667 HHI327667 HRE327667 IBA327667 IKW327667 IUS327667 JEO327667 JOK327667 JYG327667 KIC327667 KRY327667 LBU327667 LLQ327667 LVM327667 MFI327667 MPE327667 MZA327667 NIW327667 NSS327667 OCO327667 OMK327667 OWG327667 PGC327667 PPY327667 PZU327667 QJQ327667 QTM327667 RDI327667 RNE327667 RXA327667 SGW327667 SQS327667 TAO327667 TKK327667 TUG327667 UEC327667 UNY327667 UXU327667 VHQ327667 VRM327667 WBI327667 WLE327667 WVA327667 IO393203 SK393203 ACG393203 AMC393203 AVY393203 BFU393203 BPQ393203 BZM393203 CJI393203 CTE393203 DDA393203 DMW393203 DWS393203 EGO393203 EQK393203 FAG393203 FKC393203 FTY393203 GDU393203 GNQ393203 GXM393203 HHI393203 HRE393203 IBA393203 IKW393203 IUS393203 JEO393203 JOK393203 JYG393203 KIC393203 KRY393203 LBU393203 LLQ393203 LVM393203 MFI393203 MPE393203 MZA393203 NIW393203 NSS393203 OCO393203 OMK393203 OWG393203 PGC393203 PPY393203 PZU393203 QJQ393203 QTM393203 RDI393203 RNE393203 RXA393203 SGW393203 SQS393203 TAO393203 TKK393203 TUG393203 UEC393203 UNY393203 UXU393203 VHQ393203 VRM393203 WBI393203 WLE393203 WVA393203 IO458739 SK458739 ACG458739 AMC458739 AVY458739 BFU458739 BPQ458739 BZM458739 CJI458739 CTE458739 DDA458739 DMW458739 DWS458739 EGO458739 EQK458739 FAG458739 FKC458739 FTY458739 GDU458739 GNQ458739 GXM458739 HHI458739 HRE458739 IBA458739 IKW458739 IUS458739 JEO458739 JOK458739 JYG458739 KIC458739 KRY458739 LBU458739 LLQ458739 LVM458739 MFI458739 MPE458739 MZA458739 NIW458739 NSS458739 OCO458739 OMK458739 OWG458739 PGC458739 PPY458739 PZU458739 QJQ458739 QTM458739 RDI458739 RNE458739 RXA458739 SGW458739 SQS458739 TAO458739 TKK458739 TUG458739 UEC458739 UNY458739 UXU458739 VHQ458739 VRM458739 WBI458739 WLE458739 WVA458739 IO524275 SK524275 ACG524275 AMC524275 AVY524275 BFU524275 BPQ524275 BZM524275 CJI524275 CTE524275 DDA524275 DMW524275 DWS524275 EGO524275 EQK524275 FAG524275 FKC524275 FTY524275 GDU524275 GNQ524275 GXM524275 HHI524275 HRE524275 IBA524275 IKW524275 IUS524275 JEO524275 JOK524275 JYG524275 KIC524275 KRY524275 LBU524275 LLQ524275 LVM524275 MFI524275 MPE524275 MZA524275 NIW524275 NSS524275 OCO524275 OMK524275 OWG524275 PGC524275 PPY524275 PZU524275 QJQ524275 QTM524275 RDI524275 RNE524275 RXA524275 SGW524275 SQS524275 TAO524275 TKK524275 TUG524275 UEC524275 UNY524275 UXU524275 VHQ524275 VRM524275 WBI524275 WLE524275 WVA524275 IO589811 SK589811 ACG589811 AMC589811 AVY589811 BFU589811 BPQ589811 BZM589811 CJI589811 CTE589811 DDA589811 DMW589811 DWS589811 EGO589811 EQK589811 FAG589811 FKC589811 FTY589811 GDU589811 GNQ589811 GXM589811 HHI589811 HRE589811 IBA589811 IKW589811 IUS589811 JEO589811 JOK589811 JYG589811 KIC589811 KRY589811 LBU589811 LLQ589811 LVM589811 MFI589811 MPE589811 MZA589811 NIW589811 NSS589811 OCO589811 OMK589811 OWG589811 PGC589811 PPY589811 PZU589811 QJQ589811 QTM589811 RDI589811 RNE589811 RXA589811 SGW589811 SQS589811 TAO589811 TKK589811 TUG589811 UEC589811 UNY589811 UXU589811 VHQ589811 VRM589811 WBI589811 WLE589811 WVA589811 IO655347 SK655347 ACG655347 AMC655347 AVY655347 BFU655347 BPQ655347 BZM655347 CJI655347 CTE655347 DDA655347 DMW655347 DWS655347 EGO655347 EQK655347 FAG655347 FKC655347 FTY655347 GDU655347 GNQ655347 GXM655347 HHI655347 HRE655347 IBA655347 IKW655347 IUS655347 JEO655347 JOK655347 JYG655347 KIC655347 KRY655347 LBU655347 LLQ655347 LVM655347 MFI655347 MPE655347 MZA655347 NIW655347 NSS655347 OCO655347 OMK655347 OWG655347 PGC655347 PPY655347 PZU655347 QJQ655347 QTM655347 RDI655347 RNE655347 RXA655347 SGW655347 SQS655347 TAO655347 TKK655347 TUG655347 UEC655347 UNY655347 UXU655347 VHQ655347 VRM655347 WBI655347 WLE655347 WVA655347 IO720883 SK720883 ACG720883 AMC720883 AVY720883 BFU720883 BPQ720883 BZM720883 CJI720883 CTE720883 DDA720883 DMW720883 DWS720883 EGO720883 EQK720883 FAG720883 FKC720883 FTY720883 GDU720883 GNQ720883 GXM720883 HHI720883 HRE720883 IBA720883 IKW720883 IUS720883 JEO720883 JOK720883 JYG720883 KIC720883 KRY720883 LBU720883 LLQ720883 LVM720883 MFI720883 MPE720883 MZA720883 NIW720883 NSS720883 OCO720883 OMK720883 OWG720883 PGC720883 PPY720883 PZU720883 QJQ720883 QTM720883 RDI720883 RNE720883 RXA720883 SGW720883 SQS720883 TAO720883 TKK720883 TUG720883 UEC720883 UNY720883 UXU720883 VHQ720883 VRM720883 WBI720883 WLE720883 WVA720883 IO786419 SK786419 ACG786419 AMC786419 AVY786419 BFU786419 BPQ786419 BZM786419 CJI786419 CTE786419 DDA786419 DMW786419 DWS786419 EGO786419 EQK786419 FAG786419 FKC786419 FTY786419 GDU786419 GNQ786419 GXM786419 HHI786419 HRE786419 IBA786419 IKW786419 IUS786419 JEO786419 JOK786419 JYG786419 KIC786419 KRY786419 LBU786419 LLQ786419 LVM786419 MFI786419 MPE786419 MZA786419 NIW786419 NSS786419 OCO786419 OMK786419 OWG786419 PGC786419 PPY786419 PZU786419 QJQ786419 QTM786419 RDI786419 RNE786419 RXA786419 SGW786419 SQS786419 TAO786419 TKK786419 TUG786419 UEC786419 UNY786419 UXU786419 VHQ786419 VRM786419 WBI786419 WLE786419 WVA786419 IO851955 SK851955 ACG851955 AMC851955 AVY851955 BFU851955 BPQ851955 BZM851955 CJI851955 CTE851955 DDA851955 DMW851955 DWS851955 EGO851955 EQK851955 FAG851955 FKC851955 FTY851955 GDU851955 GNQ851955 GXM851955 HHI851955 HRE851955 IBA851955 IKW851955 IUS851955 JEO851955 JOK851955 JYG851955 KIC851955 KRY851955 LBU851955 LLQ851955 LVM851955 MFI851955 MPE851955 MZA851955 NIW851955 NSS851955 OCO851955 OMK851955 OWG851955 PGC851955 PPY851955 PZU851955 QJQ851955 QTM851955 RDI851955 RNE851955 RXA851955 SGW851955 SQS851955 TAO851955 TKK851955 TUG851955 UEC851955 UNY851955 UXU851955 VHQ851955 VRM851955 WBI851955 WLE851955 WVA851955 IO917491 SK917491 ACG917491 AMC917491 AVY917491 BFU917491 BPQ917491 BZM917491 CJI917491 CTE917491 DDA917491 DMW917491 DWS917491 EGO917491 EQK917491 FAG917491 FKC917491 FTY917491 GDU917491 GNQ917491 GXM917491 HHI917491 HRE917491 IBA917491 IKW917491 IUS917491 JEO917491 JOK917491 JYG917491 KIC917491 KRY917491 LBU917491 LLQ917491 LVM917491 MFI917491 MPE917491 MZA917491 NIW917491 NSS917491 OCO917491 OMK917491 OWG917491 PGC917491 PPY917491 PZU917491 QJQ917491 QTM917491 RDI917491 RNE917491 RXA917491 SGW917491 SQS917491 TAO917491 TKK917491 TUG917491 UEC917491 UNY917491 UXU917491 VHQ917491 VRM917491 WBI917491 WLE917491 WVA917491 IO983027 SK983027 ACG983027 AMC983027 AVY983027 BFU983027 BPQ983027 BZM983027 CJI983027 CTE983027 DDA983027 DMW983027 DWS983027 EGO983027 EQK983027 FAG983027 FKC983027 FTY983027 GDU983027 GNQ983027 GXM983027 HHI983027 HRE983027 IBA983027 IKW983027 IUS983027 JEO983027 JOK983027 JYG983027 KIC983027 KRY983027 LBU983027 LLQ983027 LVM983027 MFI983027 MPE983027 MZA983027 NIW983027 NSS983027 OCO983027 OMK983027 OWG983027 PGC983027 PPY983027 PZU983027 QJQ983027 QTM983027 RDI983027 RNE983027 RXA983027 SGW983027 SQS983027 TAO983027 TKK983027 TUG983027 UEC983027 UNY983027 UXU983027 VHQ983027 VRM983027 WBI983027 WLE983027 WVA983027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xm:sqref>
        </x14:dataValidation>
        <x14:dataValidation imeMode="hiragana" allowBlank="1" showInputMessage="1" showErrorMessage="1" xr:uid="{64ABB58D-61D6-4042-B0E7-B2C75E344C1D}">
          <xm:sqref>L65537:Z65538 HR65535:IJ65536 RN65535:SF65536 ABJ65535:ACB65536 ALF65535:ALX65536 AVB65535:AVT65536 BEX65535:BFP65536 BOT65535:BPL65536 BYP65535:BZH65536 CIL65535:CJD65536 CSH65535:CSZ65536 DCD65535:DCV65536 DLZ65535:DMR65536 DVV65535:DWN65536 EFR65535:EGJ65536 EPN65535:EQF65536 EZJ65535:FAB65536 FJF65535:FJX65536 FTB65535:FTT65536 GCX65535:GDP65536 GMT65535:GNL65536 GWP65535:GXH65536 HGL65535:HHD65536 HQH65535:HQZ65536 IAD65535:IAV65536 IJZ65535:IKR65536 ITV65535:IUN65536 JDR65535:JEJ65536 JNN65535:JOF65536 JXJ65535:JYB65536 KHF65535:KHX65536 KRB65535:KRT65536 LAX65535:LBP65536 LKT65535:LLL65536 LUP65535:LVH65536 MEL65535:MFD65536 MOH65535:MOZ65536 MYD65535:MYV65536 NHZ65535:NIR65536 NRV65535:NSN65536 OBR65535:OCJ65536 OLN65535:OMF65536 OVJ65535:OWB65536 PFF65535:PFX65536 PPB65535:PPT65536 PYX65535:PZP65536 QIT65535:QJL65536 QSP65535:QTH65536 RCL65535:RDD65536 RMH65535:RMZ65536 RWD65535:RWV65536 SFZ65535:SGR65536 SPV65535:SQN65536 SZR65535:TAJ65536 TJN65535:TKF65536 TTJ65535:TUB65536 UDF65535:UDX65536 UNB65535:UNT65536 UWX65535:UXP65536 VGT65535:VHL65536 VQP65535:VRH65536 WAL65535:WBD65536 WKH65535:WKZ65536 WUD65535:WUV65536 L131073:Z131074 HR131071:IJ131072 RN131071:SF131072 ABJ131071:ACB131072 ALF131071:ALX131072 AVB131071:AVT131072 BEX131071:BFP131072 BOT131071:BPL131072 BYP131071:BZH131072 CIL131071:CJD131072 CSH131071:CSZ131072 DCD131071:DCV131072 DLZ131071:DMR131072 DVV131071:DWN131072 EFR131071:EGJ131072 EPN131071:EQF131072 EZJ131071:FAB131072 FJF131071:FJX131072 FTB131071:FTT131072 GCX131071:GDP131072 GMT131071:GNL131072 GWP131071:GXH131072 HGL131071:HHD131072 HQH131071:HQZ131072 IAD131071:IAV131072 IJZ131071:IKR131072 ITV131071:IUN131072 JDR131071:JEJ131072 JNN131071:JOF131072 JXJ131071:JYB131072 KHF131071:KHX131072 KRB131071:KRT131072 LAX131071:LBP131072 LKT131071:LLL131072 LUP131071:LVH131072 MEL131071:MFD131072 MOH131071:MOZ131072 MYD131071:MYV131072 NHZ131071:NIR131072 NRV131071:NSN131072 OBR131071:OCJ131072 OLN131071:OMF131072 OVJ131071:OWB131072 PFF131071:PFX131072 PPB131071:PPT131072 PYX131071:PZP131072 QIT131071:QJL131072 QSP131071:QTH131072 RCL131071:RDD131072 RMH131071:RMZ131072 RWD131071:RWV131072 SFZ131071:SGR131072 SPV131071:SQN131072 SZR131071:TAJ131072 TJN131071:TKF131072 TTJ131071:TUB131072 UDF131071:UDX131072 UNB131071:UNT131072 UWX131071:UXP131072 VGT131071:VHL131072 VQP131071:VRH131072 WAL131071:WBD131072 WKH131071:WKZ131072 WUD131071:WUV131072 L196609:Z196610 HR196607:IJ196608 RN196607:SF196608 ABJ196607:ACB196608 ALF196607:ALX196608 AVB196607:AVT196608 BEX196607:BFP196608 BOT196607:BPL196608 BYP196607:BZH196608 CIL196607:CJD196608 CSH196607:CSZ196608 DCD196607:DCV196608 DLZ196607:DMR196608 DVV196607:DWN196608 EFR196607:EGJ196608 EPN196607:EQF196608 EZJ196607:FAB196608 FJF196607:FJX196608 FTB196607:FTT196608 GCX196607:GDP196608 GMT196607:GNL196608 GWP196607:GXH196608 HGL196607:HHD196608 HQH196607:HQZ196608 IAD196607:IAV196608 IJZ196607:IKR196608 ITV196607:IUN196608 JDR196607:JEJ196608 JNN196607:JOF196608 JXJ196607:JYB196608 KHF196607:KHX196608 KRB196607:KRT196608 LAX196607:LBP196608 LKT196607:LLL196608 LUP196607:LVH196608 MEL196607:MFD196608 MOH196607:MOZ196608 MYD196607:MYV196608 NHZ196607:NIR196608 NRV196607:NSN196608 OBR196607:OCJ196608 OLN196607:OMF196608 OVJ196607:OWB196608 PFF196607:PFX196608 PPB196607:PPT196608 PYX196607:PZP196608 QIT196607:QJL196608 QSP196607:QTH196608 RCL196607:RDD196608 RMH196607:RMZ196608 RWD196607:RWV196608 SFZ196607:SGR196608 SPV196607:SQN196608 SZR196607:TAJ196608 TJN196607:TKF196608 TTJ196607:TUB196608 UDF196607:UDX196608 UNB196607:UNT196608 UWX196607:UXP196608 VGT196607:VHL196608 VQP196607:VRH196608 WAL196607:WBD196608 WKH196607:WKZ196608 WUD196607:WUV196608 L262145:Z262146 HR262143:IJ262144 RN262143:SF262144 ABJ262143:ACB262144 ALF262143:ALX262144 AVB262143:AVT262144 BEX262143:BFP262144 BOT262143:BPL262144 BYP262143:BZH262144 CIL262143:CJD262144 CSH262143:CSZ262144 DCD262143:DCV262144 DLZ262143:DMR262144 DVV262143:DWN262144 EFR262143:EGJ262144 EPN262143:EQF262144 EZJ262143:FAB262144 FJF262143:FJX262144 FTB262143:FTT262144 GCX262143:GDP262144 GMT262143:GNL262144 GWP262143:GXH262144 HGL262143:HHD262144 HQH262143:HQZ262144 IAD262143:IAV262144 IJZ262143:IKR262144 ITV262143:IUN262144 JDR262143:JEJ262144 JNN262143:JOF262144 JXJ262143:JYB262144 KHF262143:KHX262144 KRB262143:KRT262144 LAX262143:LBP262144 LKT262143:LLL262144 LUP262143:LVH262144 MEL262143:MFD262144 MOH262143:MOZ262144 MYD262143:MYV262144 NHZ262143:NIR262144 NRV262143:NSN262144 OBR262143:OCJ262144 OLN262143:OMF262144 OVJ262143:OWB262144 PFF262143:PFX262144 PPB262143:PPT262144 PYX262143:PZP262144 QIT262143:QJL262144 QSP262143:QTH262144 RCL262143:RDD262144 RMH262143:RMZ262144 RWD262143:RWV262144 SFZ262143:SGR262144 SPV262143:SQN262144 SZR262143:TAJ262144 TJN262143:TKF262144 TTJ262143:TUB262144 UDF262143:UDX262144 UNB262143:UNT262144 UWX262143:UXP262144 VGT262143:VHL262144 VQP262143:VRH262144 WAL262143:WBD262144 WKH262143:WKZ262144 WUD262143:WUV262144 L327681:Z327682 HR327679:IJ327680 RN327679:SF327680 ABJ327679:ACB327680 ALF327679:ALX327680 AVB327679:AVT327680 BEX327679:BFP327680 BOT327679:BPL327680 BYP327679:BZH327680 CIL327679:CJD327680 CSH327679:CSZ327680 DCD327679:DCV327680 DLZ327679:DMR327680 DVV327679:DWN327680 EFR327679:EGJ327680 EPN327679:EQF327680 EZJ327679:FAB327680 FJF327679:FJX327680 FTB327679:FTT327680 GCX327679:GDP327680 GMT327679:GNL327680 GWP327679:GXH327680 HGL327679:HHD327680 HQH327679:HQZ327680 IAD327679:IAV327680 IJZ327679:IKR327680 ITV327679:IUN327680 JDR327679:JEJ327680 JNN327679:JOF327680 JXJ327679:JYB327680 KHF327679:KHX327680 KRB327679:KRT327680 LAX327679:LBP327680 LKT327679:LLL327680 LUP327679:LVH327680 MEL327679:MFD327680 MOH327679:MOZ327680 MYD327679:MYV327680 NHZ327679:NIR327680 NRV327679:NSN327680 OBR327679:OCJ327680 OLN327679:OMF327680 OVJ327679:OWB327680 PFF327679:PFX327680 PPB327679:PPT327680 PYX327679:PZP327680 QIT327679:QJL327680 QSP327679:QTH327680 RCL327679:RDD327680 RMH327679:RMZ327680 RWD327679:RWV327680 SFZ327679:SGR327680 SPV327679:SQN327680 SZR327679:TAJ327680 TJN327679:TKF327680 TTJ327679:TUB327680 UDF327679:UDX327680 UNB327679:UNT327680 UWX327679:UXP327680 VGT327679:VHL327680 VQP327679:VRH327680 WAL327679:WBD327680 WKH327679:WKZ327680 WUD327679:WUV327680 L393217:Z393218 HR393215:IJ393216 RN393215:SF393216 ABJ393215:ACB393216 ALF393215:ALX393216 AVB393215:AVT393216 BEX393215:BFP393216 BOT393215:BPL393216 BYP393215:BZH393216 CIL393215:CJD393216 CSH393215:CSZ393216 DCD393215:DCV393216 DLZ393215:DMR393216 DVV393215:DWN393216 EFR393215:EGJ393216 EPN393215:EQF393216 EZJ393215:FAB393216 FJF393215:FJX393216 FTB393215:FTT393216 GCX393215:GDP393216 GMT393215:GNL393216 GWP393215:GXH393216 HGL393215:HHD393216 HQH393215:HQZ393216 IAD393215:IAV393216 IJZ393215:IKR393216 ITV393215:IUN393216 JDR393215:JEJ393216 JNN393215:JOF393216 JXJ393215:JYB393216 KHF393215:KHX393216 KRB393215:KRT393216 LAX393215:LBP393216 LKT393215:LLL393216 LUP393215:LVH393216 MEL393215:MFD393216 MOH393215:MOZ393216 MYD393215:MYV393216 NHZ393215:NIR393216 NRV393215:NSN393216 OBR393215:OCJ393216 OLN393215:OMF393216 OVJ393215:OWB393216 PFF393215:PFX393216 PPB393215:PPT393216 PYX393215:PZP393216 QIT393215:QJL393216 QSP393215:QTH393216 RCL393215:RDD393216 RMH393215:RMZ393216 RWD393215:RWV393216 SFZ393215:SGR393216 SPV393215:SQN393216 SZR393215:TAJ393216 TJN393215:TKF393216 TTJ393215:TUB393216 UDF393215:UDX393216 UNB393215:UNT393216 UWX393215:UXP393216 VGT393215:VHL393216 VQP393215:VRH393216 WAL393215:WBD393216 WKH393215:WKZ393216 WUD393215:WUV393216 L458753:Z458754 HR458751:IJ458752 RN458751:SF458752 ABJ458751:ACB458752 ALF458751:ALX458752 AVB458751:AVT458752 BEX458751:BFP458752 BOT458751:BPL458752 BYP458751:BZH458752 CIL458751:CJD458752 CSH458751:CSZ458752 DCD458751:DCV458752 DLZ458751:DMR458752 DVV458751:DWN458752 EFR458751:EGJ458752 EPN458751:EQF458752 EZJ458751:FAB458752 FJF458751:FJX458752 FTB458751:FTT458752 GCX458751:GDP458752 GMT458751:GNL458752 GWP458751:GXH458752 HGL458751:HHD458752 HQH458751:HQZ458752 IAD458751:IAV458752 IJZ458751:IKR458752 ITV458751:IUN458752 JDR458751:JEJ458752 JNN458751:JOF458752 JXJ458751:JYB458752 KHF458751:KHX458752 KRB458751:KRT458752 LAX458751:LBP458752 LKT458751:LLL458752 LUP458751:LVH458752 MEL458751:MFD458752 MOH458751:MOZ458752 MYD458751:MYV458752 NHZ458751:NIR458752 NRV458751:NSN458752 OBR458751:OCJ458752 OLN458751:OMF458752 OVJ458751:OWB458752 PFF458751:PFX458752 PPB458751:PPT458752 PYX458751:PZP458752 QIT458751:QJL458752 QSP458751:QTH458752 RCL458751:RDD458752 RMH458751:RMZ458752 RWD458751:RWV458752 SFZ458751:SGR458752 SPV458751:SQN458752 SZR458751:TAJ458752 TJN458751:TKF458752 TTJ458751:TUB458752 UDF458751:UDX458752 UNB458751:UNT458752 UWX458751:UXP458752 VGT458751:VHL458752 VQP458751:VRH458752 WAL458751:WBD458752 WKH458751:WKZ458752 WUD458751:WUV458752 L524289:Z524290 HR524287:IJ524288 RN524287:SF524288 ABJ524287:ACB524288 ALF524287:ALX524288 AVB524287:AVT524288 BEX524287:BFP524288 BOT524287:BPL524288 BYP524287:BZH524288 CIL524287:CJD524288 CSH524287:CSZ524288 DCD524287:DCV524288 DLZ524287:DMR524288 DVV524287:DWN524288 EFR524287:EGJ524288 EPN524287:EQF524288 EZJ524287:FAB524288 FJF524287:FJX524288 FTB524287:FTT524288 GCX524287:GDP524288 GMT524287:GNL524288 GWP524287:GXH524288 HGL524287:HHD524288 HQH524287:HQZ524288 IAD524287:IAV524288 IJZ524287:IKR524288 ITV524287:IUN524288 JDR524287:JEJ524288 JNN524287:JOF524288 JXJ524287:JYB524288 KHF524287:KHX524288 KRB524287:KRT524288 LAX524287:LBP524288 LKT524287:LLL524288 LUP524287:LVH524288 MEL524287:MFD524288 MOH524287:MOZ524288 MYD524287:MYV524288 NHZ524287:NIR524288 NRV524287:NSN524288 OBR524287:OCJ524288 OLN524287:OMF524288 OVJ524287:OWB524288 PFF524287:PFX524288 PPB524287:PPT524288 PYX524287:PZP524288 QIT524287:QJL524288 QSP524287:QTH524288 RCL524287:RDD524288 RMH524287:RMZ524288 RWD524287:RWV524288 SFZ524287:SGR524288 SPV524287:SQN524288 SZR524287:TAJ524288 TJN524287:TKF524288 TTJ524287:TUB524288 UDF524287:UDX524288 UNB524287:UNT524288 UWX524287:UXP524288 VGT524287:VHL524288 VQP524287:VRH524288 WAL524287:WBD524288 WKH524287:WKZ524288 WUD524287:WUV524288 L589825:Z589826 HR589823:IJ589824 RN589823:SF589824 ABJ589823:ACB589824 ALF589823:ALX589824 AVB589823:AVT589824 BEX589823:BFP589824 BOT589823:BPL589824 BYP589823:BZH589824 CIL589823:CJD589824 CSH589823:CSZ589824 DCD589823:DCV589824 DLZ589823:DMR589824 DVV589823:DWN589824 EFR589823:EGJ589824 EPN589823:EQF589824 EZJ589823:FAB589824 FJF589823:FJX589824 FTB589823:FTT589824 GCX589823:GDP589824 GMT589823:GNL589824 GWP589823:GXH589824 HGL589823:HHD589824 HQH589823:HQZ589824 IAD589823:IAV589824 IJZ589823:IKR589824 ITV589823:IUN589824 JDR589823:JEJ589824 JNN589823:JOF589824 JXJ589823:JYB589824 KHF589823:KHX589824 KRB589823:KRT589824 LAX589823:LBP589824 LKT589823:LLL589824 LUP589823:LVH589824 MEL589823:MFD589824 MOH589823:MOZ589824 MYD589823:MYV589824 NHZ589823:NIR589824 NRV589823:NSN589824 OBR589823:OCJ589824 OLN589823:OMF589824 OVJ589823:OWB589824 PFF589823:PFX589824 PPB589823:PPT589824 PYX589823:PZP589824 QIT589823:QJL589824 QSP589823:QTH589824 RCL589823:RDD589824 RMH589823:RMZ589824 RWD589823:RWV589824 SFZ589823:SGR589824 SPV589823:SQN589824 SZR589823:TAJ589824 TJN589823:TKF589824 TTJ589823:TUB589824 UDF589823:UDX589824 UNB589823:UNT589824 UWX589823:UXP589824 VGT589823:VHL589824 VQP589823:VRH589824 WAL589823:WBD589824 WKH589823:WKZ589824 WUD589823:WUV589824 L655361:Z655362 HR655359:IJ655360 RN655359:SF655360 ABJ655359:ACB655360 ALF655359:ALX655360 AVB655359:AVT655360 BEX655359:BFP655360 BOT655359:BPL655360 BYP655359:BZH655360 CIL655359:CJD655360 CSH655359:CSZ655360 DCD655359:DCV655360 DLZ655359:DMR655360 DVV655359:DWN655360 EFR655359:EGJ655360 EPN655359:EQF655360 EZJ655359:FAB655360 FJF655359:FJX655360 FTB655359:FTT655360 GCX655359:GDP655360 GMT655359:GNL655360 GWP655359:GXH655360 HGL655359:HHD655360 HQH655359:HQZ655360 IAD655359:IAV655360 IJZ655359:IKR655360 ITV655359:IUN655360 JDR655359:JEJ655360 JNN655359:JOF655360 JXJ655359:JYB655360 KHF655359:KHX655360 KRB655359:KRT655360 LAX655359:LBP655360 LKT655359:LLL655360 LUP655359:LVH655360 MEL655359:MFD655360 MOH655359:MOZ655360 MYD655359:MYV655360 NHZ655359:NIR655360 NRV655359:NSN655360 OBR655359:OCJ655360 OLN655359:OMF655360 OVJ655359:OWB655360 PFF655359:PFX655360 PPB655359:PPT655360 PYX655359:PZP655360 QIT655359:QJL655360 QSP655359:QTH655360 RCL655359:RDD655360 RMH655359:RMZ655360 RWD655359:RWV655360 SFZ655359:SGR655360 SPV655359:SQN655360 SZR655359:TAJ655360 TJN655359:TKF655360 TTJ655359:TUB655360 UDF655359:UDX655360 UNB655359:UNT655360 UWX655359:UXP655360 VGT655359:VHL655360 VQP655359:VRH655360 WAL655359:WBD655360 WKH655359:WKZ655360 WUD655359:WUV655360 L720897:Z720898 HR720895:IJ720896 RN720895:SF720896 ABJ720895:ACB720896 ALF720895:ALX720896 AVB720895:AVT720896 BEX720895:BFP720896 BOT720895:BPL720896 BYP720895:BZH720896 CIL720895:CJD720896 CSH720895:CSZ720896 DCD720895:DCV720896 DLZ720895:DMR720896 DVV720895:DWN720896 EFR720895:EGJ720896 EPN720895:EQF720896 EZJ720895:FAB720896 FJF720895:FJX720896 FTB720895:FTT720896 GCX720895:GDP720896 GMT720895:GNL720896 GWP720895:GXH720896 HGL720895:HHD720896 HQH720895:HQZ720896 IAD720895:IAV720896 IJZ720895:IKR720896 ITV720895:IUN720896 JDR720895:JEJ720896 JNN720895:JOF720896 JXJ720895:JYB720896 KHF720895:KHX720896 KRB720895:KRT720896 LAX720895:LBP720896 LKT720895:LLL720896 LUP720895:LVH720896 MEL720895:MFD720896 MOH720895:MOZ720896 MYD720895:MYV720896 NHZ720895:NIR720896 NRV720895:NSN720896 OBR720895:OCJ720896 OLN720895:OMF720896 OVJ720895:OWB720896 PFF720895:PFX720896 PPB720895:PPT720896 PYX720895:PZP720896 QIT720895:QJL720896 QSP720895:QTH720896 RCL720895:RDD720896 RMH720895:RMZ720896 RWD720895:RWV720896 SFZ720895:SGR720896 SPV720895:SQN720896 SZR720895:TAJ720896 TJN720895:TKF720896 TTJ720895:TUB720896 UDF720895:UDX720896 UNB720895:UNT720896 UWX720895:UXP720896 VGT720895:VHL720896 VQP720895:VRH720896 WAL720895:WBD720896 WKH720895:WKZ720896 WUD720895:WUV720896 L786433:Z786434 HR786431:IJ786432 RN786431:SF786432 ABJ786431:ACB786432 ALF786431:ALX786432 AVB786431:AVT786432 BEX786431:BFP786432 BOT786431:BPL786432 BYP786431:BZH786432 CIL786431:CJD786432 CSH786431:CSZ786432 DCD786431:DCV786432 DLZ786431:DMR786432 DVV786431:DWN786432 EFR786431:EGJ786432 EPN786431:EQF786432 EZJ786431:FAB786432 FJF786431:FJX786432 FTB786431:FTT786432 GCX786431:GDP786432 GMT786431:GNL786432 GWP786431:GXH786432 HGL786431:HHD786432 HQH786431:HQZ786432 IAD786431:IAV786432 IJZ786431:IKR786432 ITV786431:IUN786432 JDR786431:JEJ786432 JNN786431:JOF786432 JXJ786431:JYB786432 KHF786431:KHX786432 KRB786431:KRT786432 LAX786431:LBP786432 LKT786431:LLL786432 LUP786431:LVH786432 MEL786431:MFD786432 MOH786431:MOZ786432 MYD786431:MYV786432 NHZ786431:NIR786432 NRV786431:NSN786432 OBR786431:OCJ786432 OLN786431:OMF786432 OVJ786431:OWB786432 PFF786431:PFX786432 PPB786431:PPT786432 PYX786431:PZP786432 QIT786431:QJL786432 QSP786431:QTH786432 RCL786431:RDD786432 RMH786431:RMZ786432 RWD786431:RWV786432 SFZ786431:SGR786432 SPV786431:SQN786432 SZR786431:TAJ786432 TJN786431:TKF786432 TTJ786431:TUB786432 UDF786431:UDX786432 UNB786431:UNT786432 UWX786431:UXP786432 VGT786431:VHL786432 VQP786431:VRH786432 WAL786431:WBD786432 WKH786431:WKZ786432 WUD786431:WUV786432 L851969:Z851970 HR851967:IJ851968 RN851967:SF851968 ABJ851967:ACB851968 ALF851967:ALX851968 AVB851967:AVT851968 BEX851967:BFP851968 BOT851967:BPL851968 BYP851967:BZH851968 CIL851967:CJD851968 CSH851967:CSZ851968 DCD851967:DCV851968 DLZ851967:DMR851968 DVV851967:DWN851968 EFR851967:EGJ851968 EPN851967:EQF851968 EZJ851967:FAB851968 FJF851967:FJX851968 FTB851967:FTT851968 GCX851967:GDP851968 GMT851967:GNL851968 GWP851967:GXH851968 HGL851967:HHD851968 HQH851967:HQZ851968 IAD851967:IAV851968 IJZ851967:IKR851968 ITV851967:IUN851968 JDR851967:JEJ851968 JNN851967:JOF851968 JXJ851967:JYB851968 KHF851967:KHX851968 KRB851967:KRT851968 LAX851967:LBP851968 LKT851967:LLL851968 LUP851967:LVH851968 MEL851967:MFD851968 MOH851967:MOZ851968 MYD851967:MYV851968 NHZ851967:NIR851968 NRV851967:NSN851968 OBR851967:OCJ851968 OLN851967:OMF851968 OVJ851967:OWB851968 PFF851967:PFX851968 PPB851967:PPT851968 PYX851967:PZP851968 QIT851967:QJL851968 QSP851967:QTH851968 RCL851967:RDD851968 RMH851967:RMZ851968 RWD851967:RWV851968 SFZ851967:SGR851968 SPV851967:SQN851968 SZR851967:TAJ851968 TJN851967:TKF851968 TTJ851967:TUB851968 UDF851967:UDX851968 UNB851967:UNT851968 UWX851967:UXP851968 VGT851967:VHL851968 VQP851967:VRH851968 WAL851967:WBD851968 WKH851967:WKZ851968 WUD851967:WUV851968 L917505:Z917506 HR917503:IJ917504 RN917503:SF917504 ABJ917503:ACB917504 ALF917503:ALX917504 AVB917503:AVT917504 BEX917503:BFP917504 BOT917503:BPL917504 BYP917503:BZH917504 CIL917503:CJD917504 CSH917503:CSZ917504 DCD917503:DCV917504 DLZ917503:DMR917504 DVV917503:DWN917504 EFR917503:EGJ917504 EPN917503:EQF917504 EZJ917503:FAB917504 FJF917503:FJX917504 FTB917503:FTT917504 GCX917503:GDP917504 GMT917503:GNL917504 GWP917503:GXH917504 HGL917503:HHD917504 HQH917503:HQZ917504 IAD917503:IAV917504 IJZ917503:IKR917504 ITV917503:IUN917504 JDR917503:JEJ917504 JNN917503:JOF917504 JXJ917503:JYB917504 KHF917503:KHX917504 KRB917503:KRT917504 LAX917503:LBP917504 LKT917503:LLL917504 LUP917503:LVH917504 MEL917503:MFD917504 MOH917503:MOZ917504 MYD917503:MYV917504 NHZ917503:NIR917504 NRV917503:NSN917504 OBR917503:OCJ917504 OLN917503:OMF917504 OVJ917503:OWB917504 PFF917503:PFX917504 PPB917503:PPT917504 PYX917503:PZP917504 QIT917503:QJL917504 QSP917503:QTH917504 RCL917503:RDD917504 RMH917503:RMZ917504 RWD917503:RWV917504 SFZ917503:SGR917504 SPV917503:SQN917504 SZR917503:TAJ917504 TJN917503:TKF917504 TTJ917503:TUB917504 UDF917503:UDX917504 UNB917503:UNT917504 UWX917503:UXP917504 VGT917503:VHL917504 VQP917503:VRH917504 WAL917503:WBD917504 WKH917503:WKZ917504 WUD917503:WUV917504 L983041:Z983042 HR983039:IJ983040 RN983039:SF983040 ABJ983039:ACB983040 ALF983039:ALX983040 AVB983039:AVT983040 BEX983039:BFP983040 BOT983039:BPL983040 BYP983039:BZH983040 CIL983039:CJD983040 CSH983039:CSZ983040 DCD983039:DCV983040 DLZ983039:DMR983040 DVV983039:DWN983040 EFR983039:EGJ983040 EPN983039:EQF983040 EZJ983039:FAB983040 FJF983039:FJX983040 FTB983039:FTT983040 GCX983039:GDP983040 GMT983039:GNL983040 GWP983039:GXH983040 HGL983039:HHD983040 HQH983039:HQZ983040 IAD983039:IAV983040 IJZ983039:IKR983040 ITV983039:IUN983040 JDR983039:JEJ983040 JNN983039:JOF983040 JXJ983039:JYB983040 KHF983039:KHX983040 KRB983039:KRT983040 LAX983039:LBP983040 LKT983039:LLL983040 LUP983039:LVH983040 MEL983039:MFD983040 MOH983039:MOZ983040 MYD983039:MYV983040 NHZ983039:NIR983040 NRV983039:NSN983040 OBR983039:OCJ983040 OLN983039:OMF983040 OVJ983039:OWB983040 PFF983039:PFX983040 PPB983039:PPT983040 PYX983039:PZP983040 QIT983039:QJL983040 QSP983039:QTH983040 RCL983039:RDD983040 RMH983039:RMZ983040 RWD983039:RWV983040 SFZ983039:SGR983040 SPV983039:SQN983040 SZR983039:TAJ983040 TJN983039:TKF983040 TTJ983039:TUB983040 UDF983039:UDX983040 UNB983039:UNT983040 UWX983039:UXP983040 VGT983039:VHL983040 VQP983039:VRH983040 WAL983039:WBD983040 WKH983039:WKZ983040 WUD983039:WUV983040 H65552:Z65552 HN65550:IJ65550 RJ65550:SF65550 ABF65550:ACB65550 ALB65550:ALX65550 AUX65550:AVT65550 BET65550:BFP65550 BOP65550:BPL65550 BYL65550:BZH65550 CIH65550:CJD65550 CSD65550:CSZ65550 DBZ65550:DCV65550 DLV65550:DMR65550 DVR65550:DWN65550 EFN65550:EGJ65550 EPJ65550:EQF65550 EZF65550:FAB65550 FJB65550:FJX65550 FSX65550:FTT65550 GCT65550:GDP65550 GMP65550:GNL65550 GWL65550:GXH65550 HGH65550:HHD65550 HQD65550:HQZ65550 HZZ65550:IAV65550 IJV65550:IKR65550 ITR65550:IUN65550 JDN65550:JEJ65550 JNJ65550:JOF65550 JXF65550:JYB65550 KHB65550:KHX65550 KQX65550:KRT65550 LAT65550:LBP65550 LKP65550:LLL65550 LUL65550:LVH65550 MEH65550:MFD65550 MOD65550:MOZ65550 MXZ65550:MYV65550 NHV65550:NIR65550 NRR65550:NSN65550 OBN65550:OCJ65550 OLJ65550:OMF65550 OVF65550:OWB65550 PFB65550:PFX65550 POX65550:PPT65550 PYT65550:PZP65550 QIP65550:QJL65550 QSL65550:QTH65550 RCH65550:RDD65550 RMD65550:RMZ65550 RVZ65550:RWV65550 SFV65550:SGR65550 SPR65550:SQN65550 SZN65550:TAJ65550 TJJ65550:TKF65550 TTF65550:TUB65550 UDB65550:UDX65550 UMX65550:UNT65550 UWT65550:UXP65550 VGP65550:VHL65550 VQL65550:VRH65550 WAH65550:WBD65550 WKD65550:WKZ65550 WTZ65550:WUV65550 H131088:Z131088 HN131086:IJ131086 RJ131086:SF131086 ABF131086:ACB131086 ALB131086:ALX131086 AUX131086:AVT131086 BET131086:BFP131086 BOP131086:BPL131086 BYL131086:BZH131086 CIH131086:CJD131086 CSD131086:CSZ131086 DBZ131086:DCV131086 DLV131086:DMR131086 DVR131086:DWN131086 EFN131086:EGJ131086 EPJ131086:EQF131086 EZF131086:FAB131086 FJB131086:FJX131086 FSX131086:FTT131086 GCT131086:GDP131086 GMP131086:GNL131086 GWL131086:GXH131086 HGH131086:HHD131086 HQD131086:HQZ131086 HZZ131086:IAV131086 IJV131086:IKR131086 ITR131086:IUN131086 JDN131086:JEJ131086 JNJ131086:JOF131086 JXF131086:JYB131086 KHB131086:KHX131086 KQX131086:KRT131086 LAT131086:LBP131086 LKP131086:LLL131086 LUL131086:LVH131086 MEH131086:MFD131086 MOD131086:MOZ131086 MXZ131086:MYV131086 NHV131086:NIR131086 NRR131086:NSN131086 OBN131086:OCJ131086 OLJ131086:OMF131086 OVF131086:OWB131086 PFB131086:PFX131086 POX131086:PPT131086 PYT131086:PZP131086 QIP131086:QJL131086 QSL131086:QTH131086 RCH131086:RDD131086 RMD131086:RMZ131086 RVZ131086:RWV131086 SFV131086:SGR131086 SPR131086:SQN131086 SZN131086:TAJ131086 TJJ131086:TKF131086 TTF131086:TUB131086 UDB131086:UDX131086 UMX131086:UNT131086 UWT131086:UXP131086 VGP131086:VHL131086 VQL131086:VRH131086 WAH131086:WBD131086 WKD131086:WKZ131086 WTZ131086:WUV131086 H196624:Z196624 HN196622:IJ196622 RJ196622:SF196622 ABF196622:ACB196622 ALB196622:ALX196622 AUX196622:AVT196622 BET196622:BFP196622 BOP196622:BPL196622 BYL196622:BZH196622 CIH196622:CJD196622 CSD196622:CSZ196622 DBZ196622:DCV196622 DLV196622:DMR196622 DVR196622:DWN196622 EFN196622:EGJ196622 EPJ196622:EQF196622 EZF196622:FAB196622 FJB196622:FJX196622 FSX196622:FTT196622 GCT196622:GDP196622 GMP196622:GNL196622 GWL196622:GXH196622 HGH196622:HHD196622 HQD196622:HQZ196622 HZZ196622:IAV196622 IJV196622:IKR196622 ITR196622:IUN196622 JDN196622:JEJ196622 JNJ196622:JOF196622 JXF196622:JYB196622 KHB196622:KHX196622 KQX196622:KRT196622 LAT196622:LBP196622 LKP196622:LLL196622 LUL196622:LVH196622 MEH196622:MFD196622 MOD196622:MOZ196622 MXZ196622:MYV196622 NHV196622:NIR196622 NRR196622:NSN196622 OBN196622:OCJ196622 OLJ196622:OMF196622 OVF196622:OWB196622 PFB196622:PFX196622 POX196622:PPT196622 PYT196622:PZP196622 QIP196622:QJL196622 QSL196622:QTH196622 RCH196622:RDD196622 RMD196622:RMZ196622 RVZ196622:RWV196622 SFV196622:SGR196622 SPR196622:SQN196622 SZN196622:TAJ196622 TJJ196622:TKF196622 TTF196622:TUB196622 UDB196622:UDX196622 UMX196622:UNT196622 UWT196622:UXP196622 VGP196622:VHL196622 VQL196622:VRH196622 WAH196622:WBD196622 WKD196622:WKZ196622 WTZ196622:WUV196622 H262160:Z262160 HN262158:IJ262158 RJ262158:SF262158 ABF262158:ACB262158 ALB262158:ALX262158 AUX262158:AVT262158 BET262158:BFP262158 BOP262158:BPL262158 BYL262158:BZH262158 CIH262158:CJD262158 CSD262158:CSZ262158 DBZ262158:DCV262158 DLV262158:DMR262158 DVR262158:DWN262158 EFN262158:EGJ262158 EPJ262158:EQF262158 EZF262158:FAB262158 FJB262158:FJX262158 FSX262158:FTT262158 GCT262158:GDP262158 GMP262158:GNL262158 GWL262158:GXH262158 HGH262158:HHD262158 HQD262158:HQZ262158 HZZ262158:IAV262158 IJV262158:IKR262158 ITR262158:IUN262158 JDN262158:JEJ262158 JNJ262158:JOF262158 JXF262158:JYB262158 KHB262158:KHX262158 KQX262158:KRT262158 LAT262158:LBP262158 LKP262158:LLL262158 LUL262158:LVH262158 MEH262158:MFD262158 MOD262158:MOZ262158 MXZ262158:MYV262158 NHV262158:NIR262158 NRR262158:NSN262158 OBN262158:OCJ262158 OLJ262158:OMF262158 OVF262158:OWB262158 PFB262158:PFX262158 POX262158:PPT262158 PYT262158:PZP262158 QIP262158:QJL262158 QSL262158:QTH262158 RCH262158:RDD262158 RMD262158:RMZ262158 RVZ262158:RWV262158 SFV262158:SGR262158 SPR262158:SQN262158 SZN262158:TAJ262158 TJJ262158:TKF262158 TTF262158:TUB262158 UDB262158:UDX262158 UMX262158:UNT262158 UWT262158:UXP262158 VGP262158:VHL262158 VQL262158:VRH262158 WAH262158:WBD262158 WKD262158:WKZ262158 WTZ262158:WUV262158 H327696:Z327696 HN327694:IJ327694 RJ327694:SF327694 ABF327694:ACB327694 ALB327694:ALX327694 AUX327694:AVT327694 BET327694:BFP327694 BOP327694:BPL327694 BYL327694:BZH327694 CIH327694:CJD327694 CSD327694:CSZ327694 DBZ327694:DCV327694 DLV327694:DMR327694 DVR327694:DWN327694 EFN327694:EGJ327694 EPJ327694:EQF327694 EZF327694:FAB327694 FJB327694:FJX327694 FSX327694:FTT327694 GCT327694:GDP327694 GMP327694:GNL327694 GWL327694:GXH327694 HGH327694:HHD327694 HQD327694:HQZ327694 HZZ327694:IAV327694 IJV327694:IKR327694 ITR327694:IUN327694 JDN327694:JEJ327694 JNJ327694:JOF327694 JXF327694:JYB327694 KHB327694:KHX327694 KQX327694:KRT327694 LAT327694:LBP327694 LKP327694:LLL327694 LUL327694:LVH327694 MEH327694:MFD327694 MOD327694:MOZ327694 MXZ327694:MYV327694 NHV327694:NIR327694 NRR327694:NSN327694 OBN327694:OCJ327694 OLJ327694:OMF327694 OVF327694:OWB327694 PFB327694:PFX327694 POX327694:PPT327694 PYT327694:PZP327694 QIP327694:QJL327694 QSL327694:QTH327694 RCH327694:RDD327694 RMD327694:RMZ327694 RVZ327694:RWV327694 SFV327694:SGR327694 SPR327694:SQN327694 SZN327694:TAJ327694 TJJ327694:TKF327694 TTF327694:TUB327694 UDB327694:UDX327694 UMX327694:UNT327694 UWT327694:UXP327694 VGP327694:VHL327694 VQL327694:VRH327694 WAH327694:WBD327694 WKD327694:WKZ327694 WTZ327694:WUV327694 H393232:Z393232 HN393230:IJ393230 RJ393230:SF393230 ABF393230:ACB393230 ALB393230:ALX393230 AUX393230:AVT393230 BET393230:BFP393230 BOP393230:BPL393230 BYL393230:BZH393230 CIH393230:CJD393230 CSD393230:CSZ393230 DBZ393230:DCV393230 DLV393230:DMR393230 DVR393230:DWN393230 EFN393230:EGJ393230 EPJ393230:EQF393230 EZF393230:FAB393230 FJB393230:FJX393230 FSX393230:FTT393230 GCT393230:GDP393230 GMP393230:GNL393230 GWL393230:GXH393230 HGH393230:HHD393230 HQD393230:HQZ393230 HZZ393230:IAV393230 IJV393230:IKR393230 ITR393230:IUN393230 JDN393230:JEJ393230 JNJ393230:JOF393230 JXF393230:JYB393230 KHB393230:KHX393230 KQX393230:KRT393230 LAT393230:LBP393230 LKP393230:LLL393230 LUL393230:LVH393230 MEH393230:MFD393230 MOD393230:MOZ393230 MXZ393230:MYV393230 NHV393230:NIR393230 NRR393230:NSN393230 OBN393230:OCJ393230 OLJ393230:OMF393230 OVF393230:OWB393230 PFB393230:PFX393230 POX393230:PPT393230 PYT393230:PZP393230 QIP393230:QJL393230 QSL393230:QTH393230 RCH393230:RDD393230 RMD393230:RMZ393230 RVZ393230:RWV393230 SFV393230:SGR393230 SPR393230:SQN393230 SZN393230:TAJ393230 TJJ393230:TKF393230 TTF393230:TUB393230 UDB393230:UDX393230 UMX393230:UNT393230 UWT393230:UXP393230 VGP393230:VHL393230 VQL393230:VRH393230 WAH393230:WBD393230 WKD393230:WKZ393230 WTZ393230:WUV393230 H458768:Z458768 HN458766:IJ458766 RJ458766:SF458766 ABF458766:ACB458766 ALB458766:ALX458766 AUX458766:AVT458766 BET458766:BFP458766 BOP458766:BPL458766 BYL458766:BZH458766 CIH458766:CJD458766 CSD458766:CSZ458766 DBZ458766:DCV458766 DLV458766:DMR458766 DVR458766:DWN458766 EFN458766:EGJ458766 EPJ458766:EQF458766 EZF458766:FAB458766 FJB458766:FJX458766 FSX458766:FTT458766 GCT458766:GDP458766 GMP458766:GNL458766 GWL458766:GXH458766 HGH458766:HHD458766 HQD458766:HQZ458766 HZZ458766:IAV458766 IJV458766:IKR458766 ITR458766:IUN458766 JDN458766:JEJ458766 JNJ458766:JOF458766 JXF458766:JYB458766 KHB458766:KHX458766 KQX458766:KRT458766 LAT458766:LBP458766 LKP458766:LLL458766 LUL458766:LVH458766 MEH458766:MFD458766 MOD458766:MOZ458766 MXZ458766:MYV458766 NHV458766:NIR458766 NRR458766:NSN458766 OBN458766:OCJ458766 OLJ458766:OMF458766 OVF458766:OWB458766 PFB458766:PFX458766 POX458766:PPT458766 PYT458766:PZP458766 QIP458766:QJL458766 QSL458766:QTH458766 RCH458766:RDD458766 RMD458766:RMZ458766 RVZ458766:RWV458766 SFV458766:SGR458766 SPR458766:SQN458766 SZN458766:TAJ458766 TJJ458766:TKF458766 TTF458766:TUB458766 UDB458766:UDX458766 UMX458766:UNT458766 UWT458766:UXP458766 VGP458766:VHL458766 VQL458766:VRH458766 WAH458766:WBD458766 WKD458766:WKZ458766 WTZ458766:WUV458766 H524304:Z524304 HN524302:IJ524302 RJ524302:SF524302 ABF524302:ACB524302 ALB524302:ALX524302 AUX524302:AVT524302 BET524302:BFP524302 BOP524302:BPL524302 BYL524302:BZH524302 CIH524302:CJD524302 CSD524302:CSZ524302 DBZ524302:DCV524302 DLV524302:DMR524302 DVR524302:DWN524302 EFN524302:EGJ524302 EPJ524302:EQF524302 EZF524302:FAB524302 FJB524302:FJX524302 FSX524302:FTT524302 GCT524302:GDP524302 GMP524302:GNL524302 GWL524302:GXH524302 HGH524302:HHD524302 HQD524302:HQZ524302 HZZ524302:IAV524302 IJV524302:IKR524302 ITR524302:IUN524302 JDN524302:JEJ524302 JNJ524302:JOF524302 JXF524302:JYB524302 KHB524302:KHX524302 KQX524302:KRT524302 LAT524302:LBP524302 LKP524302:LLL524302 LUL524302:LVH524302 MEH524302:MFD524302 MOD524302:MOZ524302 MXZ524302:MYV524302 NHV524302:NIR524302 NRR524302:NSN524302 OBN524302:OCJ524302 OLJ524302:OMF524302 OVF524302:OWB524302 PFB524302:PFX524302 POX524302:PPT524302 PYT524302:PZP524302 QIP524302:QJL524302 QSL524302:QTH524302 RCH524302:RDD524302 RMD524302:RMZ524302 RVZ524302:RWV524302 SFV524302:SGR524302 SPR524302:SQN524302 SZN524302:TAJ524302 TJJ524302:TKF524302 TTF524302:TUB524302 UDB524302:UDX524302 UMX524302:UNT524302 UWT524302:UXP524302 VGP524302:VHL524302 VQL524302:VRH524302 WAH524302:WBD524302 WKD524302:WKZ524302 WTZ524302:WUV524302 H589840:Z589840 HN589838:IJ589838 RJ589838:SF589838 ABF589838:ACB589838 ALB589838:ALX589838 AUX589838:AVT589838 BET589838:BFP589838 BOP589838:BPL589838 BYL589838:BZH589838 CIH589838:CJD589838 CSD589838:CSZ589838 DBZ589838:DCV589838 DLV589838:DMR589838 DVR589838:DWN589838 EFN589838:EGJ589838 EPJ589838:EQF589838 EZF589838:FAB589838 FJB589838:FJX589838 FSX589838:FTT589838 GCT589838:GDP589838 GMP589838:GNL589838 GWL589838:GXH589838 HGH589838:HHD589838 HQD589838:HQZ589838 HZZ589838:IAV589838 IJV589838:IKR589838 ITR589838:IUN589838 JDN589838:JEJ589838 JNJ589838:JOF589838 JXF589838:JYB589838 KHB589838:KHX589838 KQX589838:KRT589838 LAT589838:LBP589838 LKP589838:LLL589838 LUL589838:LVH589838 MEH589838:MFD589838 MOD589838:MOZ589838 MXZ589838:MYV589838 NHV589838:NIR589838 NRR589838:NSN589838 OBN589838:OCJ589838 OLJ589838:OMF589838 OVF589838:OWB589838 PFB589838:PFX589838 POX589838:PPT589838 PYT589838:PZP589838 QIP589838:QJL589838 QSL589838:QTH589838 RCH589838:RDD589838 RMD589838:RMZ589838 RVZ589838:RWV589838 SFV589838:SGR589838 SPR589838:SQN589838 SZN589838:TAJ589838 TJJ589838:TKF589838 TTF589838:TUB589838 UDB589838:UDX589838 UMX589838:UNT589838 UWT589838:UXP589838 VGP589838:VHL589838 VQL589838:VRH589838 WAH589838:WBD589838 WKD589838:WKZ589838 WTZ589838:WUV589838 H655376:Z655376 HN655374:IJ655374 RJ655374:SF655374 ABF655374:ACB655374 ALB655374:ALX655374 AUX655374:AVT655374 BET655374:BFP655374 BOP655374:BPL655374 BYL655374:BZH655374 CIH655374:CJD655374 CSD655374:CSZ655374 DBZ655374:DCV655374 DLV655374:DMR655374 DVR655374:DWN655374 EFN655374:EGJ655374 EPJ655374:EQF655374 EZF655374:FAB655374 FJB655374:FJX655374 FSX655374:FTT655374 GCT655374:GDP655374 GMP655374:GNL655374 GWL655374:GXH655374 HGH655374:HHD655374 HQD655374:HQZ655374 HZZ655374:IAV655374 IJV655374:IKR655374 ITR655374:IUN655374 JDN655374:JEJ655374 JNJ655374:JOF655374 JXF655374:JYB655374 KHB655374:KHX655374 KQX655374:KRT655374 LAT655374:LBP655374 LKP655374:LLL655374 LUL655374:LVH655374 MEH655374:MFD655374 MOD655374:MOZ655374 MXZ655374:MYV655374 NHV655374:NIR655374 NRR655374:NSN655374 OBN655374:OCJ655374 OLJ655374:OMF655374 OVF655374:OWB655374 PFB655374:PFX655374 POX655374:PPT655374 PYT655374:PZP655374 QIP655374:QJL655374 QSL655374:QTH655374 RCH655374:RDD655374 RMD655374:RMZ655374 RVZ655374:RWV655374 SFV655374:SGR655374 SPR655374:SQN655374 SZN655374:TAJ655374 TJJ655374:TKF655374 TTF655374:TUB655374 UDB655374:UDX655374 UMX655374:UNT655374 UWT655374:UXP655374 VGP655374:VHL655374 VQL655374:VRH655374 WAH655374:WBD655374 WKD655374:WKZ655374 WTZ655374:WUV655374 H720912:Z720912 HN720910:IJ720910 RJ720910:SF720910 ABF720910:ACB720910 ALB720910:ALX720910 AUX720910:AVT720910 BET720910:BFP720910 BOP720910:BPL720910 BYL720910:BZH720910 CIH720910:CJD720910 CSD720910:CSZ720910 DBZ720910:DCV720910 DLV720910:DMR720910 DVR720910:DWN720910 EFN720910:EGJ720910 EPJ720910:EQF720910 EZF720910:FAB720910 FJB720910:FJX720910 FSX720910:FTT720910 GCT720910:GDP720910 GMP720910:GNL720910 GWL720910:GXH720910 HGH720910:HHD720910 HQD720910:HQZ720910 HZZ720910:IAV720910 IJV720910:IKR720910 ITR720910:IUN720910 JDN720910:JEJ720910 JNJ720910:JOF720910 JXF720910:JYB720910 KHB720910:KHX720910 KQX720910:KRT720910 LAT720910:LBP720910 LKP720910:LLL720910 LUL720910:LVH720910 MEH720910:MFD720910 MOD720910:MOZ720910 MXZ720910:MYV720910 NHV720910:NIR720910 NRR720910:NSN720910 OBN720910:OCJ720910 OLJ720910:OMF720910 OVF720910:OWB720910 PFB720910:PFX720910 POX720910:PPT720910 PYT720910:PZP720910 QIP720910:QJL720910 QSL720910:QTH720910 RCH720910:RDD720910 RMD720910:RMZ720910 RVZ720910:RWV720910 SFV720910:SGR720910 SPR720910:SQN720910 SZN720910:TAJ720910 TJJ720910:TKF720910 TTF720910:TUB720910 UDB720910:UDX720910 UMX720910:UNT720910 UWT720910:UXP720910 VGP720910:VHL720910 VQL720910:VRH720910 WAH720910:WBD720910 WKD720910:WKZ720910 WTZ720910:WUV720910 H786448:Z786448 HN786446:IJ786446 RJ786446:SF786446 ABF786446:ACB786446 ALB786446:ALX786446 AUX786446:AVT786446 BET786446:BFP786446 BOP786446:BPL786446 BYL786446:BZH786446 CIH786446:CJD786446 CSD786446:CSZ786446 DBZ786446:DCV786446 DLV786446:DMR786446 DVR786446:DWN786446 EFN786446:EGJ786446 EPJ786446:EQF786446 EZF786446:FAB786446 FJB786446:FJX786446 FSX786446:FTT786446 GCT786446:GDP786446 GMP786446:GNL786446 GWL786446:GXH786446 HGH786446:HHD786446 HQD786446:HQZ786446 HZZ786446:IAV786446 IJV786446:IKR786446 ITR786446:IUN786446 JDN786446:JEJ786446 JNJ786446:JOF786446 JXF786446:JYB786446 KHB786446:KHX786446 KQX786446:KRT786446 LAT786446:LBP786446 LKP786446:LLL786446 LUL786446:LVH786446 MEH786446:MFD786446 MOD786446:MOZ786446 MXZ786446:MYV786446 NHV786446:NIR786446 NRR786446:NSN786446 OBN786446:OCJ786446 OLJ786446:OMF786446 OVF786446:OWB786446 PFB786446:PFX786446 POX786446:PPT786446 PYT786446:PZP786446 QIP786446:QJL786446 QSL786446:QTH786446 RCH786446:RDD786446 RMD786446:RMZ786446 RVZ786446:RWV786446 SFV786446:SGR786446 SPR786446:SQN786446 SZN786446:TAJ786446 TJJ786446:TKF786446 TTF786446:TUB786446 UDB786446:UDX786446 UMX786446:UNT786446 UWT786446:UXP786446 VGP786446:VHL786446 VQL786446:VRH786446 WAH786446:WBD786446 WKD786446:WKZ786446 WTZ786446:WUV786446 H851984:Z851984 HN851982:IJ851982 RJ851982:SF851982 ABF851982:ACB851982 ALB851982:ALX851982 AUX851982:AVT851982 BET851982:BFP851982 BOP851982:BPL851982 BYL851982:BZH851982 CIH851982:CJD851982 CSD851982:CSZ851982 DBZ851982:DCV851982 DLV851982:DMR851982 DVR851982:DWN851982 EFN851982:EGJ851982 EPJ851982:EQF851982 EZF851982:FAB851982 FJB851982:FJX851982 FSX851982:FTT851982 GCT851982:GDP851982 GMP851982:GNL851982 GWL851982:GXH851982 HGH851982:HHD851982 HQD851982:HQZ851982 HZZ851982:IAV851982 IJV851982:IKR851982 ITR851982:IUN851982 JDN851982:JEJ851982 JNJ851982:JOF851982 JXF851982:JYB851982 KHB851982:KHX851982 KQX851982:KRT851982 LAT851982:LBP851982 LKP851982:LLL851982 LUL851982:LVH851982 MEH851982:MFD851982 MOD851982:MOZ851982 MXZ851982:MYV851982 NHV851982:NIR851982 NRR851982:NSN851982 OBN851982:OCJ851982 OLJ851982:OMF851982 OVF851982:OWB851982 PFB851982:PFX851982 POX851982:PPT851982 PYT851982:PZP851982 QIP851982:QJL851982 QSL851982:QTH851982 RCH851982:RDD851982 RMD851982:RMZ851982 RVZ851982:RWV851982 SFV851982:SGR851982 SPR851982:SQN851982 SZN851982:TAJ851982 TJJ851982:TKF851982 TTF851982:TUB851982 UDB851982:UDX851982 UMX851982:UNT851982 UWT851982:UXP851982 VGP851982:VHL851982 VQL851982:VRH851982 WAH851982:WBD851982 WKD851982:WKZ851982 WTZ851982:WUV851982 H917520:Z917520 HN917518:IJ917518 RJ917518:SF917518 ABF917518:ACB917518 ALB917518:ALX917518 AUX917518:AVT917518 BET917518:BFP917518 BOP917518:BPL917518 BYL917518:BZH917518 CIH917518:CJD917518 CSD917518:CSZ917518 DBZ917518:DCV917518 DLV917518:DMR917518 DVR917518:DWN917518 EFN917518:EGJ917518 EPJ917518:EQF917518 EZF917518:FAB917518 FJB917518:FJX917518 FSX917518:FTT917518 GCT917518:GDP917518 GMP917518:GNL917518 GWL917518:GXH917518 HGH917518:HHD917518 HQD917518:HQZ917518 HZZ917518:IAV917518 IJV917518:IKR917518 ITR917518:IUN917518 JDN917518:JEJ917518 JNJ917518:JOF917518 JXF917518:JYB917518 KHB917518:KHX917518 KQX917518:KRT917518 LAT917518:LBP917518 LKP917518:LLL917518 LUL917518:LVH917518 MEH917518:MFD917518 MOD917518:MOZ917518 MXZ917518:MYV917518 NHV917518:NIR917518 NRR917518:NSN917518 OBN917518:OCJ917518 OLJ917518:OMF917518 OVF917518:OWB917518 PFB917518:PFX917518 POX917518:PPT917518 PYT917518:PZP917518 QIP917518:QJL917518 QSL917518:QTH917518 RCH917518:RDD917518 RMD917518:RMZ917518 RVZ917518:RWV917518 SFV917518:SGR917518 SPR917518:SQN917518 SZN917518:TAJ917518 TJJ917518:TKF917518 TTF917518:TUB917518 UDB917518:UDX917518 UMX917518:UNT917518 UWT917518:UXP917518 VGP917518:VHL917518 VQL917518:VRH917518 WAH917518:WBD917518 WKD917518:WKZ917518 WTZ917518:WUV917518 H983056:Z983056 HN983054:IJ983054 RJ983054:SF983054 ABF983054:ACB983054 ALB983054:ALX983054 AUX983054:AVT983054 BET983054:BFP983054 BOP983054:BPL983054 BYL983054:BZH983054 CIH983054:CJD983054 CSD983054:CSZ983054 DBZ983054:DCV983054 DLV983054:DMR983054 DVR983054:DWN983054 EFN983054:EGJ983054 EPJ983054:EQF983054 EZF983054:FAB983054 FJB983054:FJX983054 FSX983054:FTT983054 GCT983054:GDP983054 GMP983054:GNL983054 GWL983054:GXH983054 HGH983054:HHD983054 HQD983054:HQZ983054 HZZ983054:IAV983054 IJV983054:IKR983054 ITR983054:IUN983054 JDN983054:JEJ983054 JNJ983054:JOF983054 JXF983054:JYB983054 KHB983054:KHX983054 KQX983054:KRT983054 LAT983054:LBP983054 LKP983054:LLL983054 LUL983054:LVH983054 MEH983054:MFD983054 MOD983054:MOZ983054 MXZ983054:MYV983054 NHV983054:NIR983054 NRR983054:NSN983054 OBN983054:OCJ983054 OLJ983054:OMF983054 OVF983054:OWB983054 PFB983054:PFX983054 POX983054:PPT983054 PYT983054:PZP983054 QIP983054:QJL983054 QSL983054:QTH983054 RCH983054:RDD983054 RMD983054:RMZ983054 RVZ983054:RWV983054 SFV983054:SGR983054 SPR983054:SQN983054 SZN983054:TAJ983054 TJJ983054:TKF983054 TTF983054:TUB983054 UDB983054:UDX983054 UMX983054:UNT983054 UWT983054:UXP983054 VGP983054:VHL983054 VQL983054:VRH983054 WAH983054:WBD983054 WKD983054:WKZ983054 WTZ983054:WUV983054 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O65542:O65545 HU65540:HU65543 RQ65540:RQ65543 ABM65540:ABM65543 ALI65540:ALI65543 AVE65540:AVE65543 BFA65540:BFA65543 BOW65540:BOW65543 BYS65540:BYS65543 CIO65540:CIO65543 CSK65540:CSK65543 DCG65540:DCG65543 DMC65540:DMC65543 DVY65540:DVY65543 EFU65540:EFU65543 EPQ65540:EPQ65543 EZM65540:EZM65543 FJI65540:FJI65543 FTE65540:FTE65543 GDA65540:GDA65543 GMW65540:GMW65543 GWS65540:GWS65543 HGO65540:HGO65543 HQK65540:HQK65543 IAG65540:IAG65543 IKC65540:IKC65543 ITY65540:ITY65543 JDU65540:JDU65543 JNQ65540:JNQ65543 JXM65540:JXM65543 KHI65540:KHI65543 KRE65540:KRE65543 LBA65540:LBA65543 LKW65540:LKW65543 LUS65540:LUS65543 MEO65540:MEO65543 MOK65540:MOK65543 MYG65540:MYG65543 NIC65540:NIC65543 NRY65540:NRY65543 OBU65540:OBU65543 OLQ65540:OLQ65543 OVM65540:OVM65543 PFI65540:PFI65543 PPE65540:PPE65543 PZA65540:PZA65543 QIW65540:QIW65543 QSS65540:QSS65543 RCO65540:RCO65543 RMK65540:RMK65543 RWG65540:RWG65543 SGC65540:SGC65543 SPY65540:SPY65543 SZU65540:SZU65543 TJQ65540:TJQ65543 TTM65540:TTM65543 UDI65540:UDI65543 UNE65540:UNE65543 UXA65540:UXA65543 VGW65540:VGW65543 VQS65540:VQS65543 WAO65540:WAO65543 WKK65540:WKK65543 WUG65540:WUG65543 O131078:O131081 HU131076:HU131079 RQ131076:RQ131079 ABM131076:ABM131079 ALI131076:ALI131079 AVE131076:AVE131079 BFA131076:BFA131079 BOW131076:BOW131079 BYS131076:BYS131079 CIO131076:CIO131079 CSK131076:CSK131079 DCG131076:DCG131079 DMC131076:DMC131079 DVY131076:DVY131079 EFU131076:EFU131079 EPQ131076:EPQ131079 EZM131076:EZM131079 FJI131076:FJI131079 FTE131076:FTE131079 GDA131076:GDA131079 GMW131076:GMW131079 GWS131076:GWS131079 HGO131076:HGO131079 HQK131076:HQK131079 IAG131076:IAG131079 IKC131076:IKC131079 ITY131076:ITY131079 JDU131076:JDU131079 JNQ131076:JNQ131079 JXM131076:JXM131079 KHI131076:KHI131079 KRE131076:KRE131079 LBA131076:LBA131079 LKW131076:LKW131079 LUS131076:LUS131079 MEO131076:MEO131079 MOK131076:MOK131079 MYG131076:MYG131079 NIC131076:NIC131079 NRY131076:NRY131079 OBU131076:OBU131079 OLQ131076:OLQ131079 OVM131076:OVM131079 PFI131076:PFI131079 PPE131076:PPE131079 PZA131076:PZA131079 QIW131076:QIW131079 QSS131076:QSS131079 RCO131076:RCO131079 RMK131076:RMK131079 RWG131076:RWG131079 SGC131076:SGC131079 SPY131076:SPY131079 SZU131076:SZU131079 TJQ131076:TJQ131079 TTM131076:TTM131079 UDI131076:UDI131079 UNE131076:UNE131079 UXA131076:UXA131079 VGW131076:VGW131079 VQS131076:VQS131079 WAO131076:WAO131079 WKK131076:WKK131079 WUG131076:WUG131079 O196614:O196617 HU196612:HU196615 RQ196612:RQ196615 ABM196612:ABM196615 ALI196612:ALI196615 AVE196612:AVE196615 BFA196612:BFA196615 BOW196612:BOW196615 BYS196612:BYS196615 CIO196612:CIO196615 CSK196612:CSK196615 DCG196612:DCG196615 DMC196612:DMC196615 DVY196612:DVY196615 EFU196612:EFU196615 EPQ196612:EPQ196615 EZM196612:EZM196615 FJI196612:FJI196615 FTE196612:FTE196615 GDA196612:GDA196615 GMW196612:GMW196615 GWS196612:GWS196615 HGO196612:HGO196615 HQK196612:HQK196615 IAG196612:IAG196615 IKC196612:IKC196615 ITY196612:ITY196615 JDU196612:JDU196615 JNQ196612:JNQ196615 JXM196612:JXM196615 KHI196612:KHI196615 KRE196612:KRE196615 LBA196612:LBA196615 LKW196612:LKW196615 LUS196612:LUS196615 MEO196612:MEO196615 MOK196612:MOK196615 MYG196612:MYG196615 NIC196612:NIC196615 NRY196612:NRY196615 OBU196612:OBU196615 OLQ196612:OLQ196615 OVM196612:OVM196615 PFI196612:PFI196615 PPE196612:PPE196615 PZA196612:PZA196615 QIW196612:QIW196615 QSS196612:QSS196615 RCO196612:RCO196615 RMK196612:RMK196615 RWG196612:RWG196615 SGC196612:SGC196615 SPY196612:SPY196615 SZU196612:SZU196615 TJQ196612:TJQ196615 TTM196612:TTM196615 UDI196612:UDI196615 UNE196612:UNE196615 UXA196612:UXA196615 VGW196612:VGW196615 VQS196612:VQS196615 WAO196612:WAO196615 WKK196612:WKK196615 WUG196612:WUG196615 O262150:O262153 HU262148:HU262151 RQ262148:RQ262151 ABM262148:ABM262151 ALI262148:ALI262151 AVE262148:AVE262151 BFA262148:BFA262151 BOW262148:BOW262151 BYS262148:BYS262151 CIO262148:CIO262151 CSK262148:CSK262151 DCG262148:DCG262151 DMC262148:DMC262151 DVY262148:DVY262151 EFU262148:EFU262151 EPQ262148:EPQ262151 EZM262148:EZM262151 FJI262148:FJI262151 FTE262148:FTE262151 GDA262148:GDA262151 GMW262148:GMW262151 GWS262148:GWS262151 HGO262148:HGO262151 HQK262148:HQK262151 IAG262148:IAG262151 IKC262148:IKC262151 ITY262148:ITY262151 JDU262148:JDU262151 JNQ262148:JNQ262151 JXM262148:JXM262151 KHI262148:KHI262151 KRE262148:KRE262151 LBA262148:LBA262151 LKW262148:LKW262151 LUS262148:LUS262151 MEO262148:MEO262151 MOK262148:MOK262151 MYG262148:MYG262151 NIC262148:NIC262151 NRY262148:NRY262151 OBU262148:OBU262151 OLQ262148:OLQ262151 OVM262148:OVM262151 PFI262148:PFI262151 PPE262148:PPE262151 PZA262148:PZA262151 QIW262148:QIW262151 QSS262148:QSS262151 RCO262148:RCO262151 RMK262148:RMK262151 RWG262148:RWG262151 SGC262148:SGC262151 SPY262148:SPY262151 SZU262148:SZU262151 TJQ262148:TJQ262151 TTM262148:TTM262151 UDI262148:UDI262151 UNE262148:UNE262151 UXA262148:UXA262151 VGW262148:VGW262151 VQS262148:VQS262151 WAO262148:WAO262151 WKK262148:WKK262151 WUG262148:WUG262151 O327686:O327689 HU327684:HU327687 RQ327684:RQ327687 ABM327684:ABM327687 ALI327684:ALI327687 AVE327684:AVE327687 BFA327684:BFA327687 BOW327684:BOW327687 BYS327684:BYS327687 CIO327684:CIO327687 CSK327684:CSK327687 DCG327684:DCG327687 DMC327684:DMC327687 DVY327684:DVY327687 EFU327684:EFU327687 EPQ327684:EPQ327687 EZM327684:EZM327687 FJI327684:FJI327687 FTE327684:FTE327687 GDA327684:GDA327687 GMW327684:GMW327687 GWS327684:GWS327687 HGO327684:HGO327687 HQK327684:HQK327687 IAG327684:IAG327687 IKC327684:IKC327687 ITY327684:ITY327687 JDU327684:JDU327687 JNQ327684:JNQ327687 JXM327684:JXM327687 KHI327684:KHI327687 KRE327684:KRE327687 LBA327684:LBA327687 LKW327684:LKW327687 LUS327684:LUS327687 MEO327684:MEO327687 MOK327684:MOK327687 MYG327684:MYG327687 NIC327684:NIC327687 NRY327684:NRY327687 OBU327684:OBU327687 OLQ327684:OLQ327687 OVM327684:OVM327687 PFI327684:PFI327687 PPE327684:PPE327687 PZA327684:PZA327687 QIW327684:QIW327687 QSS327684:QSS327687 RCO327684:RCO327687 RMK327684:RMK327687 RWG327684:RWG327687 SGC327684:SGC327687 SPY327684:SPY327687 SZU327684:SZU327687 TJQ327684:TJQ327687 TTM327684:TTM327687 UDI327684:UDI327687 UNE327684:UNE327687 UXA327684:UXA327687 VGW327684:VGW327687 VQS327684:VQS327687 WAO327684:WAO327687 WKK327684:WKK327687 WUG327684:WUG327687 O393222:O393225 HU393220:HU393223 RQ393220:RQ393223 ABM393220:ABM393223 ALI393220:ALI393223 AVE393220:AVE393223 BFA393220:BFA393223 BOW393220:BOW393223 BYS393220:BYS393223 CIO393220:CIO393223 CSK393220:CSK393223 DCG393220:DCG393223 DMC393220:DMC393223 DVY393220:DVY393223 EFU393220:EFU393223 EPQ393220:EPQ393223 EZM393220:EZM393223 FJI393220:FJI393223 FTE393220:FTE393223 GDA393220:GDA393223 GMW393220:GMW393223 GWS393220:GWS393223 HGO393220:HGO393223 HQK393220:HQK393223 IAG393220:IAG393223 IKC393220:IKC393223 ITY393220:ITY393223 JDU393220:JDU393223 JNQ393220:JNQ393223 JXM393220:JXM393223 KHI393220:KHI393223 KRE393220:KRE393223 LBA393220:LBA393223 LKW393220:LKW393223 LUS393220:LUS393223 MEO393220:MEO393223 MOK393220:MOK393223 MYG393220:MYG393223 NIC393220:NIC393223 NRY393220:NRY393223 OBU393220:OBU393223 OLQ393220:OLQ393223 OVM393220:OVM393223 PFI393220:PFI393223 PPE393220:PPE393223 PZA393220:PZA393223 QIW393220:QIW393223 QSS393220:QSS393223 RCO393220:RCO393223 RMK393220:RMK393223 RWG393220:RWG393223 SGC393220:SGC393223 SPY393220:SPY393223 SZU393220:SZU393223 TJQ393220:TJQ393223 TTM393220:TTM393223 UDI393220:UDI393223 UNE393220:UNE393223 UXA393220:UXA393223 VGW393220:VGW393223 VQS393220:VQS393223 WAO393220:WAO393223 WKK393220:WKK393223 WUG393220:WUG393223 O458758:O458761 HU458756:HU458759 RQ458756:RQ458759 ABM458756:ABM458759 ALI458756:ALI458759 AVE458756:AVE458759 BFA458756:BFA458759 BOW458756:BOW458759 BYS458756:BYS458759 CIO458756:CIO458759 CSK458756:CSK458759 DCG458756:DCG458759 DMC458756:DMC458759 DVY458756:DVY458759 EFU458756:EFU458759 EPQ458756:EPQ458759 EZM458756:EZM458759 FJI458756:FJI458759 FTE458756:FTE458759 GDA458756:GDA458759 GMW458756:GMW458759 GWS458756:GWS458759 HGO458756:HGO458759 HQK458756:HQK458759 IAG458756:IAG458759 IKC458756:IKC458759 ITY458756:ITY458759 JDU458756:JDU458759 JNQ458756:JNQ458759 JXM458756:JXM458759 KHI458756:KHI458759 KRE458756:KRE458759 LBA458756:LBA458759 LKW458756:LKW458759 LUS458756:LUS458759 MEO458756:MEO458759 MOK458756:MOK458759 MYG458756:MYG458759 NIC458756:NIC458759 NRY458756:NRY458759 OBU458756:OBU458759 OLQ458756:OLQ458759 OVM458756:OVM458759 PFI458756:PFI458759 PPE458756:PPE458759 PZA458756:PZA458759 QIW458756:QIW458759 QSS458756:QSS458759 RCO458756:RCO458759 RMK458756:RMK458759 RWG458756:RWG458759 SGC458756:SGC458759 SPY458756:SPY458759 SZU458756:SZU458759 TJQ458756:TJQ458759 TTM458756:TTM458759 UDI458756:UDI458759 UNE458756:UNE458759 UXA458756:UXA458759 VGW458756:VGW458759 VQS458756:VQS458759 WAO458756:WAO458759 WKK458756:WKK458759 WUG458756:WUG458759 O524294:O524297 HU524292:HU524295 RQ524292:RQ524295 ABM524292:ABM524295 ALI524292:ALI524295 AVE524292:AVE524295 BFA524292:BFA524295 BOW524292:BOW524295 BYS524292:BYS524295 CIO524292:CIO524295 CSK524292:CSK524295 DCG524292:DCG524295 DMC524292:DMC524295 DVY524292:DVY524295 EFU524292:EFU524295 EPQ524292:EPQ524295 EZM524292:EZM524295 FJI524292:FJI524295 FTE524292:FTE524295 GDA524292:GDA524295 GMW524292:GMW524295 GWS524292:GWS524295 HGO524292:HGO524295 HQK524292:HQK524295 IAG524292:IAG524295 IKC524292:IKC524295 ITY524292:ITY524295 JDU524292:JDU524295 JNQ524292:JNQ524295 JXM524292:JXM524295 KHI524292:KHI524295 KRE524292:KRE524295 LBA524292:LBA524295 LKW524292:LKW524295 LUS524292:LUS524295 MEO524292:MEO524295 MOK524292:MOK524295 MYG524292:MYG524295 NIC524292:NIC524295 NRY524292:NRY524295 OBU524292:OBU524295 OLQ524292:OLQ524295 OVM524292:OVM524295 PFI524292:PFI524295 PPE524292:PPE524295 PZA524292:PZA524295 QIW524292:QIW524295 QSS524292:QSS524295 RCO524292:RCO524295 RMK524292:RMK524295 RWG524292:RWG524295 SGC524292:SGC524295 SPY524292:SPY524295 SZU524292:SZU524295 TJQ524292:TJQ524295 TTM524292:TTM524295 UDI524292:UDI524295 UNE524292:UNE524295 UXA524292:UXA524295 VGW524292:VGW524295 VQS524292:VQS524295 WAO524292:WAO524295 WKK524292:WKK524295 WUG524292:WUG524295 O589830:O589833 HU589828:HU589831 RQ589828:RQ589831 ABM589828:ABM589831 ALI589828:ALI589831 AVE589828:AVE589831 BFA589828:BFA589831 BOW589828:BOW589831 BYS589828:BYS589831 CIO589828:CIO589831 CSK589828:CSK589831 DCG589828:DCG589831 DMC589828:DMC589831 DVY589828:DVY589831 EFU589828:EFU589831 EPQ589828:EPQ589831 EZM589828:EZM589831 FJI589828:FJI589831 FTE589828:FTE589831 GDA589828:GDA589831 GMW589828:GMW589831 GWS589828:GWS589831 HGO589828:HGO589831 HQK589828:HQK589831 IAG589828:IAG589831 IKC589828:IKC589831 ITY589828:ITY589831 JDU589828:JDU589831 JNQ589828:JNQ589831 JXM589828:JXM589831 KHI589828:KHI589831 KRE589828:KRE589831 LBA589828:LBA589831 LKW589828:LKW589831 LUS589828:LUS589831 MEO589828:MEO589831 MOK589828:MOK589831 MYG589828:MYG589831 NIC589828:NIC589831 NRY589828:NRY589831 OBU589828:OBU589831 OLQ589828:OLQ589831 OVM589828:OVM589831 PFI589828:PFI589831 PPE589828:PPE589831 PZA589828:PZA589831 QIW589828:QIW589831 QSS589828:QSS589831 RCO589828:RCO589831 RMK589828:RMK589831 RWG589828:RWG589831 SGC589828:SGC589831 SPY589828:SPY589831 SZU589828:SZU589831 TJQ589828:TJQ589831 TTM589828:TTM589831 UDI589828:UDI589831 UNE589828:UNE589831 UXA589828:UXA589831 VGW589828:VGW589831 VQS589828:VQS589831 WAO589828:WAO589831 WKK589828:WKK589831 WUG589828:WUG589831 O655366:O655369 HU655364:HU655367 RQ655364:RQ655367 ABM655364:ABM655367 ALI655364:ALI655367 AVE655364:AVE655367 BFA655364:BFA655367 BOW655364:BOW655367 BYS655364:BYS655367 CIO655364:CIO655367 CSK655364:CSK655367 DCG655364:DCG655367 DMC655364:DMC655367 DVY655364:DVY655367 EFU655364:EFU655367 EPQ655364:EPQ655367 EZM655364:EZM655367 FJI655364:FJI655367 FTE655364:FTE655367 GDA655364:GDA655367 GMW655364:GMW655367 GWS655364:GWS655367 HGO655364:HGO655367 HQK655364:HQK655367 IAG655364:IAG655367 IKC655364:IKC655367 ITY655364:ITY655367 JDU655364:JDU655367 JNQ655364:JNQ655367 JXM655364:JXM655367 KHI655364:KHI655367 KRE655364:KRE655367 LBA655364:LBA655367 LKW655364:LKW655367 LUS655364:LUS655367 MEO655364:MEO655367 MOK655364:MOK655367 MYG655364:MYG655367 NIC655364:NIC655367 NRY655364:NRY655367 OBU655364:OBU655367 OLQ655364:OLQ655367 OVM655364:OVM655367 PFI655364:PFI655367 PPE655364:PPE655367 PZA655364:PZA655367 QIW655364:QIW655367 QSS655364:QSS655367 RCO655364:RCO655367 RMK655364:RMK655367 RWG655364:RWG655367 SGC655364:SGC655367 SPY655364:SPY655367 SZU655364:SZU655367 TJQ655364:TJQ655367 TTM655364:TTM655367 UDI655364:UDI655367 UNE655364:UNE655367 UXA655364:UXA655367 VGW655364:VGW655367 VQS655364:VQS655367 WAO655364:WAO655367 WKK655364:WKK655367 WUG655364:WUG655367 O720902:O720905 HU720900:HU720903 RQ720900:RQ720903 ABM720900:ABM720903 ALI720900:ALI720903 AVE720900:AVE720903 BFA720900:BFA720903 BOW720900:BOW720903 BYS720900:BYS720903 CIO720900:CIO720903 CSK720900:CSK720903 DCG720900:DCG720903 DMC720900:DMC720903 DVY720900:DVY720903 EFU720900:EFU720903 EPQ720900:EPQ720903 EZM720900:EZM720903 FJI720900:FJI720903 FTE720900:FTE720903 GDA720900:GDA720903 GMW720900:GMW720903 GWS720900:GWS720903 HGO720900:HGO720903 HQK720900:HQK720903 IAG720900:IAG720903 IKC720900:IKC720903 ITY720900:ITY720903 JDU720900:JDU720903 JNQ720900:JNQ720903 JXM720900:JXM720903 KHI720900:KHI720903 KRE720900:KRE720903 LBA720900:LBA720903 LKW720900:LKW720903 LUS720900:LUS720903 MEO720900:MEO720903 MOK720900:MOK720903 MYG720900:MYG720903 NIC720900:NIC720903 NRY720900:NRY720903 OBU720900:OBU720903 OLQ720900:OLQ720903 OVM720900:OVM720903 PFI720900:PFI720903 PPE720900:PPE720903 PZA720900:PZA720903 QIW720900:QIW720903 QSS720900:QSS720903 RCO720900:RCO720903 RMK720900:RMK720903 RWG720900:RWG720903 SGC720900:SGC720903 SPY720900:SPY720903 SZU720900:SZU720903 TJQ720900:TJQ720903 TTM720900:TTM720903 UDI720900:UDI720903 UNE720900:UNE720903 UXA720900:UXA720903 VGW720900:VGW720903 VQS720900:VQS720903 WAO720900:WAO720903 WKK720900:WKK720903 WUG720900:WUG720903 O786438:O786441 HU786436:HU786439 RQ786436:RQ786439 ABM786436:ABM786439 ALI786436:ALI786439 AVE786436:AVE786439 BFA786436:BFA786439 BOW786436:BOW786439 BYS786436:BYS786439 CIO786436:CIO786439 CSK786436:CSK786439 DCG786436:DCG786439 DMC786436:DMC786439 DVY786436:DVY786439 EFU786436:EFU786439 EPQ786436:EPQ786439 EZM786436:EZM786439 FJI786436:FJI786439 FTE786436:FTE786439 GDA786436:GDA786439 GMW786436:GMW786439 GWS786436:GWS786439 HGO786436:HGO786439 HQK786436:HQK786439 IAG786436:IAG786439 IKC786436:IKC786439 ITY786436:ITY786439 JDU786436:JDU786439 JNQ786436:JNQ786439 JXM786436:JXM786439 KHI786436:KHI786439 KRE786436:KRE786439 LBA786436:LBA786439 LKW786436:LKW786439 LUS786436:LUS786439 MEO786436:MEO786439 MOK786436:MOK786439 MYG786436:MYG786439 NIC786436:NIC786439 NRY786436:NRY786439 OBU786436:OBU786439 OLQ786436:OLQ786439 OVM786436:OVM786439 PFI786436:PFI786439 PPE786436:PPE786439 PZA786436:PZA786439 QIW786436:QIW786439 QSS786436:QSS786439 RCO786436:RCO786439 RMK786436:RMK786439 RWG786436:RWG786439 SGC786436:SGC786439 SPY786436:SPY786439 SZU786436:SZU786439 TJQ786436:TJQ786439 TTM786436:TTM786439 UDI786436:UDI786439 UNE786436:UNE786439 UXA786436:UXA786439 VGW786436:VGW786439 VQS786436:VQS786439 WAO786436:WAO786439 WKK786436:WKK786439 WUG786436:WUG786439 O851974:O851977 HU851972:HU851975 RQ851972:RQ851975 ABM851972:ABM851975 ALI851972:ALI851975 AVE851972:AVE851975 BFA851972:BFA851975 BOW851972:BOW851975 BYS851972:BYS851975 CIO851972:CIO851975 CSK851972:CSK851975 DCG851972:DCG851975 DMC851972:DMC851975 DVY851972:DVY851975 EFU851972:EFU851975 EPQ851972:EPQ851975 EZM851972:EZM851975 FJI851972:FJI851975 FTE851972:FTE851975 GDA851972:GDA851975 GMW851972:GMW851975 GWS851972:GWS851975 HGO851972:HGO851975 HQK851972:HQK851975 IAG851972:IAG851975 IKC851972:IKC851975 ITY851972:ITY851975 JDU851972:JDU851975 JNQ851972:JNQ851975 JXM851972:JXM851975 KHI851972:KHI851975 KRE851972:KRE851975 LBA851972:LBA851975 LKW851972:LKW851975 LUS851972:LUS851975 MEO851972:MEO851975 MOK851972:MOK851975 MYG851972:MYG851975 NIC851972:NIC851975 NRY851972:NRY851975 OBU851972:OBU851975 OLQ851972:OLQ851975 OVM851972:OVM851975 PFI851972:PFI851975 PPE851972:PPE851975 PZA851972:PZA851975 QIW851972:QIW851975 QSS851972:QSS851975 RCO851972:RCO851975 RMK851972:RMK851975 RWG851972:RWG851975 SGC851972:SGC851975 SPY851972:SPY851975 SZU851972:SZU851975 TJQ851972:TJQ851975 TTM851972:TTM851975 UDI851972:UDI851975 UNE851972:UNE851975 UXA851972:UXA851975 VGW851972:VGW851975 VQS851972:VQS851975 WAO851972:WAO851975 WKK851972:WKK851975 WUG851972:WUG851975 O917510:O917513 HU917508:HU917511 RQ917508:RQ917511 ABM917508:ABM917511 ALI917508:ALI917511 AVE917508:AVE917511 BFA917508:BFA917511 BOW917508:BOW917511 BYS917508:BYS917511 CIO917508:CIO917511 CSK917508:CSK917511 DCG917508:DCG917511 DMC917508:DMC917511 DVY917508:DVY917511 EFU917508:EFU917511 EPQ917508:EPQ917511 EZM917508:EZM917511 FJI917508:FJI917511 FTE917508:FTE917511 GDA917508:GDA917511 GMW917508:GMW917511 GWS917508:GWS917511 HGO917508:HGO917511 HQK917508:HQK917511 IAG917508:IAG917511 IKC917508:IKC917511 ITY917508:ITY917511 JDU917508:JDU917511 JNQ917508:JNQ917511 JXM917508:JXM917511 KHI917508:KHI917511 KRE917508:KRE917511 LBA917508:LBA917511 LKW917508:LKW917511 LUS917508:LUS917511 MEO917508:MEO917511 MOK917508:MOK917511 MYG917508:MYG917511 NIC917508:NIC917511 NRY917508:NRY917511 OBU917508:OBU917511 OLQ917508:OLQ917511 OVM917508:OVM917511 PFI917508:PFI917511 PPE917508:PPE917511 PZA917508:PZA917511 QIW917508:QIW917511 QSS917508:QSS917511 RCO917508:RCO917511 RMK917508:RMK917511 RWG917508:RWG917511 SGC917508:SGC917511 SPY917508:SPY917511 SZU917508:SZU917511 TJQ917508:TJQ917511 TTM917508:TTM917511 UDI917508:UDI917511 UNE917508:UNE917511 UXA917508:UXA917511 VGW917508:VGW917511 VQS917508:VQS917511 WAO917508:WAO917511 WKK917508:WKK917511 WUG917508:WUG917511 O983046:O983049 HU983044:HU983047 RQ983044:RQ983047 ABM983044:ABM983047 ALI983044:ALI983047 AVE983044:AVE983047 BFA983044:BFA983047 BOW983044:BOW983047 BYS983044:BYS983047 CIO983044:CIO983047 CSK983044:CSK983047 DCG983044:DCG983047 DMC983044:DMC983047 DVY983044:DVY983047 EFU983044:EFU983047 EPQ983044:EPQ983047 EZM983044:EZM983047 FJI983044:FJI983047 FTE983044:FTE983047 GDA983044:GDA983047 GMW983044:GMW983047 GWS983044:GWS983047 HGO983044:HGO983047 HQK983044:HQK983047 IAG983044:IAG983047 IKC983044:IKC983047 ITY983044:ITY983047 JDU983044:JDU983047 JNQ983044:JNQ983047 JXM983044:JXM983047 KHI983044:KHI983047 KRE983044:KRE983047 LBA983044:LBA983047 LKW983044:LKW983047 LUS983044:LUS983047 MEO983044:MEO983047 MOK983044:MOK983047 MYG983044:MYG983047 NIC983044:NIC983047 NRY983044:NRY983047 OBU983044:OBU983047 OLQ983044:OLQ983047 OVM983044:OVM983047 PFI983044:PFI983047 PPE983044:PPE983047 PZA983044:PZA983047 QIW983044:QIW983047 QSS983044:QSS983047 RCO983044:RCO983047 RMK983044:RMK983047 RWG983044:RWG983047 SGC983044:SGC983047 SPY983044:SPY983047 SZU983044:SZU983047 TJQ983044:TJQ983047 TTM983044:TTM983047 UDI983044:UDI983047 UNE983044:UNE983047 UXA983044:UXA983047 VGW983044:VGW983047 VQS983044:VQS983047 WAO983044:WAO983047 WKK983044:WKK983047 WUG983044:WUG983047 H65556:Z65558 HN65554:IJ65556 RJ65554:SF65556 ABF65554:ACB65556 ALB65554:ALX65556 AUX65554:AVT65556 BET65554:BFP65556 BOP65554:BPL65556 BYL65554:BZH65556 CIH65554:CJD65556 CSD65554:CSZ65556 DBZ65554:DCV65556 DLV65554:DMR65556 DVR65554:DWN65556 EFN65554:EGJ65556 EPJ65554:EQF65556 EZF65554:FAB65556 FJB65554:FJX65556 FSX65554:FTT65556 GCT65554:GDP65556 GMP65554:GNL65556 GWL65554:GXH65556 HGH65554:HHD65556 HQD65554:HQZ65556 HZZ65554:IAV65556 IJV65554:IKR65556 ITR65554:IUN65556 JDN65554:JEJ65556 JNJ65554:JOF65556 JXF65554:JYB65556 KHB65554:KHX65556 KQX65554:KRT65556 LAT65554:LBP65556 LKP65554:LLL65556 LUL65554:LVH65556 MEH65554:MFD65556 MOD65554:MOZ65556 MXZ65554:MYV65556 NHV65554:NIR65556 NRR65554:NSN65556 OBN65554:OCJ65556 OLJ65554:OMF65556 OVF65554:OWB65556 PFB65554:PFX65556 POX65554:PPT65556 PYT65554:PZP65556 QIP65554:QJL65556 QSL65554:QTH65556 RCH65554:RDD65556 RMD65554:RMZ65556 RVZ65554:RWV65556 SFV65554:SGR65556 SPR65554:SQN65556 SZN65554:TAJ65556 TJJ65554:TKF65556 TTF65554:TUB65556 UDB65554:UDX65556 UMX65554:UNT65556 UWT65554:UXP65556 VGP65554:VHL65556 VQL65554:VRH65556 WAH65554:WBD65556 WKD65554:WKZ65556 WTZ65554:WUV65556 H131092:Z131094 HN131090:IJ131092 RJ131090:SF131092 ABF131090:ACB131092 ALB131090:ALX131092 AUX131090:AVT131092 BET131090:BFP131092 BOP131090:BPL131092 BYL131090:BZH131092 CIH131090:CJD131092 CSD131090:CSZ131092 DBZ131090:DCV131092 DLV131090:DMR131092 DVR131090:DWN131092 EFN131090:EGJ131092 EPJ131090:EQF131092 EZF131090:FAB131092 FJB131090:FJX131092 FSX131090:FTT131092 GCT131090:GDP131092 GMP131090:GNL131092 GWL131090:GXH131092 HGH131090:HHD131092 HQD131090:HQZ131092 HZZ131090:IAV131092 IJV131090:IKR131092 ITR131090:IUN131092 JDN131090:JEJ131092 JNJ131090:JOF131092 JXF131090:JYB131092 KHB131090:KHX131092 KQX131090:KRT131092 LAT131090:LBP131092 LKP131090:LLL131092 LUL131090:LVH131092 MEH131090:MFD131092 MOD131090:MOZ131092 MXZ131090:MYV131092 NHV131090:NIR131092 NRR131090:NSN131092 OBN131090:OCJ131092 OLJ131090:OMF131092 OVF131090:OWB131092 PFB131090:PFX131092 POX131090:PPT131092 PYT131090:PZP131092 QIP131090:QJL131092 QSL131090:QTH131092 RCH131090:RDD131092 RMD131090:RMZ131092 RVZ131090:RWV131092 SFV131090:SGR131092 SPR131090:SQN131092 SZN131090:TAJ131092 TJJ131090:TKF131092 TTF131090:TUB131092 UDB131090:UDX131092 UMX131090:UNT131092 UWT131090:UXP131092 VGP131090:VHL131092 VQL131090:VRH131092 WAH131090:WBD131092 WKD131090:WKZ131092 WTZ131090:WUV131092 H196628:Z196630 HN196626:IJ196628 RJ196626:SF196628 ABF196626:ACB196628 ALB196626:ALX196628 AUX196626:AVT196628 BET196626:BFP196628 BOP196626:BPL196628 BYL196626:BZH196628 CIH196626:CJD196628 CSD196626:CSZ196628 DBZ196626:DCV196628 DLV196626:DMR196628 DVR196626:DWN196628 EFN196626:EGJ196628 EPJ196626:EQF196628 EZF196626:FAB196628 FJB196626:FJX196628 FSX196626:FTT196628 GCT196626:GDP196628 GMP196626:GNL196628 GWL196626:GXH196628 HGH196626:HHD196628 HQD196626:HQZ196628 HZZ196626:IAV196628 IJV196626:IKR196628 ITR196626:IUN196628 JDN196626:JEJ196628 JNJ196626:JOF196628 JXF196626:JYB196628 KHB196626:KHX196628 KQX196626:KRT196628 LAT196626:LBP196628 LKP196626:LLL196628 LUL196626:LVH196628 MEH196626:MFD196628 MOD196626:MOZ196628 MXZ196626:MYV196628 NHV196626:NIR196628 NRR196626:NSN196628 OBN196626:OCJ196628 OLJ196626:OMF196628 OVF196626:OWB196628 PFB196626:PFX196628 POX196626:PPT196628 PYT196626:PZP196628 QIP196626:QJL196628 QSL196626:QTH196628 RCH196626:RDD196628 RMD196626:RMZ196628 RVZ196626:RWV196628 SFV196626:SGR196628 SPR196626:SQN196628 SZN196626:TAJ196628 TJJ196626:TKF196628 TTF196626:TUB196628 UDB196626:UDX196628 UMX196626:UNT196628 UWT196626:UXP196628 VGP196626:VHL196628 VQL196626:VRH196628 WAH196626:WBD196628 WKD196626:WKZ196628 WTZ196626:WUV196628 H262164:Z262166 HN262162:IJ262164 RJ262162:SF262164 ABF262162:ACB262164 ALB262162:ALX262164 AUX262162:AVT262164 BET262162:BFP262164 BOP262162:BPL262164 BYL262162:BZH262164 CIH262162:CJD262164 CSD262162:CSZ262164 DBZ262162:DCV262164 DLV262162:DMR262164 DVR262162:DWN262164 EFN262162:EGJ262164 EPJ262162:EQF262164 EZF262162:FAB262164 FJB262162:FJX262164 FSX262162:FTT262164 GCT262162:GDP262164 GMP262162:GNL262164 GWL262162:GXH262164 HGH262162:HHD262164 HQD262162:HQZ262164 HZZ262162:IAV262164 IJV262162:IKR262164 ITR262162:IUN262164 JDN262162:JEJ262164 JNJ262162:JOF262164 JXF262162:JYB262164 KHB262162:KHX262164 KQX262162:KRT262164 LAT262162:LBP262164 LKP262162:LLL262164 LUL262162:LVH262164 MEH262162:MFD262164 MOD262162:MOZ262164 MXZ262162:MYV262164 NHV262162:NIR262164 NRR262162:NSN262164 OBN262162:OCJ262164 OLJ262162:OMF262164 OVF262162:OWB262164 PFB262162:PFX262164 POX262162:PPT262164 PYT262162:PZP262164 QIP262162:QJL262164 QSL262162:QTH262164 RCH262162:RDD262164 RMD262162:RMZ262164 RVZ262162:RWV262164 SFV262162:SGR262164 SPR262162:SQN262164 SZN262162:TAJ262164 TJJ262162:TKF262164 TTF262162:TUB262164 UDB262162:UDX262164 UMX262162:UNT262164 UWT262162:UXP262164 VGP262162:VHL262164 VQL262162:VRH262164 WAH262162:WBD262164 WKD262162:WKZ262164 WTZ262162:WUV262164 H327700:Z327702 HN327698:IJ327700 RJ327698:SF327700 ABF327698:ACB327700 ALB327698:ALX327700 AUX327698:AVT327700 BET327698:BFP327700 BOP327698:BPL327700 BYL327698:BZH327700 CIH327698:CJD327700 CSD327698:CSZ327700 DBZ327698:DCV327700 DLV327698:DMR327700 DVR327698:DWN327700 EFN327698:EGJ327700 EPJ327698:EQF327700 EZF327698:FAB327700 FJB327698:FJX327700 FSX327698:FTT327700 GCT327698:GDP327700 GMP327698:GNL327700 GWL327698:GXH327700 HGH327698:HHD327700 HQD327698:HQZ327700 HZZ327698:IAV327700 IJV327698:IKR327700 ITR327698:IUN327700 JDN327698:JEJ327700 JNJ327698:JOF327700 JXF327698:JYB327700 KHB327698:KHX327700 KQX327698:KRT327700 LAT327698:LBP327700 LKP327698:LLL327700 LUL327698:LVH327700 MEH327698:MFD327700 MOD327698:MOZ327700 MXZ327698:MYV327700 NHV327698:NIR327700 NRR327698:NSN327700 OBN327698:OCJ327700 OLJ327698:OMF327700 OVF327698:OWB327700 PFB327698:PFX327700 POX327698:PPT327700 PYT327698:PZP327700 QIP327698:QJL327700 QSL327698:QTH327700 RCH327698:RDD327700 RMD327698:RMZ327700 RVZ327698:RWV327700 SFV327698:SGR327700 SPR327698:SQN327700 SZN327698:TAJ327700 TJJ327698:TKF327700 TTF327698:TUB327700 UDB327698:UDX327700 UMX327698:UNT327700 UWT327698:UXP327700 VGP327698:VHL327700 VQL327698:VRH327700 WAH327698:WBD327700 WKD327698:WKZ327700 WTZ327698:WUV327700 H393236:Z393238 HN393234:IJ393236 RJ393234:SF393236 ABF393234:ACB393236 ALB393234:ALX393236 AUX393234:AVT393236 BET393234:BFP393236 BOP393234:BPL393236 BYL393234:BZH393236 CIH393234:CJD393236 CSD393234:CSZ393236 DBZ393234:DCV393236 DLV393234:DMR393236 DVR393234:DWN393236 EFN393234:EGJ393236 EPJ393234:EQF393236 EZF393234:FAB393236 FJB393234:FJX393236 FSX393234:FTT393236 GCT393234:GDP393236 GMP393234:GNL393236 GWL393234:GXH393236 HGH393234:HHD393236 HQD393234:HQZ393236 HZZ393234:IAV393236 IJV393234:IKR393236 ITR393234:IUN393236 JDN393234:JEJ393236 JNJ393234:JOF393236 JXF393234:JYB393236 KHB393234:KHX393236 KQX393234:KRT393236 LAT393234:LBP393236 LKP393234:LLL393236 LUL393234:LVH393236 MEH393234:MFD393236 MOD393234:MOZ393236 MXZ393234:MYV393236 NHV393234:NIR393236 NRR393234:NSN393236 OBN393234:OCJ393236 OLJ393234:OMF393236 OVF393234:OWB393236 PFB393234:PFX393236 POX393234:PPT393236 PYT393234:PZP393236 QIP393234:QJL393236 QSL393234:QTH393236 RCH393234:RDD393236 RMD393234:RMZ393236 RVZ393234:RWV393236 SFV393234:SGR393236 SPR393234:SQN393236 SZN393234:TAJ393236 TJJ393234:TKF393236 TTF393234:TUB393236 UDB393234:UDX393236 UMX393234:UNT393236 UWT393234:UXP393236 VGP393234:VHL393236 VQL393234:VRH393236 WAH393234:WBD393236 WKD393234:WKZ393236 WTZ393234:WUV393236 H458772:Z458774 HN458770:IJ458772 RJ458770:SF458772 ABF458770:ACB458772 ALB458770:ALX458772 AUX458770:AVT458772 BET458770:BFP458772 BOP458770:BPL458772 BYL458770:BZH458772 CIH458770:CJD458772 CSD458770:CSZ458772 DBZ458770:DCV458772 DLV458770:DMR458772 DVR458770:DWN458772 EFN458770:EGJ458772 EPJ458770:EQF458772 EZF458770:FAB458772 FJB458770:FJX458772 FSX458770:FTT458772 GCT458770:GDP458772 GMP458770:GNL458772 GWL458770:GXH458772 HGH458770:HHD458772 HQD458770:HQZ458772 HZZ458770:IAV458772 IJV458770:IKR458772 ITR458770:IUN458772 JDN458770:JEJ458772 JNJ458770:JOF458772 JXF458770:JYB458772 KHB458770:KHX458772 KQX458770:KRT458772 LAT458770:LBP458772 LKP458770:LLL458772 LUL458770:LVH458772 MEH458770:MFD458772 MOD458770:MOZ458772 MXZ458770:MYV458772 NHV458770:NIR458772 NRR458770:NSN458772 OBN458770:OCJ458772 OLJ458770:OMF458772 OVF458770:OWB458772 PFB458770:PFX458772 POX458770:PPT458772 PYT458770:PZP458772 QIP458770:QJL458772 QSL458770:QTH458772 RCH458770:RDD458772 RMD458770:RMZ458772 RVZ458770:RWV458772 SFV458770:SGR458772 SPR458770:SQN458772 SZN458770:TAJ458772 TJJ458770:TKF458772 TTF458770:TUB458772 UDB458770:UDX458772 UMX458770:UNT458772 UWT458770:UXP458772 VGP458770:VHL458772 VQL458770:VRH458772 WAH458770:WBD458772 WKD458770:WKZ458772 WTZ458770:WUV458772 H524308:Z524310 HN524306:IJ524308 RJ524306:SF524308 ABF524306:ACB524308 ALB524306:ALX524308 AUX524306:AVT524308 BET524306:BFP524308 BOP524306:BPL524308 BYL524306:BZH524308 CIH524306:CJD524308 CSD524306:CSZ524308 DBZ524306:DCV524308 DLV524306:DMR524308 DVR524306:DWN524308 EFN524306:EGJ524308 EPJ524306:EQF524308 EZF524306:FAB524308 FJB524306:FJX524308 FSX524306:FTT524308 GCT524306:GDP524308 GMP524306:GNL524308 GWL524306:GXH524308 HGH524306:HHD524308 HQD524306:HQZ524308 HZZ524306:IAV524308 IJV524306:IKR524308 ITR524306:IUN524308 JDN524306:JEJ524308 JNJ524306:JOF524308 JXF524306:JYB524308 KHB524306:KHX524308 KQX524306:KRT524308 LAT524306:LBP524308 LKP524306:LLL524308 LUL524306:LVH524308 MEH524306:MFD524308 MOD524306:MOZ524308 MXZ524306:MYV524308 NHV524306:NIR524308 NRR524306:NSN524308 OBN524306:OCJ524308 OLJ524306:OMF524308 OVF524306:OWB524308 PFB524306:PFX524308 POX524306:PPT524308 PYT524306:PZP524308 QIP524306:QJL524308 QSL524306:QTH524308 RCH524306:RDD524308 RMD524306:RMZ524308 RVZ524306:RWV524308 SFV524306:SGR524308 SPR524306:SQN524308 SZN524306:TAJ524308 TJJ524306:TKF524308 TTF524306:TUB524308 UDB524306:UDX524308 UMX524306:UNT524308 UWT524306:UXP524308 VGP524306:VHL524308 VQL524306:VRH524308 WAH524306:WBD524308 WKD524306:WKZ524308 WTZ524306:WUV524308 H589844:Z589846 HN589842:IJ589844 RJ589842:SF589844 ABF589842:ACB589844 ALB589842:ALX589844 AUX589842:AVT589844 BET589842:BFP589844 BOP589842:BPL589844 BYL589842:BZH589844 CIH589842:CJD589844 CSD589842:CSZ589844 DBZ589842:DCV589844 DLV589842:DMR589844 DVR589842:DWN589844 EFN589842:EGJ589844 EPJ589842:EQF589844 EZF589842:FAB589844 FJB589842:FJX589844 FSX589842:FTT589844 GCT589842:GDP589844 GMP589842:GNL589844 GWL589842:GXH589844 HGH589842:HHD589844 HQD589842:HQZ589844 HZZ589842:IAV589844 IJV589842:IKR589844 ITR589842:IUN589844 JDN589842:JEJ589844 JNJ589842:JOF589844 JXF589842:JYB589844 KHB589842:KHX589844 KQX589842:KRT589844 LAT589842:LBP589844 LKP589842:LLL589844 LUL589842:LVH589844 MEH589842:MFD589844 MOD589842:MOZ589844 MXZ589842:MYV589844 NHV589842:NIR589844 NRR589842:NSN589844 OBN589842:OCJ589844 OLJ589842:OMF589844 OVF589842:OWB589844 PFB589842:PFX589844 POX589842:PPT589844 PYT589842:PZP589844 QIP589842:QJL589844 QSL589842:QTH589844 RCH589842:RDD589844 RMD589842:RMZ589844 RVZ589842:RWV589844 SFV589842:SGR589844 SPR589842:SQN589844 SZN589842:TAJ589844 TJJ589842:TKF589844 TTF589842:TUB589844 UDB589842:UDX589844 UMX589842:UNT589844 UWT589842:UXP589844 VGP589842:VHL589844 VQL589842:VRH589844 WAH589842:WBD589844 WKD589842:WKZ589844 WTZ589842:WUV589844 H655380:Z655382 HN655378:IJ655380 RJ655378:SF655380 ABF655378:ACB655380 ALB655378:ALX655380 AUX655378:AVT655380 BET655378:BFP655380 BOP655378:BPL655380 BYL655378:BZH655380 CIH655378:CJD655380 CSD655378:CSZ655380 DBZ655378:DCV655380 DLV655378:DMR655380 DVR655378:DWN655380 EFN655378:EGJ655380 EPJ655378:EQF655380 EZF655378:FAB655380 FJB655378:FJX655380 FSX655378:FTT655380 GCT655378:GDP655380 GMP655378:GNL655380 GWL655378:GXH655380 HGH655378:HHD655380 HQD655378:HQZ655380 HZZ655378:IAV655380 IJV655378:IKR655380 ITR655378:IUN655380 JDN655378:JEJ655380 JNJ655378:JOF655380 JXF655378:JYB655380 KHB655378:KHX655380 KQX655378:KRT655380 LAT655378:LBP655380 LKP655378:LLL655380 LUL655378:LVH655380 MEH655378:MFD655380 MOD655378:MOZ655380 MXZ655378:MYV655380 NHV655378:NIR655380 NRR655378:NSN655380 OBN655378:OCJ655380 OLJ655378:OMF655380 OVF655378:OWB655380 PFB655378:PFX655380 POX655378:PPT655380 PYT655378:PZP655380 QIP655378:QJL655380 QSL655378:QTH655380 RCH655378:RDD655380 RMD655378:RMZ655380 RVZ655378:RWV655380 SFV655378:SGR655380 SPR655378:SQN655380 SZN655378:TAJ655380 TJJ655378:TKF655380 TTF655378:TUB655380 UDB655378:UDX655380 UMX655378:UNT655380 UWT655378:UXP655380 VGP655378:VHL655380 VQL655378:VRH655380 WAH655378:WBD655380 WKD655378:WKZ655380 WTZ655378:WUV655380 H720916:Z720918 HN720914:IJ720916 RJ720914:SF720916 ABF720914:ACB720916 ALB720914:ALX720916 AUX720914:AVT720916 BET720914:BFP720916 BOP720914:BPL720916 BYL720914:BZH720916 CIH720914:CJD720916 CSD720914:CSZ720916 DBZ720914:DCV720916 DLV720914:DMR720916 DVR720914:DWN720916 EFN720914:EGJ720916 EPJ720914:EQF720916 EZF720914:FAB720916 FJB720914:FJX720916 FSX720914:FTT720916 GCT720914:GDP720916 GMP720914:GNL720916 GWL720914:GXH720916 HGH720914:HHD720916 HQD720914:HQZ720916 HZZ720914:IAV720916 IJV720914:IKR720916 ITR720914:IUN720916 JDN720914:JEJ720916 JNJ720914:JOF720916 JXF720914:JYB720916 KHB720914:KHX720916 KQX720914:KRT720916 LAT720914:LBP720916 LKP720914:LLL720916 LUL720914:LVH720916 MEH720914:MFD720916 MOD720914:MOZ720916 MXZ720914:MYV720916 NHV720914:NIR720916 NRR720914:NSN720916 OBN720914:OCJ720916 OLJ720914:OMF720916 OVF720914:OWB720916 PFB720914:PFX720916 POX720914:PPT720916 PYT720914:PZP720916 QIP720914:QJL720916 QSL720914:QTH720916 RCH720914:RDD720916 RMD720914:RMZ720916 RVZ720914:RWV720916 SFV720914:SGR720916 SPR720914:SQN720916 SZN720914:TAJ720916 TJJ720914:TKF720916 TTF720914:TUB720916 UDB720914:UDX720916 UMX720914:UNT720916 UWT720914:UXP720916 VGP720914:VHL720916 VQL720914:VRH720916 WAH720914:WBD720916 WKD720914:WKZ720916 WTZ720914:WUV720916 H786452:Z786454 HN786450:IJ786452 RJ786450:SF786452 ABF786450:ACB786452 ALB786450:ALX786452 AUX786450:AVT786452 BET786450:BFP786452 BOP786450:BPL786452 BYL786450:BZH786452 CIH786450:CJD786452 CSD786450:CSZ786452 DBZ786450:DCV786452 DLV786450:DMR786452 DVR786450:DWN786452 EFN786450:EGJ786452 EPJ786450:EQF786452 EZF786450:FAB786452 FJB786450:FJX786452 FSX786450:FTT786452 GCT786450:GDP786452 GMP786450:GNL786452 GWL786450:GXH786452 HGH786450:HHD786452 HQD786450:HQZ786452 HZZ786450:IAV786452 IJV786450:IKR786452 ITR786450:IUN786452 JDN786450:JEJ786452 JNJ786450:JOF786452 JXF786450:JYB786452 KHB786450:KHX786452 KQX786450:KRT786452 LAT786450:LBP786452 LKP786450:LLL786452 LUL786450:LVH786452 MEH786450:MFD786452 MOD786450:MOZ786452 MXZ786450:MYV786452 NHV786450:NIR786452 NRR786450:NSN786452 OBN786450:OCJ786452 OLJ786450:OMF786452 OVF786450:OWB786452 PFB786450:PFX786452 POX786450:PPT786452 PYT786450:PZP786452 QIP786450:QJL786452 QSL786450:QTH786452 RCH786450:RDD786452 RMD786450:RMZ786452 RVZ786450:RWV786452 SFV786450:SGR786452 SPR786450:SQN786452 SZN786450:TAJ786452 TJJ786450:TKF786452 TTF786450:TUB786452 UDB786450:UDX786452 UMX786450:UNT786452 UWT786450:UXP786452 VGP786450:VHL786452 VQL786450:VRH786452 WAH786450:WBD786452 WKD786450:WKZ786452 WTZ786450:WUV786452 H851988:Z851990 HN851986:IJ851988 RJ851986:SF851988 ABF851986:ACB851988 ALB851986:ALX851988 AUX851986:AVT851988 BET851986:BFP851988 BOP851986:BPL851988 BYL851986:BZH851988 CIH851986:CJD851988 CSD851986:CSZ851988 DBZ851986:DCV851988 DLV851986:DMR851988 DVR851986:DWN851988 EFN851986:EGJ851988 EPJ851986:EQF851988 EZF851986:FAB851988 FJB851986:FJX851988 FSX851986:FTT851988 GCT851986:GDP851988 GMP851986:GNL851988 GWL851986:GXH851988 HGH851986:HHD851988 HQD851986:HQZ851988 HZZ851986:IAV851988 IJV851986:IKR851988 ITR851986:IUN851988 JDN851986:JEJ851988 JNJ851986:JOF851988 JXF851986:JYB851988 KHB851986:KHX851988 KQX851986:KRT851988 LAT851986:LBP851988 LKP851986:LLL851988 LUL851986:LVH851988 MEH851986:MFD851988 MOD851986:MOZ851988 MXZ851986:MYV851988 NHV851986:NIR851988 NRR851986:NSN851988 OBN851986:OCJ851988 OLJ851986:OMF851988 OVF851986:OWB851988 PFB851986:PFX851988 POX851986:PPT851988 PYT851986:PZP851988 QIP851986:QJL851988 QSL851986:QTH851988 RCH851986:RDD851988 RMD851986:RMZ851988 RVZ851986:RWV851988 SFV851986:SGR851988 SPR851986:SQN851988 SZN851986:TAJ851988 TJJ851986:TKF851988 TTF851986:TUB851988 UDB851986:UDX851988 UMX851986:UNT851988 UWT851986:UXP851988 VGP851986:VHL851988 VQL851986:VRH851988 WAH851986:WBD851988 WKD851986:WKZ851988 WTZ851986:WUV851988 H917524:Z917526 HN917522:IJ917524 RJ917522:SF917524 ABF917522:ACB917524 ALB917522:ALX917524 AUX917522:AVT917524 BET917522:BFP917524 BOP917522:BPL917524 BYL917522:BZH917524 CIH917522:CJD917524 CSD917522:CSZ917524 DBZ917522:DCV917524 DLV917522:DMR917524 DVR917522:DWN917524 EFN917522:EGJ917524 EPJ917522:EQF917524 EZF917522:FAB917524 FJB917522:FJX917524 FSX917522:FTT917524 GCT917522:GDP917524 GMP917522:GNL917524 GWL917522:GXH917524 HGH917522:HHD917524 HQD917522:HQZ917524 HZZ917522:IAV917524 IJV917522:IKR917524 ITR917522:IUN917524 JDN917522:JEJ917524 JNJ917522:JOF917524 JXF917522:JYB917524 KHB917522:KHX917524 KQX917522:KRT917524 LAT917522:LBP917524 LKP917522:LLL917524 LUL917522:LVH917524 MEH917522:MFD917524 MOD917522:MOZ917524 MXZ917522:MYV917524 NHV917522:NIR917524 NRR917522:NSN917524 OBN917522:OCJ917524 OLJ917522:OMF917524 OVF917522:OWB917524 PFB917522:PFX917524 POX917522:PPT917524 PYT917522:PZP917524 QIP917522:QJL917524 QSL917522:QTH917524 RCH917522:RDD917524 RMD917522:RMZ917524 RVZ917522:RWV917524 SFV917522:SGR917524 SPR917522:SQN917524 SZN917522:TAJ917524 TJJ917522:TKF917524 TTF917522:TUB917524 UDB917522:UDX917524 UMX917522:UNT917524 UWT917522:UXP917524 VGP917522:VHL917524 VQL917522:VRH917524 WAH917522:WBD917524 WKD917522:WKZ917524 WTZ917522:WUV917524 H983060:Z983062 HN983058:IJ983060 RJ983058:SF983060 ABF983058:ACB983060 ALB983058:ALX983060 AUX983058:AVT983060 BET983058:BFP983060 BOP983058:BPL983060 BYL983058:BZH983060 CIH983058:CJD983060 CSD983058:CSZ983060 DBZ983058:DCV983060 DLV983058:DMR983060 DVR983058:DWN983060 EFN983058:EGJ983060 EPJ983058:EQF983060 EZF983058:FAB983060 FJB983058:FJX983060 FSX983058:FTT983060 GCT983058:GDP983060 GMP983058:GNL983060 GWL983058:GXH983060 HGH983058:HHD983060 HQD983058:HQZ983060 HZZ983058:IAV983060 IJV983058:IKR983060 ITR983058:IUN983060 JDN983058:JEJ983060 JNJ983058:JOF983060 JXF983058:JYB983060 KHB983058:KHX983060 KQX983058:KRT983060 LAT983058:LBP983060 LKP983058:LLL983060 LUL983058:LVH983060 MEH983058:MFD983060 MOD983058:MOZ983060 MXZ983058:MYV983060 NHV983058:NIR983060 NRR983058:NSN983060 OBN983058:OCJ983060 OLJ983058:OMF983060 OVF983058:OWB983060 PFB983058:PFX983060 POX983058:PPT983060 PYT983058:PZP983060 QIP983058:QJL983060 QSL983058:QTH983060 RCH983058:RDD983060 RMD983058:RMZ983060 RVZ983058:RWV983060 SFV983058:SGR983060 SPR983058:SQN983060 SZN983058:TAJ983060 TJJ983058:TKF983060 TTF983058:TUB983060 UDB983058:UDX983060 UMX983058:UNT983060 UWT983058:UXP983060 VGP983058:VHL983060 VQL983058:VRH983060 WAH983058:WBD983060 WKD983058:WKZ983060 WTZ983058:WUV983060 O65539:O65540 HU65537:HU65538 RQ65537:RQ65538 ABM65537:ABM65538 ALI65537:ALI65538 AVE65537:AVE65538 BFA65537:BFA65538 BOW65537:BOW65538 BYS65537:BYS65538 CIO65537:CIO65538 CSK65537:CSK65538 DCG65537:DCG65538 DMC65537:DMC65538 DVY65537:DVY65538 EFU65537:EFU65538 EPQ65537:EPQ65538 EZM65537:EZM65538 FJI65537:FJI65538 FTE65537:FTE65538 GDA65537:GDA65538 GMW65537:GMW65538 GWS65537:GWS65538 HGO65537:HGO65538 HQK65537:HQK65538 IAG65537:IAG65538 IKC65537:IKC65538 ITY65537:ITY65538 JDU65537:JDU65538 JNQ65537:JNQ65538 JXM65537:JXM65538 KHI65537:KHI65538 KRE65537:KRE65538 LBA65537:LBA65538 LKW65537:LKW65538 LUS65537:LUS65538 MEO65537:MEO65538 MOK65537:MOK65538 MYG65537:MYG65538 NIC65537:NIC65538 NRY65537:NRY65538 OBU65537:OBU65538 OLQ65537:OLQ65538 OVM65537:OVM65538 PFI65537:PFI65538 PPE65537:PPE65538 PZA65537:PZA65538 QIW65537:QIW65538 QSS65537:QSS65538 RCO65537:RCO65538 RMK65537:RMK65538 RWG65537:RWG65538 SGC65537:SGC65538 SPY65537:SPY65538 SZU65537:SZU65538 TJQ65537:TJQ65538 TTM65537:TTM65538 UDI65537:UDI65538 UNE65537:UNE65538 UXA65537:UXA65538 VGW65537:VGW65538 VQS65537:VQS65538 WAO65537:WAO65538 WKK65537:WKK65538 WUG65537:WUG65538 O131075:O131076 HU131073:HU131074 RQ131073:RQ131074 ABM131073:ABM131074 ALI131073:ALI131074 AVE131073:AVE131074 BFA131073:BFA131074 BOW131073:BOW131074 BYS131073:BYS131074 CIO131073:CIO131074 CSK131073:CSK131074 DCG131073:DCG131074 DMC131073:DMC131074 DVY131073:DVY131074 EFU131073:EFU131074 EPQ131073:EPQ131074 EZM131073:EZM131074 FJI131073:FJI131074 FTE131073:FTE131074 GDA131073:GDA131074 GMW131073:GMW131074 GWS131073:GWS131074 HGO131073:HGO131074 HQK131073:HQK131074 IAG131073:IAG131074 IKC131073:IKC131074 ITY131073:ITY131074 JDU131073:JDU131074 JNQ131073:JNQ131074 JXM131073:JXM131074 KHI131073:KHI131074 KRE131073:KRE131074 LBA131073:LBA131074 LKW131073:LKW131074 LUS131073:LUS131074 MEO131073:MEO131074 MOK131073:MOK131074 MYG131073:MYG131074 NIC131073:NIC131074 NRY131073:NRY131074 OBU131073:OBU131074 OLQ131073:OLQ131074 OVM131073:OVM131074 PFI131073:PFI131074 PPE131073:PPE131074 PZA131073:PZA131074 QIW131073:QIW131074 QSS131073:QSS131074 RCO131073:RCO131074 RMK131073:RMK131074 RWG131073:RWG131074 SGC131073:SGC131074 SPY131073:SPY131074 SZU131073:SZU131074 TJQ131073:TJQ131074 TTM131073:TTM131074 UDI131073:UDI131074 UNE131073:UNE131074 UXA131073:UXA131074 VGW131073:VGW131074 VQS131073:VQS131074 WAO131073:WAO131074 WKK131073:WKK131074 WUG131073:WUG131074 O196611:O196612 HU196609:HU196610 RQ196609:RQ196610 ABM196609:ABM196610 ALI196609:ALI196610 AVE196609:AVE196610 BFA196609:BFA196610 BOW196609:BOW196610 BYS196609:BYS196610 CIO196609:CIO196610 CSK196609:CSK196610 DCG196609:DCG196610 DMC196609:DMC196610 DVY196609:DVY196610 EFU196609:EFU196610 EPQ196609:EPQ196610 EZM196609:EZM196610 FJI196609:FJI196610 FTE196609:FTE196610 GDA196609:GDA196610 GMW196609:GMW196610 GWS196609:GWS196610 HGO196609:HGO196610 HQK196609:HQK196610 IAG196609:IAG196610 IKC196609:IKC196610 ITY196609:ITY196610 JDU196609:JDU196610 JNQ196609:JNQ196610 JXM196609:JXM196610 KHI196609:KHI196610 KRE196609:KRE196610 LBA196609:LBA196610 LKW196609:LKW196610 LUS196609:LUS196610 MEO196609:MEO196610 MOK196609:MOK196610 MYG196609:MYG196610 NIC196609:NIC196610 NRY196609:NRY196610 OBU196609:OBU196610 OLQ196609:OLQ196610 OVM196609:OVM196610 PFI196609:PFI196610 PPE196609:PPE196610 PZA196609:PZA196610 QIW196609:QIW196610 QSS196609:QSS196610 RCO196609:RCO196610 RMK196609:RMK196610 RWG196609:RWG196610 SGC196609:SGC196610 SPY196609:SPY196610 SZU196609:SZU196610 TJQ196609:TJQ196610 TTM196609:TTM196610 UDI196609:UDI196610 UNE196609:UNE196610 UXA196609:UXA196610 VGW196609:VGW196610 VQS196609:VQS196610 WAO196609:WAO196610 WKK196609:WKK196610 WUG196609:WUG196610 O262147:O262148 HU262145:HU262146 RQ262145:RQ262146 ABM262145:ABM262146 ALI262145:ALI262146 AVE262145:AVE262146 BFA262145:BFA262146 BOW262145:BOW262146 BYS262145:BYS262146 CIO262145:CIO262146 CSK262145:CSK262146 DCG262145:DCG262146 DMC262145:DMC262146 DVY262145:DVY262146 EFU262145:EFU262146 EPQ262145:EPQ262146 EZM262145:EZM262146 FJI262145:FJI262146 FTE262145:FTE262146 GDA262145:GDA262146 GMW262145:GMW262146 GWS262145:GWS262146 HGO262145:HGO262146 HQK262145:HQK262146 IAG262145:IAG262146 IKC262145:IKC262146 ITY262145:ITY262146 JDU262145:JDU262146 JNQ262145:JNQ262146 JXM262145:JXM262146 KHI262145:KHI262146 KRE262145:KRE262146 LBA262145:LBA262146 LKW262145:LKW262146 LUS262145:LUS262146 MEO262145:MEO262146 MOK262145:MOK262146 MYG262145:MYG262146 NIC262145:NIC262146 NRY262145:NRY262146 OBU262145:OBU262146 OLQ262145:OLQ262146 OVM262145:OVM262146 PFI262145:PFI262146 PPE262145:PPE262146 PZA262145:PZA262146 QIW262145:QIW262146 QSS262145:QSS262146 RCO262145:RCO262146 RMK262145:RMK262146 RWG262145:RWG262146 SGC262145:SGC262146 SPY262145:SPY262146 SZU262145:SZU262146 TJQ262145:TJQ262146 TTM262145:TTM262146 UDI262145:UDI262146 UNE262145:UNE262146 UXA262145:UXA262146 VGW262145:VGW262146 VQS262145:VQS262146 WAO262145:WAO262146 WKK262145:WKK262146 WUG262145:WUG262146 O327683:O327684 HU327681:HU327682 RQ327681:RQ327682 ABM327681:ABM327682 ALI327681:ALI327682 AVE327681:AVE327682 BFA327681:BFA327682 BOW327681:BOW327682 BYS327681:BYS327682 CIO327681:CIO327682 CSK327681:CSK327682 DCG327681:DCG327682 DMC327681:DMC327682 DVY327681:DVY327682 EFU327681:EFU327682 EPQ327681:EPQ327682 EZM327681:EZM327682 FJI327681:FJI327682 FTE327681:FTE327682 GDA327681:GDA327682 GMW327681:GMW327682 GWS327681:GWS327682 HGO327681:HGO327682 HQK327681:HQK327682 IAG327681:IAG327682 IKC327681:IKC327682 ITY327681:ITY327682 JDU327681:JDU327682 JNQ327681:JNQ327682 JXM327681:JXM327682 KHI327681:KHI327682 KRE327681:KRE327682 LBA327681:LBA327682 LKW327681:LKW327682 LUS327681:LUS327682 MEO327681:MEO327682 MOK327681:MOK327682 MYG327681:MYG327682 NIC327681:NIC327682 NRY327681:NRY327682 OBU327681:OBU327682 OLQ327681:OLQ327682 OVM327681:OVM327682 PFI327681:PFI327682 PPE327681:PPE327682 PZA327681:PZA327682 QIW327681:QIW327682 QSS327681:QSS327682 RCO327681:RCO327682 RMK327681:RMK327682 RWG327681:RWG327682 SGC327681:SGC327682 SPY327681:SPY327682 SZU327681:SZU327682 TJQ327681:TJQ327682 TTM327681:TTM327682 UDI327681:UDI327682 UNE327681:UNE327682 UXA327681:UXA327682 VGW327681:VGW327682 VQS327681:VQS327682 WAO327681:WAO327682 WKK327681:WKK327682 WUG327681:WUG327682 O393219:O393220 HU393217:HU393218 RQ393217:RQ393218 ABM393217:ABM393218 ALI393217:ALI393218 AVE393217:AVE393218 BFA393217:BFA393218 BOW393217:BOW393218 BYS393217:BYS393218 CIO393217:CIO393218 CSK393217:CSK393218 DCG393217:DCG393218 DMC393217:DMC393218 DVY393217:DVY393218 EFU393217:EFU393218 EPQ393217:EPQ393218 EZM393217:EZM393218 FJI393217:FJI393218 FTE393217:FTE393218 GDA393217:GDA393218 GMW393217:GMW393218 GWS393217:GWS393218 HGO393217:HGO393218 HQK393217:HQK393218 IAG393217:IAG393218 IKC393217:IKC393218 ITY393217:ITY393218 JDU393217:JDU393218 JNQ393217:JNQ393218 JXM393217:JXM393218 KHI393217:KHI393218 KRE393217:KRE393218 LBA393217:LBA393218 LKW393217:LKW393218 LUS393217:LUS393218 MEO393217:MEO393218 MOK393217:MOK393218 MYG393217:MYG393218 NIC393217:NIC393218 NRY393217:NRY393218 OBU393217:OBU393218 OLQ393217:OLQ393218 OVM393217:OVM393218 PFI393217:PFI393218 PPE393217:PPE393218 PZA393217:PZA393218 QIW393217:QIW393218 QSS393217:QSS393218 RCO393217:RCO393218 RMK393217:RMK393218 RWG393217:RWG393218 SGC393217:SGC393218 SPY393217:SPY393218 SZU393217:SZU393218 TJQ393217:TJQ393218 TTM393217:TTM393218 UDI393217:UDI393218 UNE393217:UNE393218 UXA393217:UXA393218 VGW393217:VGW393218 VQS393217:VQS393218 WAO393217:WAO393218 WKK393217:WKK393218 WUG393217:WUG393218 O458755:O458756 HU458753:HU458754 RQ458753:RQ458754 ABM458753:ABM458754 ALI458753:ALI458754 AVE458753:AVE458754 BFA458753:BFA458754 BOW458753:BOW458754 BYS458753:BYS458754 CIO458753:CIO458754 CSK458753:CSK458754 DCG458753:DCG458754 DMC458753:DMC458754 DVY458753:DVY458754 EFU458753:EFU458754 EPQ458753:EPQ458754 EZM458753:EZM458754 FJI458753:FJI458754 FTE458753:FTE458754 GDA458753:GDA458754 GMW458753:GMW458754 GWS458753:GWS458754 HGO458753:HGO458754 HQK458753:HQK458754 IAG458753:IAG458754 IKC458753:IKC458754 ITY458753:ITY458754 JDU458753:JDU458754 JNQ458753:JNQ458754 JXM458753:JXM458754 KHI458753:KHI458754 KRE458753:KRE458754 LBA458753:LBA458754 LKW458753:LKW458754 LUS458753:LUS458754 MEO458753:MEO458754 MOK458753:MOK458754 MYG458753:MYG458754 NIC458753:NIC458754 NRY458753:NRY458754 OBU458753:OBU458754 OLQ458753:OLQ458754 OVM458753:OVM458754 PFI458753:PFI458754 PPE458753:PPE458754 PZA458753:PZA458754 QIW458753:QIW458754 QSS458753:QSS458754 RCO458753:RCO458754 RMK458753:RMK458754 RWG458753:RWG458754 SGC458753:SGC458754 SPY458753:SPY458754 SZU458753:SZU458754 TJQ458753:TJQ458754 TTM458753:TTM458754 UDI458753:UDI458754 UNE458753:UNE458754 UXA458753:UXA458754 VGW458753:VGW458754 VQS458753:VQS458754 WAO458753:WAO458754 WKK458753:WKK458754 WUG458753:WUG458754 O524291:O524292 HU524289:HU524290 RQ524289:RQ524290 ABM524289:ABM524290 ALI524289:ALI524290 AVE524289:AVE524290 BFA524289:BFA524290 BOW524289:BOW524290 BYS524289:BYS524290 CIO524289:CIO524290 CSK524289:CSK524290 DCG524289:DCG524290 DMC524289:DMC524290 DVY524289:DVY524290 EFU524289:EFU524290 EPQ524289:EPQ524290 EZM524289:EZM524290 FJI524289:FJI524290 FTE524289:FTE524290 GDA524289:GDA524290 GMW524289:GMW524290 GWS524289:GWS524290 HGO524289:HGO524290 HQK524289:HQK524290 IAG524289:IAG524290 IKC524289:IKC524290 ITY524289:ITY524290 JDU524289:JDU524290 JNQ524289:JNQ524290 JXM524289:JXM524290 KHI524289:KHI524290 KRE524289:KRE524290 LBA524289:LBA524290 LKW524289:LKW524290 LUS524289:LUS524290 MEO524289:MEO524290 MOK524289:MOK524290 MYG524289:MYG524290 NIC524289:NIC524290 NRY524289:NRY524290 OBU524289:OBU524290 OLQ524289:OLQ524290 OVM524289:OVM524290 PFI524289:PFI524290 PPE524289:PPE524290 PZA524289:PZA524290 QIW524289:QIW524290 QSS524289:QSS524290 RCO524289:RCO524290 RMK524289:RMK524290 RWG524289:RWG524290 SGC524289:SGC524290 SPY524289:SPY524290 SZU524289:SZU524290 TJQ524289:TJQ524290 TTM524289:TTM524290 UDI524289:UDI524290 UNE524289:UNE524290 UXA524289:UXA524290 VGW524289:VGW524290 VQS524289:VQS524290 WAO524289:WAO524290 WKK524289:WKK524290 WUG524289:WUG524290 O589827:O589828 HU589825:HU589826 RQ589825:RQ589826 ABM589825:ABM589826 ALI589825:ALI589826 AVE589825:AVE589826 BFA589825:BFA589826 BOW589825:BOW589826 BYS589825:BYS589826 CIO589825:CIO589826 CSK589825:CSK589826 DCG589825:DCG589826 DMC589825:DMC589826 DVY589825:DVY589826 EFU589825:EFU589826 EPQ589825:EPQ589826 EZM589825:EZM589826 FJI589825:FJI589826 FTE589825:FTE589826 GDA589825:GDA589826 GMW589825:GMW589826 GWS589825:GWS589826 HGO589825:HGO589826 HQK589825:HQK589826 IAG589825:IAG589826 IKC589825:IKC589826 ITY589825:ITY589826 JDU589825:JDU589826 JNQ589825:JNQ589826 JXM589825:JXM589826 KHI589825:KHI589826 KRE589825:KRE589826 LBA589825:LBA589826 LKW589825:LKW589826 LUS589825:LUS589826 MEO589825:MEO589826 MOK589825:MOK589826 MYG589825:MYG589826 NIC589825:NIC589826 NRY589825:NRY589826 OBU589825:OBU589826 OLQ589825:OLQ589826 OVM589825:OVM589826 PFI589825:PFI589826 PPE589825:PPE589826 PZA589825:PZA589826 QIW589825:QIW589826 QSS589825:QSS589826 RCO589825:RCO589826 RMK589825:RMK589826 RWG589825:RWG589826 SGC589825:SGC589826 SPY589825:SPY589826 SZU589825:SZU589826 TJQ589825:TJQ589826 TTM589825:TTM589826 UDI589825:UDI589826 UNE589825:UNE589826 UXA589825:UXA589826 VGW589825:VGW589826 VQS589825:VQS589826 WAO589825:WAO589826 WKK589825:WKK589826 WUG589825:WUG589826 O655363:O655364 HU655361:HU655362 RQ655361:RQ655362 ABM655361:ABM655362 ALI655361:ALI655362 AVE655361:AVE655362 BFA655361:BFA655362 BOW655361:BOW655362 BYS655361:BYS655362 CIO655361:CIO655362 CSK655361:CSK655362 DCG655361:DCG655362 DMC655361:DMC655362 DVY655361:DVY655362 EFU655361:EFU655362 EPQ655361:EPQ655362 EZM655361:EZM655362 FJI655361:FJI655362 FTE655361:FTE655362 GDA655361:GDA655362 GMW655361:GMW655362 GWS655361:GWS655362 HGO655361:HGO655362 HQK655361:HQK655362 IAG655361:IAG655362 IKC655361:IKC655362 ITY655361:ITY655362 JDU655361:JDU655362 JNQ655361:JNQ655362 JXM655361:JXM655362 KHI655361:KHI655362 KRE655361:KRE655362 LBA655361:LBA655362 LKW655361:LKW655362 LUS655361:LUS655362 MEO655361:MEO655362 MOK655361:MOK655362 MYG655361:MYG655362 NIC655361:NIC655362 NRY655361:NRY655362 OBU655361:OBU655362 OLQ655361:OLQ655362 OVM655361:OVM655362 PFI655361:PFI655362 PPE655361:PPE655362 PZA655361:PZA655362 QIW655361:QIW655362 QSS655361:QSS655362 RCO655361:RCO655362 RMK655361:RMK655362 RWG655361:RWG655362 SGC655361:SGC655362 SPY655361:SPY655362 SZU655361:SZU655362 TJQ655361:TJQ655362 TTM655361:TTM655362 UDI655361:UDI655362 UNE655361:UNE655362 UXA655361:UXA655362 VGW655361:VGW655362 VQS655361:VQS655362 WAO655361:WAO655362 WKK655361:WKK655362 WUG655361:WUG655362 O720899:O720900 HU720897:HU720898 RQ720897:RQ720898 ABM720897:ABM720898 ALI720897:ALI720898 AVE720897:AVE720898 BFA720897:BFA720898 BOW720897:BOW720898 BYS720897:BYS720898 CIO720897:CIO720898 CSK720897:CSK720898 DCG720897:DCG720898 DMC720897:DMC720898 DVY720897:DVY720898 EFU720897:EFU720898 EPQ720897:EPQ720898 EZM720897:EZM720898 FJI720897:FJI720898 FTE720897:FTE720898 GDA720897:GDA720898 GMW720897:GMW720898 GWS720897:GWS720898 HGO720897:HGO720898 HQK720897:HQK720898 IAG720897:IAG720898 IKC720897:IKC720898 ITY720897:ITY720898 JDU720897:JDU720898 JNQ720897:JNQ720898 JXM720897:JXM720898 KHI720897:KHI720898 KRE720897:KRE720898 LBA720897:LBA720898 LKW720897:LKW720898 LUS720897:LUS720898 MEO720897:MEO720898 MOK720897:MOK720898 MYG720897:MYG720898 NIC720897:NIC720898 NRY720897:NRY720898 OBU720897:OBU720898 OLQ720897:OLQ720898 OVM720897:OVM720898 PFI720897:PFI720898 PPE720897:PPE720898 PZA720897:PZA720898 QIW720897:QIW720898 QSS720897:QSS720898 RCO720897:RCO720898 RMK720897:RMK720898 RWG720897:RWG720898 SGC720897:SGC720898 SPY720897:SPY720898 SZU720897:SZU720898 TJQ720897:TJQ720898 TTM720897:TTM720898 UDI720897:UDI720898 UNE720897:UNE720898 UXA720897:UXA720898 VGW720897:VGW720898 VQS720897:VQS720898 WAO720897:WAO720898 WKK720897:WKK720898 WUG720897:WUG720898 O786435:O786436 HU786433:HU786434 RQ786433:RQ786434 ABM786433:ABM786434 ALI786433:ALI786434 AVE786433:AVE786434 BFA786433:BFA786434 BOW786433:BOW786434 BYS786433:BYS786434 CIO786433:CIO786434 CSK786433:CSK786434 DCG786433:DCG786434 DMC786433:DMC786434 DVY786433:DVY786434 EFU786433:EFU786434 EPQ786433:EPQ786434 EZM786433:EZM786434 FJI786433:FJI786434 FTE786433:FTE786434 GDA786433:GDA786434 GMW786433:GMW786434 GWS786433:GWS786434 HGO786433:HGO786434 HQK786433:HQK786434 IAG786433:IAG786434 IKC786433:IKC786434 ITY786433:ITY786434 JDU786433:JDU786434 JNQ786433:JNQ786434 JXM786433:JXM786434 KHI786433:KHI786434 KRE786433:KRE786434 LBA786433:LBA786434 LKW786433:LKW786434 LUS786433:LUS786434 MEO786433:MEO786434 MOK786433:MOK786434 MYG786433:MYG786434 NIC786433:NIC786434 NRY786433:NRY786434 OBU786433:OBU786434 OLQ786433:OLQ786434 OVM786433:OVM786434 PFI786433:PFI786434 PPE786433:PPE786434 PZA786433:PZA786434 QIW786433:QIW786434 QSS786433:QSS786434 RCO786433:RCO786434 RMK786433:RMK786434 RWG786433:RWG786434 SGC786433:SGC786434 SPY786433:SPY786434 SZU786433:SZU786434 TJQ786433:TJQ786434 TTM786433:TTM786434 UDI786433:UDI786434 UNE786433:UNE786434 UXA786433:UXA786434 VGW786433:VGW786434 VQS786433:VQS786434 WAO786433:WAO786434 WKK786433:WKK786434 WUG786433:WUG786434 O851971:O851972 HU851969:HU851970 RQ851969:RQ851970 ABM851969:ABM851970 ALI851969:ALI851970 AVE851969:AVE851970 BFA851969:BFA851970 BOW851969:BOW851970 BYS851969:BYS851970 CIO851969:CIO851970 CSK851969:CSK851970 DCG851969:DCG851970 DMC851969:DMC851970 DVY851969:DVY851970 EFU851969:EFU851970 EPQ851969:EPQ851970 EZM851969:EZM851970 FJI851969:FJI851970 FTE851969:FTE851970 GDA851969:GDA851970 GMW851969:GMW851970 GWS851969:GWS851970 HGO851969:HGO851970 HQK851969:HQK851970 IAG851969:IAG851970 IKC851969:IKC851970 ITY851969:ITY851970 JDU851969:JDU851970 JNQ851969:JNQ851970 JXM851969:JXM851970 KHI851969:KHI851970 KRE851969:KRE851970 LBA851969:LBA851970 LKW851969:LKW851970 LUS851969:LUS851970 MEO851969:MEO851970 MOK851969:MOK851970 MYG851969:MYG851970 NIC851969:NIC851970 NRY851969:NRY851970 OBU851969:OBU851970 OLQ851969:OLQ851970 OVM851969:OVM851970 PFI851969:PFI851970 PPE851969:PPE851970 PZA851969:PZA851970 QIW851969:QIW851970 QSS851969:QSS851970 RCO851969:RCO851970 RMK851969:RMK851970 RWG851969:RWG851970 SGC851969:SGC851970 SPY851969:SPY851970 SZU851969:SZU851970 TJQ851969:TJQ851970 TTM851969:TTM851970 UDI851969:UDI851970 UNE851969:UNE851970 UXA851969:UXA851970 VGW851969:VGW851970 VQS851969:VQS851970 WAO851969:WAO851970 WKK851969:WKK851970 WUG851969:WUG851970 O917507:O917508 HU917505:HU917506 RQ917505:RQ917506 ABM917505:ABM917506 ALI917505:ALI917506 AVE917505:AVE917506 BFA917505:BFA917506 BOW917505:BOW917506 BYS917505:BYS917506 CIO917505:CIO917506 CSK917505:CSK917506 DCG917505:DCG917506 DMC917505:DMC917506 DVY917505:DVY917506 EFU917505:EFU917506 EPQ917505:EPQ917506 EZM917505:EZM917506 FJI917505:FJI917506 FTE917505:FTE917506 GDA917505:GDA917506 GMW917505:GMW917506 GWS917505:GWS917506 HGO917505:HGO917506 HQK917505:HQK917506 IAG917505:IAG917506 IKC917505:IKC917506 ITY917505:ITY917506 JDU917505:JDU917506 JNQ917505:JNQ917506 JXM917505:JXM917506 KHI917505:KHI917506 KRE917505:KRE917506 LBA917505:LBA917506 LKW917505:LKW917506 LUS917505:LUS917506 MEO917505:MEO917506 MOK917505:MOK917506 MYG917505:MYG917506 NIC917505:NIC917506 NRY917505:NRY917506 OBU917505:OBU917506 OLQ917505:OLQ917506 OVM917505:OVM917506 PFI917505:PFI917506 PPE917505:PPE917506 PZA917505:PZA917506 QIW917505:QIW917506 QSS917505:QSS917506 RCO917505:RCO917506 RMK917505:RMK917506 RWG917505:RWG917506 SGC917505:SGC917506 SPY917505:SPY917506 SZU917505:SZU917506 TJQ917505:TJQ917506 TTM917505:TTM917506 UDI917505:UDI917506 UNE917505:UNE917506 UXA917505:UXA917506 VGW917505:VGW917506 VQS917505:VQS917506 WAO917505:WAO917506 WKK917505:WKK917506 WUG917505:WUG917506 O983043:O983044 HU983041:HU983042 RQ983041:RQ983042 ABM983041:ABM983042 ALI983041:ALI983042 AVE983041:AVE983042 BFA983041:BFA983042 BOW983041:BOW983042 BYS983041:BYS983042 CIO983041:CIO983042 CSK983041:CSK983042 DCG983041:DCG983042 DMC983041:DMC983042 DVY983041:DVY983042 EFU983041:EFU983042 EPQ983041:EPQ983042 EZM983041:EZM983042 FJI983041:FJI983042 FTE983041:FTE983042 GDA983041:GDA983042 GMW983041:GMW983042 GWS983041:GWS983042 HGO983041:HGO983042 HQK983041:HQK983042 IAG983041:IAG983042 IKC983041:IKC983042 ITY983041:ITY983042 JDU983041:JDU983042 JNQ983041:JNQ983042 JXM983041:JXM983042 KHI983041:KHI983042 KRE983041:KRE983042 LBA983041:LBA983042 LKW983041:LKW983042 LUS983041:LUS983042 MEO983041:MEO983042 MOK983041:MOK983042 MYG983041:MYG983042 NIC983041:NIC983042 NRY983041:NRY983042 OBU983041:OBU983042 OLQ983041:OLQ983042 OVM983041:OVM983042 PFI983041:PFI983042 PPE983041:PPE983042 PZA983041:PZA983042 QIW983041:QIW983042 QSS983041:QSS983042 RCO983041:RCO983042 RMK983041:RMK983042 RWG983041:RWG983042 SGC983041:SGC983042 SPY983041:SPY983042 SZU983041:SZU983042 TJQ983041:TJQ983042 TTM983041:TTM983042 UDI983041:UDI983042 UNE983041:UNE983042 UXA983041:UXA983042 VGW983041:VGW983042 VQS983041:VQS983042 WAO983041:WAO983042 WKK983041:WKK983042 WUG983041:WUG983042 L65533:L65535 HR65531:HR65533 RN65531:RN65533 ABJ65531:ABJ65533 ALF65531:ALF65533 AVB65531:AVB65533 BEX65531:BEX65533 BOT65531:BOT65533 BYP65531:BYP65533 CIL65531:CIL65533 CSH65531:CSH65533 DCD65531:DCD65533 DLZ65531:DLZ65533 DVV65531:DVV65533 EFR65531:EFR65533 EPN65531:EPN65533 EZJ65531:EZJ65533 FJF65531:FJF65533 FTB65531:FTB65533 GCX65531:GCX65533 GMT65531:GMT65533 GWP65531:GWP65533 HGL65531:HGL65533 HQH65531:HQH65533 IAD65531:IAD65533 IJZ65531:IJZ65533 ITV65531:ITV65533 JDR65531:JDR65533 JNN65531:JNN65533 JXJ65531:JXJ65533 KHF65531:KHF65533 KRB65531:KRB65533 LAX65531:LAX65533 LKT65531:LKT65533 LUP65531:LUP65533 MEL65531:MEL65533 MOH65531:MOH65533 MYD65531:MYD65533 NHZ65531:NHZ65533 NRV65531:NRV65533 OBR65531:OBR65533 OLN65531:OLN65533 OVJ65531:OVJ65533 PFF65531:PFF65533 PPB65531:PPB65533 PYX65531:PYX65533 QIT65531:QIT65533 QSP65531:QSP65533 RCL65531:RCL65533 RMH65531:RMH65533 RWD65531:RWD65533 SFZ65531:SFZ65533 SPV65531:SPV65533 SZR65531:SZR65533 TJN65531:TJN65533 TTJ65531:TTJ65533 UDF65531:UDF65533 UNB65531:UNB65533 UWX65531:UWX65533 VGT65531:VGT65533 VQP65531:VQP65533 WAL65531:WAL65533 WKH65531:WKH65533 WUD65531:WUD65533 L131069:L131071 HR131067:HR131069 RN131067:RN131069 ABJ131067:ABJ131069 ALF131067:ALF131069 AVB131067:AVB131069 BEX131067:BEX131069 BOT131067:BOT131069 BYP131067:BYP131069 CIL131067:CIL131069 CSH131067:CSH131069 DCD131067:DCD131069 DLZ131067:DLZ131069 DVV131067:DVV131069 EFR131067:EFR131069 EPN131067:EPN131069 EZJ131067:EZJ131069 FJF131067:FJF131069 FTB131067:FTB131069 GCX131067:GCX131069 GMT131067:GMT131069 GWP131067:GWP131069 HGL131067:HGL131069 HQH131067:HQH131069 IAD131067:IAD131069 IJZ131067:IJZ131069 ITV131067:ITV131069 JDR131067:JDR131069 JNN131067:JNN131069 JXJ131067:JXJ131069 KHF131067:KHF131069 KRB131067:KRB131069 LAX131067:LAX131069 LKT131067:LKT131069 LUP131067:LUP131069 MEL131067:MEL131069 MOH131067:MOH131069 MYD131067:MYD131069 NHZ131067:NHZ131069 NRV131067:NRV131069 OBR131067:OBR131069 OLN131067:OLN131069 OVJ131067:OVJ131069 PFF131067:PFF131069 PPB131067:PPB131069 PYX131067:PYX131069 QIT131067:QIT131069 QSP131067:QSP131069 RCL131067:RCL131069 RMH131067:RMH131069 RWD131067:RWD131069 SFZ131067:SFZ131069 SPV131067:SPV131069 SZR131067:SZR131069 TJN131067:TJN131069 TTJ131067:TTJ131069 UDF131067:UDF131069 UNB131067:UNB131069 UWX131067:UWX131069 VGT131067:VGT131069 VQP131067:VQP131069 WAL131067:WAL131069 WKH131067:WKH131069 WUD131067:WUD131069 L196605:L196607 HR196603:HR196605 RN196603:RN196605 ABJ196603:ABJ196605 ALF196603:ALF196605 AVB196603:AVB196605 BEX196603:BEX196605 BOT196603:BOT196605 BYP196603:BYP196605 CIL196603:CIL196605 CSH196603:CSH196605 DCD196603:DCD196605 DLZ196603:DLZ196605 DVV196603:DVV196605 EFR196603:EFR196605 EPN196603:EPN196605 EZJ196603:EZJ196605 FJF196603:FJF196605 FTB196603:FTB196605 GCX196603:GCX196605 GMT196603:GMT196605 GWP196603:GWP196605 HGL196603:HGL196605 HQH196603:HQH196605 IAD196603:IAD196605 IJZ196603:IJZ196605 ITV196603:ITV196605 JDR196603:JDR196605 JNN196603:JNN196605 JXJ196603:JXJ196605 KHF196603:KHF196605 KRB196603:KRB196605 LAX196603:LAX196605 LKT196603:LKT196605 LUP196603:LUP196605 MEL196603:MEL196605 MOH196603:MOH196605 MYD196603:MYD196605 NHZ196603:NHZ196605 NRV196603:NRV196605 OBR196603:OBR196605 OLN196603:OLN196605 OVJ196603:OVJ196605 PFF196603:PFF196605 PPB196603:PPB196605 PYX196603:PYX196605 QIT196603:QIT196605 QSP196603:QSP196605 RCL196603:RCL196605 RMH196603:RMH196605 RWD196603:RWD196605 SFZ196603:SFZ196605 SPV196603:SPV196605 SZR196603:SZR196605 TJN196603:TJN196605 TTJ196603:TTJ196605 UDF196603:UDF196605 UNB196603:UNB196605 UWX196603:UWX196605 VGT196603:VGT196605 VQP196603:VQP196605 WAL196603:WAL196605 WKH196603:WKH196605 WUD196603:WUD196605 L262141:L262143 HR262139:HR262141 RN262139:RN262141 ABJ262139:ABJ262141 ALF262139:ALF262141 AVB262139:AVB262141 BEX262139:BEX262141 BOT262139:BOT262141 BYP262139:BYP262141 CIL262139:CIL262141 CSH262139:CSH262141 DCD262139:DCD262141 DLZ262139:DLZ262141 DVV262139:DVV262141 EFR262139:EFR262141 EPN262139:EPN262141 EZJ262139:EZJ262141 FJF262139:FJF262141 FTB262139:FTB262141 GCX262139:GCX262141 GMT262139:GMT262141 GWP262139:GWP262141 HGL262139:HGL262141 HQH262139:HQH262141 IAD262139:IAD262141 IJZ262139:IJZ262141 ITV262139:ITV262141 JDR262139:JDR262141 JNN262139:JNN262141 JXJ262139:JXJ262141 KHF262139:KHF262141 KRB262139:KRB262141 LAX262139:LAX262141 LKT262139:LKT262141 LUP262139:LUP262141 MEL262139:MEL262141 MOH262139:MOH262141 MYD262139:MYD262141 NHZ262139:NHZ262141 NRV262139:NRV262141 OBR262139:OBR262141 OLN262139:OLN262141 OVJ262139:OVJ262141 PFF262139:PFF262141 PPB262139:PPB262141 PYX262139:PYX262141 QIT262139:QIT262141 QSP262139:QSP262141 RCL262139:RCL262141 RMH262139:RMH262141 RWD262139:RWD262141 SFZ262139:SFZ262141 SPV262139:SPV262141 SZR262139:SZR262141 TJN262139:TJN262141 TTJ262139:TTJ262141 UDF262139:UDF262141 UNB262139:UNB262141 UWX262139:UWX262141 VGT262139:VGT262141 VQP262139:VQP262141 WAL262139:WAL262141 WKH262139:WKH262141 WUD262139:WUD262141 L327677:L327679 HR327675:HR327677 RN327675:RN327677 ABJ327675:ABJ327677 ALF327675:ALF327677 AVB327675:AVB327677 BEX327675:BEX327677 BOT327675:BOT327677 BYP327675:BYP327677 CIL327675:CIL327677 CSH327675:CSH327677 DCD327675:DCD327677 DLZ327675:DLZ327677 DVV327675:DVV327677 EFR327675:EFR327677 EPN327675:EPN327677 EZJ327675:EZJ327677 FJF327675:FJF327677 FTB327675:FTB327677 GCX327675:GCX327677 GMT327675:GMT327677 GWP327675:GWP327677 HGL327675:HGL327677 HQH327675:HQH327677 IAD327675:IAD327677 IJZ327675:IJZ327677 ITV327675:ITV327677 JDR327675:JDR327677 JNN327675:JNN327677 JXJ327675:JXJ327677 KHF327675:KHF327677 KRB327675:KRB327677 LAX327675:LAX327677 LKT327675:LKT327677 LUP327675:LUP327677 MEL327675:MEL327677 MOH327675:MOH327677 MYD327675:MYD327677 NHZ327675:NHZ327677 NRV327675:NRV327677 OBR327675:OBR327677 OLN327675:OLN327677 OVJ327675:OVJ327677 PFF327675:PFF327677 PPB327675:PPB327677 PYX327675:PYX327677 QIT327675:QIT327677 QSP327675:QSP327677 RCL327675:RCL327677 RMH327675:RMH327677 RWD327675:RWD327677 SFZ327675:SFZ327677 SPV327675:SPV327677 SZR327675:SZR327677 TJN327675:TJN327677 TTJ327675:TTJ327677 UDF327675:UDF327677 UNB327675:UNB327677 UWX327675:UWX327677 VGT327675:VGT327677 VQP327675:VQP327677 WAL327675:WAL327677 WKH327675:WKH327677 WUD327675:WUD327677 L393213:L393215 HR393211:HR393213 RN393211:RN393213 ABJ393211:ABJ393213 ALF393211:ALF393213 AVB393211:AVB393213 BEX393211:BEX393213 BOT393211:BOT393213 BYP393211:BYP393213 CIL393211:CIL393213 CSH393211:CSH393213 DCD393211:DCD393213 DLZ393211:DLZ393213 DVV393211:DVV393213 EFR393211:EFR393213 EPN393211:EPN393213 EZJ393211:EZJ393213 FJF393211:FJF393213 FTB393211:FTB393213 GCX393211:GCX393213 GMT393211:GMT393213 GWP393211:GWP393213 HGL393211:HGL393213 HQH393211:HQH393213 IAD393211:IAD393213 IJZ393211:IJZ393213 ITV393211:ITV393213 JDR393211:JDR393213 JNN393211:JNN393213 JXJ393211:JXJ393213 KHF393211:KHF393213 KRB393211:KRB393213 LAX393211:LAX393213 LKT393211:LKT393213 LUP393211:LUP393213 MEL393211:MEL393213 MOH393211:MOH393213 MYD393211:MYD393213 NHZ393211:NHZ393213 NRV393211:NRV393213 OBR393211:OBR393213 OLN393211:OLN393213 OVJ393211:OVJ393213 PFF393211:PFF393213 PPB393211:PPB393213 PYX393211:PYX393213 QIT393211:QIT393213 QSP393211:QSP393213 RCL393211:RCL393213 RMH393211:RMH393213 RWD393211:RWD393213 SFZ393211:SFZ393213 SPV393211:SPV393213 SZR393211:SZR393213 TJN393211:TJN393213 TTJ393211:TTJ393213 UDF393211:UDF393213 UNB393211:UNB393213 UWX393211:UWX393213 VGT393211:VGT393213 VQP393211:VQP393213 WAL393211:WAL393213 WKH393211:WKH393213 WUD393211:WUD393213 L458749:L458751 HR458747:HR458749 RN458747:RN458749 ABJ458747:ABJ458749 ALF458747:ALF458749 AVB458747:AVB458749 BEX458747:BEX458749 BOT458747:BOT458749 BYP458747:BYP458749 CIL458747:CIL458749 CSH458747:CSH458749 DCD458747:DCD458749 DLZ458747:DLZ458749 DVV458747:DVV458749 EFR458747:EFR458749 EPN458747:EPN458749 EZJ458747:EZJ458749 FJF458747:FJF458749 FTB458747:FTB458749 GCX458747:GCX458749 GMT458747:GMT458749 GWP458747:GWP458749 HGL458747:HGL458749 HQH458747:HQH458749 IAD458747:IAD458749 IJZ458747:IJZ458749 ITV458747:ITV458749 JDR458747:JDR458749 JNN458747:JNN458749 JXJ458747:JXJ458749 KHF458747:KHF458749 KRB458747:KRB458749 LAX458747:LAX458749 LKT458747:LKT458749 LUP458747:LUP458749 MEL458747:MEL458749 MOH458747:MOH458749 MYD458747:MYD458749 NHZ458747:NHZ458749 NRV458747:NRV458749 OBR458747:OBR458749 OLN458747:OLN458749 OVJ458747:OVJ458749 PFF458747:PFF458749 PPB458747:PPB458749 PYX458747:PYX458749 QIT458747:QIT458749 QSP458747:QSP458749 RCL458747:RCL458749 RMH458747:RMH458749 RWD458747:RWD458749 SFZ458747:SFZ458749 SPV458747:SPV458749 SZR458747:SZR458749 TJN458747:TJN458749 TTJ458747:TTJ458749 UDF458747:UDF458749 UNB458747:UNB458749 UWX458747:UWX458749 VGT458747:VGT458749 VQP458747:VQP458749 WAL458747:WAL458749 WKH458747:WKH458749 WUD458747:WUD458749 L524285:L524287 HR524283:HR524285 RN524283:RN524285 ABJ524283:ABJ524285 ALF524283:ALF524285 AVB524283:AVB524285 BEX524283:BEX524285 BOT524283:BOT524285 BYP524283:BYP524285 CIL524283:CIL524285 CSH524283:CSH524285 DCD524283:DCD524285 DLZ524283:DLZ524285 DVV524283:DVV524285 EFR524283:EFR524285 EPN524283:EPN524285 EZJ524283:EZJ524285 FJF524283:FJF524285 FTB524283:FTB524285 GCX524283:GCX524285 GMT524283:GMT524285 GWP524283:GWP524285 HGL524283:HGL524285 HQH524283:HQH524285 IAD524283:IAD524285 IJZ524283:IJZ524285 ITV524283:ITV524285 JDR524283:JDR524285 JNN524283:JNN524285 JXJ524283:JXJ524285 KHF524283:KHF524285 KRB524283:KRB524285 LAX524283:LAX524285 LKT524283:LKT524285 LUP524283:LUP524285 MEL524283:MEL524285 MOH524283:MOH524285 MYD524283:MYD524285 NHZ524283:NHZ524285 NRV524283:NRV524285 OBR524283:OBR524285 OLN524283:OLN524285 OVJ524283:OVJ524285 PFF524283:PFF524285 PPB524283:PPB524285 PYX524283:PYX524285 QIT524283:QIT524285 QSP524283:QSP524285 RCL524283:RCL524285 RMH524283:RMH524285 RWD524283:RWD524285 SFZ524283:SFZ524285 SPV524283:SPV524285 SZR524283:SZR524285 TJN524283:TJN524285 TTJ524283:TTJ524285 UDF524283:UDF524285 UNB524283:UNB524285 UWX524283:UWX524285 VGT524283:VGT524285 VQP524283:VQP524285 WAL524283:WAL524285 WKH524283:WKH524285 WUD524283:WUD524285 L589821:L589823 HR589819:HR589821 RN589819:RN589821 ABJ589819:ABJ589821 ALF589819:ALF589821 AVB589819:AVB589821 BEX589819:BEX589821 BOT589819:BOT589821 BYP589819:BYP589821 CIL589819:CIL589821 CSH589819:CSH589821 DCD589819:DCD589821 DLZ589819:DLZ589821 DVV589819:DVV589821 EFR589819:EFR589821 EPN589819:EPN589821 EZJ589819:EZJ589821 FJF589819:FJF589821 FTB589819:FTB589821 GCX589819:GCX589821 GMT589819:GMT589821 GWP589819:GWP589821 HGL589819:HGL589821 HQH589819:HQH589821 IAD589819:IAD589821 IJZ589819:IJZ589821 ITV589819:ITV589821 JDR589819:JDR589821 JNN589819:JNN589821 JXJ589819:JXJ589821 KHF589819:KHF589821 KRB589819:KRB589821 LAX589819:LAX589821 LKT589819:LKT589821 LUP589819:LUP589821 MEL589819:MEL589821 MOH589819:MOH589821 MYD589819:MYD589821 NHZ589819:NHZ589821 NRV589819:NRV589821 OBR589819:OBR589821 OLN589819:OLN589821 OVJ589819:OVJ589821 PFF589819:PFF589821 PPB589819:PPB589821 PYX589819:PYX589821 QIT589819:QIT589821 QSP589819:QSP589821 RCL589819:RCL589821 RMH589819:RMH589821 RWD589819:RWD589821 SFZ589819:SFZ589821 SPV589819:SPV589821 SZR589819:SZR589821 TJN589819:TJN589821 TTJ589819:TTJ589821 UDF589819:UDF589821 UNB589819:UNB589821 UWX589819:UWX589821 VGT589819:VGT589821 VQP589819:VQP589821 WAL589819:WAL589821 WKH589819:WKH589821 WUD589819:WUD589821 L655357:L655359 HR655355:HR655357 RN655355:RN655357 ABJ655355:ABJ655357 ALF655355:ALF655357 AVB655355:AVB655357 BEX655355:BEX655357 BOT655355:BOT655357 BYP655355:BYP655357 CIL655355:CIL655357 CSH655355:CSH655357 DCD655355:DCD655357 DLZ655355:DLZ655357 DVV655355:DVV655357 EFR655355:EFR655357 EPN655355:EPN655357 EZJ655355:EZJ655357 FJF655355:FJF655357 FTB655355:FTB655357 GCX655355:GCX655357 GMT655355:GMT655357 GWP655355:GWP655357 HGL655355:HGL655357 HQH655355:HQH655357 IAD655355:IAD655357 IJZ655355:IJZ655357 ITV655355:ITV655357 JDR655355:JDR655357 JNN655355:JNN655357 JXJ655355:JXJ655357 KHF655355:KHF655357 KRB655355:KRB655357 LAX655355:LAX655357 LKT655355:LKT655357 LUP655355:LUP655357 MEL655355:MEL655357 MOH655355:MOH655357 MYD655355:MYD655357 NHZ655355:NHZ655357 NRV655355:NRV655357 OBR655355:OBR655357 OLN655355:OLN655357 OVJ655355:OVJ655357 PFF655355:PFF655357 PPB655355:PPB655357 PYX655355:PYX655357 QIT655355:QIT655357 QSP655355:QSP655357 RCL655355:RCL655357 RMH655355:RMH655357 RWD655355:RWD655357 SFZ655355:SFZ655357 SPV655355:SPV655357 SZR655355:SZR655357 TJN655355:TJN655357 TTJ655355:TTJ655357 UDF655355:UDF655357 UNB655355:UNB655357 UWX655355:UWX655357 VGT655355:VGT655357 VQP655355:VQP655357 WAL655355:WAL655357 WKH655355:WKH655357 WUD655355:WUD655357 L720893:L720895 HR720891:HR720893 RN720891:RN720893 ABJ720891:ABJ720893 ALF720891:ALF720893 AVB720891:AVB720893 BEX720891:BEX720893 BOT720891:BOT720893 BYP720891:BYP720893 CIL720891:CIL720893 CSH720891:CSH720893 DCD720891:DCD720893 DLZ720891:DLZ720893 DVV720891:DVV720893 EFR720891:EFR720893 EPN720891:EPN720893 EZJ720891:EZJ720893 FJF720891:FJF720893 FTB720891:FTB720893 GCX720891:GCX720893 GMT720891:GMT720893 GWP720891:GWP720893 HGL720891:HGL720893 HQH720891:HQH720893 IAD720891:IAD720893 IJZ720891:IJZ720893 ITV720891:ITV720893 JDR720891:JDR720893 JNN720891:JNN720893 JXJ720891:JXJ720893 KHF720891:KHF720893 KRB720891:KRB720893 LAX720891:LAX720893 LKT720891:LKT720893 LUP720891:LUP720893 MEL720891:MEL720893 MOH720891:MOH720893 MYD720891:MYD720893 NHZ720891:NHZ720893 NRV720891:NRV720893 OBR720891:OBR720893 OLN720891:OLN720893 OVJ720891:OVJ720893 PFF720891:PFF720893 PPB720891:PPB720893 PYX720891:PYX720893 QIT720891:QIT720893 QSP720891:QSP720893 RCL720891:RCL720893 RMH720891:RMH720893 RWD720891:RWD720893 SFZ720891:SFZ720893 SPV720891:SPV720893 SZR720891:SZR720893 TJN720891:TJN720893 TTJ720891:TTJ720893 UDF720891:UDF720893 UNB720891:UNB720893 UWX720891:UWX720893 VGT720891:VGT720893 VQP720891:VQP720893 WAL720891:WAL720893 WKH720891:WKH720893 WUD720891:WUD720893 L786429:L786431 HR786427:HR786429 RN786427:RN786429 ABJ786427:ABJ786429 ALF786427:ALF786429 AVB786427:AVB786429 BEX786427:BEX786429 BOT786427:BOT786429 BYP786427:BYP786429 CIL786427:CIL786429 CSH786427:CSH786429 DCD786427:DCD786429 DLZ786427:DLZ786429 DVV786427:DVV786429 EFR786427:EFR786429 EPN786427:EPN786429 EZJ786427:EZJ786429 FJF786427:FJF786429 FTB786427:FTB786429 GCX786427:GCX786429 GMT786427:GMT786429 GWP786427:GWP786429 HGL786427:HGL786429 HQH786427:HQH786429 IAD786427:IAD786429 IJZ786427:IJZ786429 ITV786427:ITV786429 JDR786427:JDR786429 JNN786427:JNN786429 JXJ786427:JXJ786429 KHF786427:KHF786429 KRB786427:KRB786429 LAX786427:LAX786429 LKT786427:LKT786429 LUP786427:LUP786429 MEL786427:MEL786429 MOH786427:MOH786429 MYD786427:MYD786429 NHZ786427:NHZ786429 NRV786427:NRV786429 OBR786427:OBR786429 OLN786427:OLN786429 OVJ786427:OVJ786429 PFF786427:PFF786429 PPB786427:PPB786429 PYX786427:PYX786429 QIT786427:QIT786429 QSP786427:QSP786429 RCL786427:RCL786429 RMH786427:RMH786429 RWD786427:RWD786429 SFZ786427:SFZ786429 SPV786427:SPV786429 SZR786427:SZR786429 TJN786427:TJN786429 TTJ786427:TTJ786429 UDF786427:UDF786429 UNB786427:UNB786429 UWX786427:UWX786429 VGT786427:VGT786429 VQP786427:VQP786429 WAL786427:WAL786429 WKH786427:WKH786429 WUD786427:WUD786429 L851965:L851967 HR851963:HR851965 RN851963:RN851965 ABJ851963:ABJ851965 ALF851963:ALF851965 AVB851963:AVB851965 BEX851963:BEX851965 BOT851963:BOT851965 BYP851963:BYP851965 CIL851963:CIL851965 CSH851963:CSH851965 DCD851963:DCD851965 DLZ851963:DLZ851965 DVV851963:DVV851965 EFR851963:EFR851965 EPN851963:EPN851965 EZJ851963:EZJ851965 FJF851963:FJF851965 FTB851963:FTB851965 GCX851963:GCX851965 GMT851963:GMT851965 GWP851963:GWP851965 HGL851963:HGL851965 HQH851963:HQH851965 IAD851963:IAD851965 IJZ851963:IJZ851965 ITV851963:ITV851965 JDR851963:JDR851965 JNN851963:JNN851965 JXJ851963:JXJ851965 KHF851963:KHF851965 KRB851963:KRB851965 LAX851963:LAX851965 LKT851963:LKT851965 LUP851963:LUP851965 MEL851963:MEL851965 MOH851963:MOH851965 MYD851963:MYD851965 NHZ851963:NHZ851965 NRV851963:NRV851965 OBR851963:OBR851965 OLN851963:OLN851965 OVJ851963:OVJ851965 PFF851963:PFF851965 PPB851963:PPB851965 PYX851963:PYX851965 QIT851963:QIT851965 QSP851963:QSP851965 RCL851963:RCL851965 RMH851963:RMH851965 RWD851963:RWD851965 SFZ851963:SFZ851965 SPV851963:SPV851965 SZR851963:SZR851965 TJN851963:TJN851965 TTJ851963:TTJ851965 UDF851963:UDF851965 UNB851963:UNB851965 UWX851963:UWX851965 VGT851963:VGT851965 VQP851963:VQP851965 WAL851963:WAL851965 WKH851963:WKH851965 WUD851963:WUD851965 L917501:L917503 HR917499:HR917501 RN917499:RN917501 ABJ917499:ABJ917501 ALF917499:ALF917501 AVB917499:AVB917501 BEX917499:BEX917501 BOT917499:BOT917501 BYP917499:BYP917501 CIL917499:CIL917501 CSH917499:CSH917501 DCD917499:DCD917501 DLZ917499:DLZ917501 DVV917499:DVV917501 EFR917499:EFR917501 EPN917499:EPN917501 EZJ917499:EZJ917501 FJF917499:FJF917501 FTB917499:FTB917501 GCX917499:GCX917501 GMT917499:GMT917501 GWP917499:GWP917501 HGL917499:HGL917501 HQH917499:HQH917501 IAD917499:IAD917501 IJZ917499:IJZ917501 ITV917499:ITV917501 JDR917499:JDR917501 JNN917499:JNN917501 JXJ917499:JXJ917501 KHF917499:KHF917501 KRB917499:KRB917501 LAX917499:LAX917501 LKT917499:LKT917501 LUP917499:LUP917501 MEL917499:MEL917501 MOH917499:MOH917501 MYD917499:MYD917501 NHZ917499:NHZ917501 NRV917499:NRV917501 OBR917499:OBR917501 OLN917499:OLN917501 OVJ917499:OVJ917501 PFF917499:PFF917501 PPB917499:PPB917501 PYX917499:PYX917501 QIT917499:QIT917501 QSP917499:QSP917501 RCL917499:RCL917501 RMH917499:RMH917501 RWD917499:RWD917501 SFZ917499:SFZ917501 SPV917499:SPV917501 SZR917499:SZR917501 TJN917499:TJN917501 TTJ917499:TTJ917501 UDF917499:UDF917501 UNB917499:UNB917501 UWX917499:UWX917501 VGT917499:VGT917501 VQP917499:VQP917501 WAL917499:WAL917501 WKH917499:WKH917501 WUD917499:WUD917501 L983037:L983039 HR983035:HR983037 RN983035:RN983037 ABJ983035:ABJ983037 ALF983035:ALF983037 AVB983035:AVB983037 BEX983035:BEX983037 BOT983035:BOT983037 BYP983035:BYP983037 CIL983035:CIL983037 CSH983035:CSH983037 DCD983035:DCD983037 DLZ983035:DLZ983037 DVV983035:DVV983037 EFR983035:EFR983037 EPN983035:EPN983037 EZJ983035:EZJ983037 FJF983035:FJF983037 FTB983035:FTB983037 GCX983035:GCX983037 GMT983035:GMT983037 GWP983035:GWP983037 HGL983035:HGL983037 HQH983035:HQH983037 IAD983035:IAD983037 IJZ983035:IJZ983037 ITV983035:ITV983037 JDR983035:JDR983037 JNN983035:JNN983037 JXJ983035:JXJ983037 KHF983035:KHF983037 KRB983035:KRB983037 LAX983035:LAX983037 LKT983035:LKT983037 LUP983035:LUP983037 MEL983035:MEL983037 MOH983035:MOH983037 MYD983035:MYD983037 NHZ983035:NHZ983037 NRV983035:NRV983037 OBR983035:OBR983037 OLN983035:OLN983037 OVJ983035:OVJ983037 PFF983035:PFF983037 PPB983035:PPB983037 PYX983035:PYX983037 QIT983035:QIT983037 QSP983035:QSP983037 RCL983035:RCL983037 RMH983035:RMH983037 RWD983035:RWD983037 SFZ983035:SFZ983037 SPV983035:SPV983037 SZR983035:SZR983037 TJN983035:TJN983037 TTJ983035:TTJ983037 UDF983035:UDF983037 UNB983035:UNB983037 UWX983035:UWX983037 VGT983035:VGT983037 VQP983035:VQP983037 WAL983035:WAL983037 WKH983035:WKH983037 WUD983035:WUD983037 M65534:N65535 HS65532:HT65533 RO65532:RP65533 ABK65532:ABL65533 ALG65532:ALH65533 AVC65532:AVD65533 BEY65532:BEZ65533 BOU65532:BOV65533 BYQ65532:BYR65533 CIM65532:CIN65533 CSI65532:CSJ65533 DCE65532:DCF65533 DMA65532:DMB65533 DVW65532:DVX65533 EFS65532:EFT65533 EPO65532:EPP65533 EZK65532:EZL65533 FJG65532:FJH65533 FTC65532:FTD65533 GCY65532:GCZ65533 GMU65532:GMV65533 GWQ65532:GWR65533 HGM65532:HGN65533 HQI65532:HQJ65533 IAE65532:IAF65533 IKA65532:IKB65533 ITW65532:ITX65533 JDS65532:JDT65533 JNO65532:JNP65533 JXK65532:JXL65533 KHG65532:KHH65533 KRC65532:KRD65533 LAY65532:LAZ65533 LKU65532:LKV65533 LUQ65532:LUR65533 MEM65532:MEN65533 MOI65532:MOJ65533 MYE65532:MYF65533 NIA65532:NIB65533 NRW65532:NRX65533 OBS65532:OBT65533 OLO65532:OLP65533 OVK65532:OVL65533 PFG65532:PFH65533 PPC65532:PPD65533 PYY65532:PYZ65533 QIU65532:QIV65533 QSQ65532:QSR65533 RCM65532:RCN65533 RMI65532:RMJ65533 RWE65532:RWF65533 SGA65532:SGB65533 SPW65532:SPX65533 SZS65532:SZT65533 TJO65532:TJP65533 TTK65532:TTL65533 UDG65532:UDH65533 UNC65532:UND65533 UWY65532:UWZ65533 VGU65532:VGV65533 VQQ65532:VQR65533 WAM65532:WAN65533 WKI65532:WKJ65533 WUE65532:WUF65533 M131070:N131071 HS131068:HT131069 RO131068:RP131069 ABK131068:ABL131069 ALG131068:ALH131069 AVC131068:AVD131069 BEY131068:BEZ131069 BOU131068:BOV131069 BYQ131068:BYR131069 CIM131068:CIN131069 CSI131068:CSJ131069 DCE131068:DCF131069 DMA131068:DMB131069 DVW131068:DVX131069 EFS131068:EFT131069 EPO131068:EPP131069 EZK131068:EZL131069 FJG131068:FJH131069 FTC131068:FTD131069 GCY131068:GCZ131069 GMU131068:GMV131069 GWQ131068:GWR131069 HGM131068:HGN131069 HQI131068:HQJ131069 IAE131068:IAF131069 IKA131068:IKB131069 ITW131068:ITX131069 JDS131068:JDT131069 JNO131068:JNP131069 JXK131068:JXL131069 KHG131068:KHH131069 KRC131068:KRD131069 LAY131068:LAZ131069 LKU131068:LKV131069 LUQ131068:LUR131069 MEM131068:MEN131069 MOI131068:MOJ131069 MYE131068:MYF131069 NIA131068:NIB131069 NRW131068:NRX131069 OBS131068:OBT131069 OLO131068:OLP131069 OVK131068:OVL131069 PFG131068:PFH131069 PPC131068:PPD131069 PYY131068:PYZ131069 QIU131068:QIV131069 QSQ131068:QSR131069 RCM131068:RCN131069 RMI131068:RMJ131069 RWE131068:RWF131069 SGA131068:SGB131069 SPW131068:SPX131069 SZS131068:SZT131069 TJO131068:TJP131069 TTK131068:TTL131069 UDG131068:UDH131069 UNC131068:UND131069 UWY131068:UWZ131069 VGU131068:VGV131069 VQQ131068:VQR131069 WAM131068:WAN131069 WKI131068:WKJ131069 WUE131068:WUF131069 M196606:N196607 HS196604:HT196605 RO196604:RP196605 ABK196604:ABL196605 ALG196604:ALH196605 AVC196604:AVD196605 BEY196604:BEZ196605 BOU196604:BOV196605 BYQ196604:BYR196605 CIM196604:CIN196605 CSI196604:CSJ196605 DCE196604:DCF196605 DMA196604:DMB196605 DVW196604:DVX196605 EFS196604:EFT196605 EPO196604:EPP196605 EZK196604:EZL196605 FJG196604:FJH196605 FTC196604:FTD196605 GCY196604:GCZ196605 GMU196604:GMV196605 GWQ196604:GWR196605 HGM196604:HGN196605 HQI196604:HQJ196605 IAE196604:IAF196605 IKA196604:IKB196605 ITW196604:ITX196605 JDS196604:JDT196605 JNO196604:JNP196605 JXK196604:JXL196605 KHG196604:KHH196605 KRC196604:KRD196605 LAY196604:LAZ196605 LKU196604:LKV196605 LUQ196604:LUR196605 MEM196604:MEN196605 MOI196604:MOJ196605 MYE196604:MYF196605 NIA196604:NIB196605 NRW196604:NRX196605 OBS196604:OBT196605 OLO196604:OLP196605 OVK196604:OVL196605 PFG196604:PFH196605 PPC196604:PPD196605 PYY196604:PYZ196605 QIU196604:QIV196605 QSQ196604:QSR196605 RCM196604:RCN196605 RMI196604:RMJ196605 RWE196604:RWF196605 SGA196604:SGB196605 SPW196604:SPX196605 SZS196604:SZT196605 TJO196604:TJP196605 TTK196604:TTL196605 UDG196604:UDH196605 UNC196604:UND196605 UWY196604:UWZ196605 VGU196604:VGV196605 VQQ196604:VQR196605 WAM196604:WAN196605 WKI196604:WKJ196605 WUE196604:WUF196605 M262142:N262143 HS262140:HT262141 RO262140:RP262141 ABK262140:ABL262141 ALG262140:ALH262141 AVC262140:AVD262141 BEY262140:BEZ262141 BOU262140:BOV262141 BYQ262140:BYR262141 CIM262140:CIN262141 CSI262140:CSJ262141 DCE262140:DCF262141 DMA262140:DMB262141 DVW262140:DVX262141 EFS262140:EFT262141 EPO262140:EPP262141 EZK262140:EZL262141 FJG262140:FJH262141 FTC262140:FTD262141 GCY262140:GCZ262141 GMU262140:GMV262141 GWQ262140:GWR262141 HGM262140:HGN262141 HQI262140:HQJ262141 IAE262140:IAF262141 IKA262140:IKB262141 ITW262140:ITX262141 JDS262140:JDT262141 JNO262140:JNP262141 JXK262140:JXL262141 KHG262140:KHH262141 KRC262140:KRD262141 LAY262140:LAZ262141 LKU262140:LKV262141 LUQ262140:LUR262141 MEM262140:MEN262141 MOI262140:MOJ262141 MYE262140:MYF262141 NIA262140:NIB262141 NRW262140:NRX262141 OBS262140:OBT262141 OLO262140:OLP262141 OVK262140:OVL262141 PFG262140:PFH262141 PPC262140:PPD262141 PYY262140:PYZ262141 QIU262140:QIV262141 QSQ262140:QSR262141 RCM262140:RCN262141 RMI262140:RMJ262141 RWE262140:RWF262141 SGA262140:SGB262141 SPW262140:SPX262141 SZS262140:SZT262141 TJO262140:TJP262141 TTK262140:TTL262141 UDG262140:UDH262141 UNC262140:UND262141 UWY262140:UWZ262141 VGU262140:VGV262141 VQQ262140:VQR262141 WAM262140:WAN262141 WKI262140:WKJ262141 WUE262140:WUF262141 M327678:N327679 HS327676:HT327677 RO327676:RP327677 ABK327676:ABL327677 ALG327676:ALH327677 AVC327676:AVD327677 BEY327676:BEZ327677 BOU327676:BOV327677 BYQ327676:BYR327677 CIM327676:CIN327677 CSI327676:CSJ327677 DCE327676:DCF327677 DMA327676:DMB327677 DVW327676:DVX327677 EFS327676:EFT327677 EPO327676:EPP327677 EZK327676:EZL327677 FJG327676:FJH327677 FTC327676:FTD327677 GCY327676:GCZ327677 GMU327676:GMV327677 GWQ327676:GWR327677 HGM327676:HGN327677 HQI327676:HQJ327677 IAE327676:IAF327677 IKA327676:IKB327677 ITW327676:ITX327677 JDS327676:JDT327677 JNO327676:JNP327677 JXK327676:JXL327677 KHG327676:KHH327677 KRC327676:KRD327677 LAY327676:LAZ327677 LKU327676:LKV327677 LUQ327676:LUR327677 MEM327676:MEN327677 MOI327676:MOJ327677 MYE327676:MYF327677 NIA327676:NIB327677 NRW327676:NRX327677 OBS327676:OBT327677 OLO327676:OLP327677 OVK327676:OVL327677 PFG327676:PFH327677 PPC327676:PPD327677 PYY327676:PYZ327677 QIU327676:QIV327677 QSQ327676:QSR327677 RCM327676:RCN327677 RMI327676:RMJ327677 RWE327676:RWF327677 SGA327676:SGB327677 SPW327676:SPX327677 SZS327676:SZT327677 TJO327676:TJP327677 TTK327676:TTL327677 UDG327676:UDH327677 UNC327676:UND327677 UWY327676:UWZ327677 VGU327676:VGV327677 VQQ327676:VQR327677 WAM327676:WAN327677 WKI327676:WKJ327677 WUE327676:WUF327677 M393214:N393215 HS393212:HT393213 RO393212:RP393213 ABK393212:ABL393213 ALG393212:ALH393213 AVC393212:AVD393213 BEY393212:BEZ393213 BOU393212:BOV393213 BYQ393212:BYR393213 CIM393212:CIN393213 CSI393212:CSJ393213 DCE393212:DCF393213 DMA393212:DMB393213 DVW393212:DVX393213 EFS393212:EFT393213 EPO393212:EPP393213 EZK393212:EZL393213 FJG393212:FJH393213 FTC393212:FTD393213 GCY393212:GCZ393213 GMU393212:GMV393213 GWQ393212:GWR393213 HGM393212:HGN393213 HQI393212:HQJ393213 IAE393212:IAF393213 IKA393212:IKB393213 ITW393212:ITX393213 JDS393212:JDT393213 JNO393212:JNP393213 JXK393212:JXL393213 KHG393212:KHH393213 KRC393212:KRD393213 LAY393212:LAZ393213 LKU393212:LKV393213 LUQ393212:LUR393213 MEM393212:MEN393213 MOI393212:MOJ393213 MYE393212:MYF393213 NIA393212:NIB393213 NRW393212:NRX393213 OBS393212:OBT393213 OLO393212:OLP393213 OVK393212:OVL393213 PFG393212:PFH393213 PPC393212:PPD393213 PYY393212:PYZ393213 QIU393212:QIV393213 QSQ393212:QSR393213 RCM393212:RCN393213 RMI393212:RMJ393213 RWE393212:RWF393213 SGA393212:SGB393213 SPW393212:SPX393213 SZS393212:SZT393213 TJO393212:TJP393213 TTK393212:TTL393213 UDG393212:UDH393213 UNC393212:UND393213 UWY393212:UWZ393213 VGU393212:VGV393213 VQQ393212:VQR393213 WAM393212:WAN393213 WKI393212:WKJ393213 WUE393212:WUF393213 M458750:N458751 HS458748:HT458749 RO458748:RP458749 ABK458748:ABL458749 ALG458748:ALH458749 AVC458748:AVD458749 BEY458748:BEZ458749 BOU458748:BOV458749 BYQ458748:BYR458749 CIM458748:CIN458749 CSI458748:CSJ458749 DCE458748:DCF458749 DMA458748:DMB458749 DVW458748:DVX458749 EFS458748:EFT458749 EPO458748:EPP458749 EZK458748:EZL458749 FJG458748:FJH458749 FTC458748:FTD458749 GCY458748:GCZ458749 GMU458748:GMV458749 GWQ458748:GWR458749 HGM458748:HGN458749 HQI458748:HQJ458749 IAE458748:IAF458749 IKA458748:IKB458749 ITW458748:ITX458749 JDS458748:JDT458749 JNO458748:JNP458749 JXK458748:JXL458749 KHG458748:KHH458749 KRC458748:KRD458749 LAY458748:LAZ458749 LKU458748:LKV458749 LUQ458748:LUR458749 MEM458748:MEN458749 MOI458748:MOJ458749 MYE458748:MYF458749 NIA458748:NIB458749 NRW458748:NRX458749 OBS458748:OBT458749 OLO458748:OLP458749 OVK458748:OVL458749 PFG458748:PFH458749 PPC458748:PPD458749 PYY458748:PYZ458749 QIU458748:QIV458749 QSQ458748:QSR458749 RCM458748:RCN458749 RMI458748:RMJ458749 RWE458748:RWF458749 SGA458748:SGB458749 SPW458748:SPX458749 SZS458748:SZT458749 TJO458748:TJP458749 TTK458748:TTL458749 UDG458748:UDH458749 UNC458748:UND458749 UWY458748:UWZ458749 VGU458748:VGV458749 VQQ458748:VQR458749 WAM458748:WAN458749 WKI458748:WKJ458749 WUE458748:WUF458749 M524286:N524287 HS524284:HT524285 RO524284:RP524285 ABK524284:ABL524285 ALG524284:ALH524285 AVC524284:AVD524285 BEY524284:BEZ524285 BOU524284:BOV524285 BYQ524284:BYR524285 CIM524284:CIN524285 CSI524284:CSJ524285 DCE524284:DCF524285 DMA524284:DMB524285 DVW524284:DVX524285 EFS524284:EFT524285 EPO524284:EPP524285 EZK524284:EZL524285 FJG524284:FJH524285 FTC524284:FTD524285 GCY524284:GCZ524285 GMU524284:GMV524285 GWQ524284:GWR524285 HGM524284:HGN524285 HQI524284:HQJ524285 IAE524284:IAF524285 IKA524284:IKB524285 ITW524284:ITX524285 JDS524284:JDT524285 JNO524284:JNP524285 JXK524284:JXL524285 KHG524284:KHH524285 KRC524284:KRD524285 LAY524284:LAZ524285 LKU524284:LKV524285 LUQ524284:LUR524285 MEM524284:MEN524285 MOI524284:MOJ524285 MYE524284:MYF524285 NIA524284:NIB524285 NRW524284:NRX524285 OBS524284:OBT524285 OLO524284:OLP524285 OVK524284:OVL524285 PFG524284:PFH524285 PPC524284:PPD524285 PYY524284:PYZ524285 QIU524284:QIV524285 QSQ524284:QSR524285 RCM524284:RCN524285 RMI524284:RMJ524285 RWE524284:RWF524285 SGA524284:SGB524285 SPW524284:SPX524285 SZS524284:SZT524285 TJO524284:TJP524285 TTK524284:TTL524285 UDG524284:UDH524285 UNC524284:UND524285 UWY524284:UWZ524285 VGU524284:VGV524285 VQQ524284:VQR524285 WAM524284:WAN524285 WKI524284:WKJ524285 WUE524284:WUF524285 M589822:N589823 HS589820:HT589821 RO589820:RP589821 ABK589820:ABL589821 ALG589820:ALH589821 AVC589820:AVD589821 BEY589820:BEZ589821 BOU589820:BOV589821 BYQ589820:BYR589821 CIM589820:CIN589821 CSI589820:CSJ589821 DCE589820:DCF589821 DMA589820:DMB589821 DVW589820:DVX589821 EFS589820:EFT589821 EPO589820:EPP589821 EZK589820:EZL589821 FJG589820:FJH589821 FTC589820:FTD589821 GCY589820:GCZ589821 GMU589820:GMV589821 GWQ589820:GWR589821 HGM589820:HGN589821 HQI589820:HQJ589821 IAE589820:IAF589821 IKA589820:IKB589821 ITW589820:ITX589821 JDS589820:JDT589821 JNO589820:JNP589821 JXK589820:JXL589821 KHG589820:KHH589821 KRC589820:KRD589821 LAY589820:LAZ589821 LKU589820:LKV589821 LUQ589820:LUR589821 MEM589820:MEN589821 MOI589820:MOJ589821 MYE589820:MYF589821 NIA589820:NIB589821 NRW589820:NRX589821 OBS589820:OBT589821 OLO589820:OLP589821 OVK589820:OVL589821 PFG589820:PFH589821 PPC589820:PPD589821 PYY589820:PYZ589821 QIU589820:QIV589821 QSQ589820:QSR589821 RCM589820:RCN589821 RMI589820:RMJ589821 RWE589820:RWF589821 SGA589820:SGB589821 SPW589820:SPX589821 SZS589820:SZT589821 TJO589820:TJP589821 TTK589820:TTL589821 UDG589820:UDH589821 UNC589820:UND589821 UWY589820:UWZ589821 VGU589820:VGV589821 VQQ589820:VQR589821 WAM589820:WAN589821 WKI589820:WKJ589821 WUE589820:WUF589821 M655358:N655359 HS655356:HT655357 RO655356:RP655357 ABK655356:ABL655357 ALG655356:ALH655357 AVC655356:AVD655357 BEY655356:BEZ655357 BOU655356:BOV655357 BYQ655356:BYR655357 CIM655356:CIN655357 CSI655356:CSJ655357 DCE655356:DCF655357 DMA655356:DMB655357 DVW655356:DVX655357 EFS655356:EFT655357 EPO655356:EPP655357 EZK655356:EZL655357 FJG655356:FJH655357 FTC655356:FTD655357 GCY655356:GCZ655357 GMU655356:GMV655357 GWQ655356:GWR655357 HGM655356:HGN655357 HQI655356:HQJ655357 IAE655356:IAF655357 IKA655356:IKB655357 ITW655356:ITX655357 JDS655356:JDT655357 JNO655356:JNP655357 JXK655356:JXL655357 KHG655356:KHH655357 KRC655356:KRD655357 LAY655356:LAZ655357 LKU655356:LKV655357 LUQ655356:LUR655357 MEM655356:MEN655357 MOI655356:MOJ655357 MYE655356:MYF655357 NIA655356:NIB655357 NRW655356:NRX655357 OBS655356:OBT655357 OLO655356:OLP655357 OVK655356:OVL655357 PFG655356:PFH655357 PPC655356:PPD655357 PYY655356:PYZ655357 QIU655356:QIV655357 QSQ655356:QSR655357 RCM655356:RCN655357 RMI655356:RMJ655357 RWE655356:RWF655357 SGA655356:SGB655357 SPW655356:SPX655357 SZS655356:SZT655357 TJO655356:TJP655357 TTK655356:TTL655357 UDG655356:UDH655357 UNC655356:UND655357 UWY655356:UWZ655357 VGU655356:VGV655357 VQQ655356:VQR655357 WAM655356:WAN655357 WKI655356:WKJ655357 WUE655356:WUF655357 M720894:N720895 HS720892:HT720893 RO720892:RP720893 ABK720892:ABL720893 ALG720892:ALH720893 AVC720892:AVD720893 BEY720892:BEZ720893 BOU720892:BOV720893 BYQ720892:BYR720893 CIM720892:CIN720893 CSI720892:CSJ720893 DCE720892:DCF720893 DMA720892:DMB720893 DVW720892:DVX720893 EFS720892:EFT720893 EPO720892:EPP720893 EZK720892:EZL720893 FJG720892:FJH720893 FTC720892:FTD720893 GCY720892:GCZ720893 GMU720892:GMV720893 GWQ720892:GWR720893 HGM720892:HGN720893 HQI720892:HQJ720893 IAE720892:IAF720893 IKA720892:IKB720893 ITW720892:ITX720893 JDS720892:JDT720893 JNO720892:JNP720893 JXK720892:JXL720893 KHG720892:KHH720893 KRC720892:KRD720893 LAY720892:LAZ720893 LKU720892:LKV720893 LUQ720892:LUR720893 MEM720892:MEN720893 MOI720892:MOJ720893 MYE720892:MYF720893 NIA720892:NIB720893 NRW720892:NRX720893 OBS720892:OBT720893 OLO720892:OLP720893 OVK720892:OVL720893 PFG720892:PFH720893 PPC720892:PPD720893 PYY720892:PYZ720893 QIU720892:QIV720893 QSQ720892:QSR720893 RCM720892:RCN720893 RMI720892:RMJ720893 RWE720892:RWF720893 SGA720892:SGB720893 SPW720892:SPX720893 SZS720892:SZT720893 TJO720892:TJP720893 TTK720892:TTL720893 UDG720892:UDH720893 UNC720892:UND720893 UWY720892:UWZ720893 VGU720892:VGV720893 VQQ720892:VQR720893 WAM720892:WAN720893 WKI720892:WKJ720893 WUE720892:WUF720893 M786430:N786431 HS786428:HT786429 RO786428:RP786429 ABK786428:ABL786429 ALG786428:ALH786429 AVC786428:AVD786429 BEY786428:BEZ786429 BOU786428:BOV786429 BYQ786428:BYR786429 CIM786428:CIN786429 CSI786428:CSJ786429 DCE786428:DCF786429 DMA786428:DMB786429 DVW786428:DVX786429 EFS786428:EFT786429 EPO786428:EPP786429 EZK786428:EZL786429 FJG786428:FJH786429 FTC786428:FTD786429 GCY786428:GCZ786429 GMU786428:GMV786429 GWQ786428:GWR786429 HGM786428:HGN786429 HQI786428:HQJ786429 IAE786428:IAF786429 IKA786428:IKB786429 ITW786428:ITX786429 JDS786428:JDT786429 JNO786428:JNP786429 JXK786428:JXL786429 KHG786428:KHH786429 KRC786428:KRD786429 LAY786428:LAZ786429 LKU786428:LKV786429 LUQ786428:LUR786429 MEM786428:MEN786429 MOI786428:MOJ786429 MYE786428:MYF786429 NIA786428:NIB786429 NRW786428:NRX786429 OBS786428:OBT786429 OLO786428:OLP786429 OVK786428:OVL786429 PFG786428:PFH786429 PPC786428:PPD786429 PYY786428:PYZ786429 QIU786428:QIV786429 QSQ786428:QSR786429 RCM786428:RCN786429 RMI786428:RMJ786429 RWE786428:RWF786429 SGA786428:SGB786429 SPW786428:SPX786429 SZS786428:SZT786429 TJO786428:TJP786429 TTK786428:TTL786429 UDG786428:UDH786429 UNC786428:UND786429 UWY786428:UWZ786429 VGU786428:VGV786429 VQQ786428:VQR786429 WAM786428:WAN786429 WKI786428:WKJ786429 WUE786428:WUF786429 M851966:N851967 HS851964:HT851965 RO851964:RP851965 ABK851964:ABL851965 ALG851964:ALH851965 AVC851964:AVD851965 BEY851964:BEZ851965 BOU851964:BOV851965 BYQ851964:BYR851965 CIM851964:CIN851965 CSI851964:CSJ851965 DCE851964:DCF851965 DMA851964:DMB851965 DVW851964:DVX851965 EFS851964:EFT851965 EPO851964:EPP851965 EZK851964:EZL851965 FJG851964:FJH851965 FTC851964:FTD851965 GCY851964:GCZ851965 GMU851964:GMV851965 GWQ851964:GWR851965 HGM851964:HGN851965 HQI851964:HQJ851965 IAE851964:IAF851965 IKA851964:IKB851965 ITW851964:ITX851965 JDS851964:JDT851965 JNO851964:JNP851965 JXK851964:JXL851965 KHG851964:KHH851965 KRC851964:KRD851965 LAY851964:LAZ851965 LKU851964:LKV851965 LUQ851964:LUR851965 MEM851964:MEN851965 MOI851964:MOJ851965 MYE851964:MYF851965 NIA851964:NIB851965 NRW851964:NRX851965 OBS851964:OBT851965 OLO851964:OLP851965 OVK851964:OVL851965 PFG851964:PFH851965 PPC851964:PPD851965 PYY851964:PYZ851965 QIU851964:QIV851965 QSQ851964:QSR851965 RCM851964:RCN851965 RMI851964:RMJ851965 RWE851964:RWF851965 SGA851964:SGB851965 SPW851964:SPX851965 SZS851964:SZT851965 TJO851964:TJP851965 TTK851964:TTL851965 UDG851964:UDH851965 UNC851964:UND851965 UWY851964:UWZ851965 VGU851964:VGV851965 VQQ851964:VQR851965 WAM851964:WAN851965 WKI851964:WKJ851965 WUE851964:WUF851965 M917502:N917503 HS917500:HT917501 RO917500:RP917501 ABK917500:ABL917501 ALG917500:ALH917501 AVC917500:AVD917501 BEY917500:BEZ917501 BOU917500:BOV917501 BYQ917500:BYR917501 CIM917500:CIN917501 CSI917500:CSJ917501 DCE917500:DCF917501 DMA917500:DMB917501 DVW917500:DVX917501 EFS917500:EFT917501 EPO917500:EPP917501 EZK917500:EZL917501 FJG917500:FJH917501 FTC917500:FTD917501 GCY917500:GCZ917501 GMU917500:GMV917501 GWQ917500:GWR917501 HGM917500:HGN917501 HQI917500:HQJ917501 IAE917500:IAF917501 IKA917500:IKB917501 ITW917500:ITX917501 JDS917500:JDT917501 JNO917500:JNP917501 JXK917500:JXL917501 KHG917500:KHH917501 KRC917500:KRD917501 LAY917500:LAZ917501 LKU917500:LKV917501 LUQ917500:LUR917501 MEM917500:MEN917501 MOI917500:MOJ917501 MYE917500:MYF917501 NIA917500:NIB917501 NRW917500:NRX917501 OBS917500:OBT917501 OLO917500:OLP917501 OVK917500:OVL917501 PFG917500:PFH917501 PPC917500:PPD917501 PYY917500:PYZ917501 QIU917500:QIV917501 QSQ917500:QSR917501 RCM917500:RCN917501 RMI917500:RMJ917501 RWE917500:RWF917501 SGA917500:SGB917501 SPW917500:SPX917501 SZS917500:SZT917501 TJO917500:TJP917501 TTK917500:TTL917501 UDG917500:UDH917501 UNC917500:UND917501 UWY917500:UWZ917501 VGU917500:VGV917501 VQQ917500:VQR917501 WAM917500:WAN917501 WKI917500:WKJ917501 WUE917500:WUF917501 M983038:N983039 HS983036:HT983037 RO983036:RP983037 ABK983036:ABL983037 ALG983036:ALH983037 AVC983036:AVD983037 BEY983036:BEZ983037 BOU983036:BOV983037 BYQ983036:BYR983037 CIM983036:CIN983037 CSI983036:CSJ983037 DCE983036:DCF983037 DMA983036:DMB983037 DVW983036:DVX983037 EFS983036:EFT983037 EPO983036:EPP983037 EZK983036:EZL983037 FJG983036:FJH983037 FTC983036:FTD983037 GCY983036:GCZ983037 GMU983036:GMV983037 GWQ983036:GWR983037 HGM983036:HGN983037 HQI983036:HQJ983037 IAE983036:IAF983037 IKA983036:IKB983037 ITW983036:ITX983037 JDS983036:JDT983037 JNO983036:JNP983037 JXK983036:JXL983037 KHG983036:KHH983037 KRC983036:KRD983037 LAY983036:LAZ983037 LKU983036:LKV983037 LUQ983036:LUR983037 MEM983036:MEN983037 MOI983036:MOJ983037 MYE983036:MYF983037 NIA983036:NIB983037 NRW983036:NRX983037 OBS983036:OBT983037 OLO983036:OLP983037 OVK983036:OVL983037 PFG983036:PFH983037 PPC983036:PPD983037 PYY983036:PYZ983037 QIU983036:QIV983037 QSQ983036:QSR983037 RCM983036:RCN983037 RMI983036:RMJ983037 RWE983036:RWF983037 SGA983036:SGB983037 SPW983036:SPX983037 SZS983036:SZT983037 TJO983036:TJP983037 TTK983036:TTL983037 UDG983036:UDH983037 UNC983036:UND983037 UWY983036:UWZ983037 VGU983036:VGV983037 VQQ983036:VQR983037 WAM983036:WAN983037 WKI983036:WKJ983037 WUE983036:WUF983037 L65531 HR65529 RN65529 ABJ65529 ALF65529 AVB65529 BEX65529 BOT65529 BYP65529 CIL65529 CSH65529 DCD65529 DLZ65529 DVV65529 EFR65529 EPN65529 EZJ65529 FJF65529 FTB65529 GCX65529 GMT65529 GWP65529 HGL65529 HQH65529 IAD65529 IJZ65529 ITV65529 JDR65529 JNN65529 JXJ65529 KHF65529 KRB65529 LAX65529 LKT65529 LUP65529 MEL65529 MOH65529 MYD65529 NHZ65529 NRV65529 OBR65529 OLN65529 OVJ65529 PFF65529 PPB65529 PYX65529 QIT65529 QSP65529 RCL65529 RMH65529 RWD65529 SFZ65529 SPV65529 SZR65529 TJN65529 TTJ65529 UDF65529 UNB65529 UWX65529 VGT65529 VQP65529 WAL65529 WKH65529 WUD65529 L131067 HR131065 RN131065 ABJ131065 ALF131065 AVB131065 BEX131065 BOT131065 BYP131065 CIL131065 CSH131065 DCD131065 DLZ131065 DVV131065 EFR131065 EPN131065 EZJ131065 FJF131065 FTB131065 GCX131065 GMT131065 GWP131065 HGL131065 HQH131065 IAD131065 IJZ131065 ITV131065 JDR131065 JNN131065 JXJ131065 KHF131065 KRB131065 LAX131065 LKT131065 LUP131065 MEL131065 MOH131065 MYD131065 NHZ131065 NRV131065 OBR131065 OLN131065 OVJ131065 PFF131065 PPB131065 PYX131065 QIT131065 QSP131065 RCL131065 RMH131065 RWD131065 SFZ131065 SPV131065 SZR131065 TJN131065 TTJ131065 UDF131065 UNB131065 UWX131065 VGT131065 VQP131065 WAL131065 WKH131065 WUD131065 L196603 HR196601 RN196601 ABJ196601 ALF196601 AVB196601 BEX196601 BOT196601 BYP196601 CIL196601 CSH196601 DCD196601 DLZ196601 DVV196601 EFR196601 EPN196601 EZJ196601 FJF196601 FTB196601 GCX196601 GMT196601 GWP196601 HGL196601 HQH196601 IAD196601 IJZ196601 ITV196601 JDR196601 JNN196601 JXJ196601 KHF196601 KRB196601 LAX196601 LKT196601 LUP196601 MEL196601 MOH196601 MYD196601 NHZ196601 NRV196601 OBR196601 OLN196601 OVJ196601 PFF196601 PPB196601 PYX196601 QIT196601 QSP196601 RCL196601 RMH196601 RWD196601 SFZ196601 SPV196601 SZR196601 TJN196601 TTJ196601 UDF196601 UNB196601 UWX196601 VGT196601 VQP196601 WAL196601 WKH196601 WUD196601 L262139 HR262137 RN262137 ABJ262137 ALF262137 AVB262137 BEX262137 BOT262137 BYP262137 CIL262137 CSH262137 DCD262137 DLZ262137 DVV262137 EFR262137 EPN262137 EZJ262137 FJF262137 FTB262137 GCX262137 GMT262137 GWP262137 HGL262137 HQH262137 IAD262137 IJZ262137 ITV262137 JDR262137 JNN262137 JXJ262137 KHF262137 KRB262137 LAX262137 LKT262137 LUP262137 MEL262137 MOH262137 MYD262137 NHZ262137 NRV262137 OBR262137 OLN262137 OVJ262137 PFF262137 PPB262137 PYX262137 QIT262137 QSP262137 RCL262137 RMH262137 RWD262137 SFZ262137 SPV262137 SZR262137 TJN262137 TTJ262137 UDF262137 UNB262137 UWX262137 VGT262137 VQP262137 WAL262137 WKH262137 WUD262137 L327675 HR327673 RN327673 ABJ327673 ALF327673 AVB327673 BEX327673 BOT327673 BYP327673 CIL327673 CSH327673 DCD327673 DLZ327673 DVV327673 EFR327673 EPN327673 EZJ327673 FJF327673 FTB327673 GCX327673 GMT327673 GWP327673 HGL327673 HQH327673 IAD327673 IJZ327673 ITV327673 JDR327673 JNN327673 JXJ327673 KHF327673 KRB327673 LAX327673 LKT327673 LUP327673 MEL327673 MOH327673 MYD327673 NHZ327673 NRV327673 OBR327673 OLN327673 OVJ327673 PFF327673 PPB327673 PYX327673 QIT327673 QSP327673 RCL327673 RMH327673 RWD327673 SFZ327673 SPV327673 SZR327673 TJN327673 TTJ327673 UDF327673 UNB327673 UWX327673 VGT327673 VQP327673 WAL327673 WKH327673 WUD327673 L393211 HR393209 RN393209 ABJ393209 ALF393209 AVB393209 BEX393209 BOT393209 BYP393209 CIL393209 CSH393209 DCD393209 DLZ393209 DVV393209 EFR393209 EPN393209 EZJ393209 FJF393209 FTB393209 GCX393209 GMT393209 GWP393209 HGL393209 HQH393209 IAD393209 IJZ393209 ITV393209 JDR393209 JNN393209 JXJ393209 KHF393209 KRB393209 LAX393209 LKT393209 LUP393209 MEL393209 MOH393209 MYD393209 NHZ393209 NRV393209 OBR393209 OLN393209 OVJ393209 PFF393209 PPB393209 PYX393209 QIT393209 QSP393209 RCL393209 RMH393209 RWD393209 SFZ393209 SPV393209 SZR393209 TJN393209 TTJ393209 UDF393209 UNB393209 UWX393209 VGT393209 VQP393209 WAL393209 WKH393209 WUD393209 L458747 HR458745 RN458745 ABJ458745 ALF458745 AVB458745 BEX458745 BOT458745 BYP458745 CIL458745 CSH458745 DCD458745 DLZ458745 DVV458745 EFR458745 EPN458745 EZJ458745 FJF458745 FTB458745 GCX458745 GMT458745 GWP458745 HGL458745 HQH458745 IAD458745 IJZ458745 ITV458745 JDR458745 JNN458745 JXJ458745 KHF458745 KRB458745 LAX458745 LKT458745 LUP458745 MEL458745 MOH458745 MYD458745 NHZ458745 NRV458745 OBR458745 OLN458745 OVJ458745 PFF458745 PPB458745 PYX458745 QIT458745 QSP458745 RCL458745 RMH458745 RWD458745 SFZ458745 SPV458745 SZR458745 TJN458745 TTJ458745 UDF458745 UNB458745 UWX458745 VGT458745 VQP458745 WAL458745 WKH458745 WUD458745 L524283 HR524281 RN524281 ABJ524281 ALF524281 AVB524281 BEX524281 BOT524281 BYP524281 CIL524281 CSH524281 DCD524281 DLZ524281 DVV524281 EFR524281 EPN524281 EZJ524281 FJF524281 FTB524281 GCX524281 GMT524281 GWP524281 HGL524281 HQH524281 IAD524281 IJZ524281 ITV524281 JDR524281 JNN524281 JXJ524281 KHF524281 KRB524281 LAX524281 LKT524281 LUP524281 MEL524281 MOH524281 MYD524281 NHZ524281 NRV524281 OBR524281 OLN524281 OVJ524281 PFF524281 PPB524281 PYX524281 QIT524281 QSP524281 RCL524281 RMH524281 RWD524281 SFZ524281 SPV524281 SZR524281 TJN524281 TTJ524281 UDF524281 UNB524281 UWX524281 VGT524281 VQP524281 WAL524281 WKH524281 WUD524281 L589819 HR589817 RN589817 ABJ589817 ALF589817 AVB589817 BEX589817 BOT589817 BYP589817 CIL589817 CSH589817 DCD589817 DLZ589817 DVV589817 EFR589817 EPN589817 EZJ589817 FJF589817 FTB589817 GCX589817 GMT589817 GWP589817 HGL589817 HQH589817 IAD589817 IJZ589817 ITV589817 JDR589817 JNN589817 JXJ589817 KHF589817 KRB589817 LAX589817 LKT589817 LUP589817 MEL589817 MOH589817 MYD589817 NHZ589817 NRV589817 OBR589817 OLN589817 OVJ589817 PFF589817 PPB589817 PYX589817 QIT589817 QSP589817 RCL589817 RMH589817 RWD589817 SFZ589817 SPV589817 SZR589817 TJN589817 TTJ589817 UDF589817 UNB589817 UWX589817 VGT589817 VQP589817 WAL589817 WKH589817 WUD589817 L655355 HR655353 RN655353 ABJ655353 ALF655353 AVB655353 BEX655353 BOT655353 BYP655353 CIL655353 CSH655353 DCD655353 DLZ655353 DVV655353 EFR655353 EPN655353 EZJ655353 FJF655353 FTB655353 GCX655353 GMT655353 GWP655353 HGL655353 HQH655353 IAD655353 IJZ655353 ITV655353 JDR655353 JNN655353 JXJ655353 KHF655353 KRB655353 LAX655353 LKT655353 LUP655353 MEL655353 MOH655353 MYD655353 NHZ655353 NRV655353 OBR655353 OLN655353 OVJ655353 PFF655353 PPB655353 PYX655353 QIT655353 QSP655353 RCL655353 RMH655353 RWD655353 SFZ655353 SPV655353 SZR655353 TJN655353 TTJ655353 UDF655353 UNB655353 UWX655353 VGT655353 VQP655353 WAL655353 WKH655353 WUD655353 L720891 HR720889 RN720889 ABJ720889 ALF720889 AVB720889 BEX720889 BOT720889 BYP720889 CIL720889 CSH720889 DCD720889 DLZ720889 DVV720889 EFR720889 EPN720889 EZJ720889 FJF720889 FTB720889 GCX720889 GMT720889 GWP720889 HGL720889 HQH720889 IAD720889 IJZ720889 ITV720889 JDR720889 JNN720889 JXJ720889 KHF720889 KRB720889 LAX720889 LKT720889 LUP720889 MEL720889 MOH720889 MYD720889 NHZ720889 NRV720889 OBR720889 OLN720889 OVJ720889 PFF720889 PPB720889 PYX720889 QIT720889 QSP720889 RCL720889 RMH720889 RWD720889 SFZ720889 SPV720889 SZR720889 TJN720889 TTJ720889 UDF720889 UNB720889 UWX720889 VGT720889 VQP720889 WAL720889 WKH720889 WUD720889 L786427 HR786425 RN786425 ABJ786425 ALF786425 AVB786425 BEX786425 BOT786425 BYP786425 CIL786425 CSH786425 DCD786425 DLZ786425 DVV786425 EFR786425 EPN786425 EZJ786425 FJF786425 FTB786425 GCX786425 GMT786425 GWP786425 HGL786425 HQH786425 IAD786425 IJZ786425 ITV786425 JDR786425 JNN786425 JXJ786425 KHF786425 KRB786425 LAX786425 LKT786425 LUP786425 MEL786425 MOH786425 MYD786425 NHZ786425 NRV786425 OBR786425 OLN786425 OVJ786425 PFF786425 PPB786425 PYX786425 QIT786425 QSP786425 RCL786425 RMH786425 RWD786425 SFZ786425 SPV786425 SZR786425 TJN786425 TTJ786425 UDF786425 UNB786425 UWX786425 VGT786425 VQP786425 WAL786425 WKH786425 WUD786425 L851963 HR851961 RN851961 ABJ851961 ALF851961 AVB851961 BEX851961 BOT851961 BYP851961 CIL851961 CSH851961 DCD851961 DLZ851961 DVV851961 EFR851961 EPN851961 EZJ851961 FJF851961 FTB851961 GCX851961 GMT851961 GWP851961 HGL851961 HQH851961 IAD851961 IJZ851961 ITV851961 JDR851961 JNN851961 JXJ851961 KHF851961 KRB851961 LAX851961 LKT851961 LUP851961 MEL851961 MOH851961 MYD851961 NHZ851961 NRV851961 OBR851961 OLN851961 OVJ851961 PFF851961 PPB851961 PYX851961 QIT851961 QSP851961 RCL851961 RMH851961 RWD851961 SFZ851961 SPV851961 SZR851961 TJN851961 TTJ851961 UDF851961 UNB851961 UWX851961 VGT851961 VQP851961 WAL851961 WKH851961 WUD851961 L917499 HR917497 RN917497 ABJ917497 ALF917497 AVB917497 BEX917497 BOT917497 BYP917497 CIL917497 CSH917497 DCD917497 DLZ917497 DVV917497 EFR917497 EPN917497 EZJ917497 FJF917497 FTB917497 GCX917497 GMT917497 GWP917497 HGL917497 HQH917497 IAD917497 IJZ917497 ITV917497 JDR917497 JNN917497 JXJ917497 KHF917497 KRB917497 LAX917497 LKT917497 LUP917497 MEL917497 MOH917497 MYD917497 NHZ917497 NRV917497 OBR917497 OLN917497 OVJ917497 PFF917497 PPB917497 PYX917497 QIT917497 QSP917497 RCL917497 RMH917497 RWD917497 SFZ917497 SPV917497 SZR917497 TJN917497 TTJ917497 UDF917497 UNB917497 UWX917497 VGT917497 VQP917497 WAL917497 WKH917497 WUD917497 L983035 HR983033 RN983033 ABJ983033 ALF983033 AVB983033 BEX983033 BOT983033 BYP983033 CIL983033 CSH983033 DCD983033 DLZ983033 DVV983033 EFR983033 EPN983033 EZJ983033 FJF983033 FTB983033 GCX983033 GMT983033 GWP983033 HGL983033 HQH983033 IAD983033 IJZ983033 ITV983033 JDR983033 JNN983033 JXJ983033 KHF983033 KRB983033 LAX983033 LKT983033 LUP983033 MEL983033 MOH983033 MYD983033 NHZ983033 NRV983033 OBR983033 OLN983033 OVJ983033 PFF983033 PPB983033 PYX983033 QIT983033 QSP983033 RCL983033 RMH983033 RWD983033 SFZ983033 SPV983033 SZR983033 TJN983033 TTJ983033 UDF983033 UNB983033 UWX983033 VGT983033 VQP983033 WAL983033 WKH983033 WUD983033 O65531:O65535 HU65529:HU65533 RQ65529:RQ65533 ABM65529:ABM65533 ALI65529:ALI65533 AVE65529:AVE65533 BFA65529:BFA65533 BOW65529:BOW65533 BYS65529:BYS65533 CIO65529:CIO65533 CSK65529:CSK65533 DCG65529:DCG65533 DMC65529:DMC65533 DVY65529:DVY65533 EFU65529:EFU65533 EPQ65529:EPQ65533 EZM65529:EZM65533 FJI65529:FJI65533 FTE65529:FTE65533 GDA65529:GDA65533 GMW65529:GMW65533 GWS65529:GWS65533 HGO65529:HGO65533 HQK65529:HQK65533 IAG65529:IAG65533 IKC65529:IKC65533 ITY65529:ITY65533 JDU65529:JDU65533 JNQ65529:JNQ65533 JXM65529:JXM65533 KHI65529:KHI65533 KRE65529:KRE65533 LBA65529:LBA65533 LKW65529:LKW65533 LUS65529:LUS65533 MEO65529:MEO65533 MOK65529:MOK65533 MYG65529:MYG65533 NIC65529:NIC65533 NRY65529:NRY65533 OBU65529:OBU65533 OLQ65529:OLQ65533 OVM65529:OVM65533 PFI65529:PFI65533 PPE65529:PPE65533 PZA65529:PZA65533 QIW65529:QIW65533 QSS65529:QSS65533 RCO65529:RCO65533 RMK65529:RMK65533 RWG65529:RWG65533 SGC65529:SGC65533 SPY65529:SPY65533 SZU65529:SZU65533 TJQ65529:TJQ65533 TTM65529:TTM65533 UDI65529:UDI65533 UNE65529:UNE65533 UXA65529:UXA65533 VGW65529:VGW65533 VQS65529:VQS65533 WAO65529:WAO65533 WKK65529:WKK65533 WUG65529:WUG65533 O131067:O131071 HU131065:HU131069 RQ131065:RQ131069 ABM131065:ABM131069 ALI131065:ALI131069 AVE131065:AVE131069 BFA131065:BFA131069 BOW131065:BOW131069 BYS131065:BYS131069 CIO131065:CIO131069 CSK131065:CSK131069 DCG131065:DCG131069 DMC131065:DMC131069 DVY131065:DVY131069 EFU131065:EFU131069 EPQ131065:EPQ131069 EZM131065:EZM131069 FJI131065:FJI131069 FTE131065:FTE131069 GDA131065:GDA131069 GMW131065:GMW131069 GWS131065:GWS131069 HGO131065:HGO131069 HQK131065:HQK131069 IAG131065:IAG131069 IKC131065:IKC131069 ITY131065:ITY131069 JDU131065:JDU131069 JNQ131065:JNQ131069 JXM131065:JXM131069 KHI131065:KHI131069 KRE131065:KRE131069 LBA131065:LBA131069 LKW131065:LKW131069 LUS131065:LUS131069 MEO131065:MEO131069 MOK131065:MOK131069 MYG131065:MYG131069 NIC131065:NIC131069 NRY131065:NRY131069 OBU131065:OBU131069 OLQ131065:OLQ131069 OVM131065:OVM131069 PFI131065:PFI131069 PPE131065:PPE131069 PZA131065:PZA131069 QIW131065:QIW131069 QSS131065:QSS131069 RCO131065:RCO131069 RMK131065:RMK131069 RWG131065:RWG131069 SGC131065:SGC131069 SPY131065:SPY131069 SZU131065:SZU131069 TJQ131065:TJQ131069 TTM131065:TTM131069 UDI131065:UDI131069 UNE131065:UNE131069 UXA131065:UXA131069 VGW131065:VGW131069 VQS131065:VQS131069 WAO131065:WAO131069 WKK131065:WKK131069 WUG131065:WUG131069 O196603:O196607 HU196601:HU196605 RQ196601:RQ196605 ABM196601:ABM196605 ALI196601:ALI196605 AVE196601:AVE196605 BFA196601:BFA196605 BOW196601:BOW196605 BYS196601:BYS196605 CIO196601:CIO196605 CSK196601:CSK196605 DCG196601:DCG196605 DMC196601:DMC196605 DVY196601:DVY196605 EFU196601:EFU196605 EPQ196601:EPQ196605 EZM196601:EZM196605 FJI196601:FJI196605 FTE196601:FTE196605 GDA196601:GDA196605 GMW196601:GMW196605 GWS196601:GWS196605 HGO196601:HGO196605 HQK196601:HQK196605 IAG196601:IAG196605 IKC196601:IKC196605 ITY196601:ITY196605 JDU196601:JDU196605 JNQ196601:JNQ196605 JXM196601:JXM196605 KHI196601:KHI196605 KRE196601:KRE196605 LBA196601:LBA196605 LKW196601:LKW196605 LUS196601:LUS196605 MEO196601:MEO196605 MOK196601:MOK196605 MYG196601:MYG196605 NIC196601:NIC196605 NRY196601:NRY196605 OBU196601:OBU196605 OLQ196601:OLQ196605 OVM196601:OVM196605 PFI196601:PFI196605 PPE196601:PPE196605 PZA196601:PZA196605 QIW196601:QIW196605 QSS196601:QSS196605 RCO196601:RCO196605 RMK196601:RMK196605 RWG196601:RWG196605 SGC196601:SGC196605 SPY196601:SPY196605 SZU196601:SZU196605 TJQ196601:TJQ196605 TTM196601:TTM196605 UDI196601:UDI196605 UNE196601:UNE196605 UXA196601:UXA196605 VGW196601:VGW196605 VQS196601:VQS196605 WAO196601:WAO196605 WKK196601:WKK196605 WUG196601:WUG196605 O262139:O262143 HU262137:HU262141 RQ262137:RQ262141 ABM262137:ABM262141 ALI262137:ALI262141 AVE262137:AVE262141 BFA262137:BFA262141 BOW262137:BOW262141 BYS262137:BYS262141 CIO262137:CIO262141 CSK262137:CSK262141 DCG262137:DCG262141 DMC262137:DMC262141 DVY262137:DVY262141 EFU262137:EFU262141 EPQ262137:EPQ262141 EZM262137:EZM262141 FJI262137:FJI262141 FTE262137:FTE262141 GDA262137:GDA262141 GMW262137:GMW262141 GWS262137:GWS262141 HGO262137:HGO262141 HQK262137:HQK262141 IAG262137:IAG262141 IKC262137:IKC262141 ITY262137:ITY262141 JDU262137:JDU262141 JNQ262137:JNQ262141 JXM262137:JXM262141 KHI262137:KHI262141 KRE262137:KRE262141 LBA262137:LBA262141 LKW262137:LKW262141 LUS262137:LUS262141 MEO262137:MEO262141 MOK262137:MOK262141 MYG262137:MYG262141 NIC262137:NIC262141 NRY262137:NRY262141 OBU262137:OBU262141 OLQ262137:OLQ262141 OVM262137:OVM262141 PFI262137:PFI262141 PPE262137:PPE262141 PZA262137:PZA262141 QIW262137:QIW262141 QSS262137:QSS262141 RCO262137:RCO262141 RMK262137:RMK262141 RWG262137:RWG262141 SGC262137:SGC262141 SPY262137:SPY262141 SZU262137:SZU262141 TJQ262137:TJQ262141 TTM262137:TTM262141 UDI262137:UDI262141 UNE262137:UNE262141 UXA262137:UXA262141 VGW262137:VGW262141 VQS262137:VQS262141 WAO262137:WAO262141 WKK262137:WKK262141 WUG262137:WUG262141 O327675:O327679 HU327673:HU327677 RQ327673:RQ327677 ABM327673:ABM327677 ALI327673:ALI327677 AVE327673:AVE327677 BFA327673:BFA327677 BOW327673:BOW327677 BYS327673:BYS327677 CIO327673:CIO327677 CSK327673:CSK327677 DCG327673:DCG327677 DMC327673:DMC327677 DVY327673:DVY327677 EFU327673:EFU327677 EPQ327673:EPQ327677 EZM327673:EZM327677 FJI327673:FJI327677 FTE327673:FTE327677 GDA327673:GDA327677 GMW327673:GMW327677 GWS327673:GWS327677 HGO327673:HGO327677 HQK327673:HQK327677 IAG327673:IAG327677 IKC327673:IKC327677 ITY327673:ITY327677 JDU327673:JDU327677 JNQ327673:JNQ327677 JXM327673:JXM327677 KHI327673:KHI327677 KRE327673:KRE327677 LBA327673:LBA327677 LKW327673:LKW327677 LUS327673:LUS327677 MEO327673:MEO327677 MOK327673:MOK327677 MYG327673:MYG327677 NIC327673:NIC327677 NRY327673:NRY327677 OBU327673:OBU327677 OLQ327673:OLQ327677 OVM327673:OVM327677 PFI327673:PFI327677 PPE327673:PPE327677 PZA327673:PZA327677 QIW327673:QIW327677 QSS327673:QSS327677 RCO327673:RCO327677 RMK327673:RMK327677 RWG327673:RWG327677 SGC327673:SGC327677 SPY327673:SPY327677 SZU327673:SZU327677 TJQ327673:TJQ327677 TTM327673:TTM327677 UDI327673:UDI327677 UNE327673:UNE327677 UXA327673:UXA327677 VGW327673:VGW327677 VQS327673:VQS327677 WAO327673:WAO327677 WKK327673:WKK327677 WUG327673:WUG327677 O393211:O393215 HU393209:HU393213 RQ393209:RQ393213 ABM393209:ABM393213 ALI393209:ALI393213 AVE393209:AVE393213 BFA393209:BFA393213 BOW393209:BOW393213 BYS393209:BYS393213 CIO393209:CIO393213 CSK393209:CSK393213 DCG393209:DCG393213 DMC393209:DMC393213 DVY393209:DVY393213 EFU393209:EFU393213 EPQ393209:EPQ393213 EZM393209:EZM393213 FJI393209:FJI393213 FTE393209:FTE393213 GDA393209:GDA393213 GMW393209:GMW393213 GWS393209:GWS393213 HGO393209:HGO393213 HQK393209:HQK393213 IAG393209:IAG393213 IKC393209:IKC393213 ITY393209:ITY393213 JDU393209:JDU393213 JNQ393209:JNQ393213 JXM393209:JXM393213 KHI393209:KHI393213 KRE393209:KRE393213 LBA393209:LBA393213 LKW393209:LKW393213 LUS393209:LUS393213 MEO393209:MEO393213 MOK393209:MOK393213 MYG393209:MYG393213 NIC393209:NIC393213 NRY393209:NRY393213 OBU393209:OBU393213 OLQ393209:OLQ393213 OVM393209:OVM393213 PFI393209:PFI393213 PPE393209:PPE393213 PZA393209:PZA393213 QIW393209:QIW393213 QSS393209:QSS393213 RCO393209:RCO393213 RMK393209:RMK393213 RWG393209:RWG393213 SGC393209:SGC393213 SPY393209:SPY393213 SZU393209:SZU393213 TJQ393209:TJQ393213 TTM393209:TTM393213 UDI393209:UDI393213 UNE393209:UNE393213 UXA393209:UXA393213 VGW393209:VGW393213 VQS393209:VQS393213 WAO393209:WAO393213 WKK393209:WKK393213 WUG393209:WUG393213 O458747:O458751 HU458745:HU458749 RQ458745:RQ458749 ABM458745:ABM458749 ALI458745:ALI458749 AVE458745:AVE458749 BFA458745:BFA458749 BOW458745:BOW458749 BYS458745:BYS458749 CIO458745:CIO458749 CSK458745:CSK458749 DCG458745:DCG458749 DMC458745:DMC458749 DVY458745:DVY458749 EFU458745:EFU458749 EPQ458745:EPQ458749 EZM458745:EZM458749 FJI458745:FJI458749 FTE458745:FTE458749 GDA458745:GDA458749 GMW458745:GMW458749 GWS458745:GWS458749 HGO458745:HGO458749 HQK458745:HQK458749 IAG458745:IAG458749 IKC458745:IKC458749 ITY458745:ITY458749 JDU458745:JDU458749 JNQ458745:JNQ458749 JXM458745:JXM458749 KHI458745:KHI458749 KRE458745:KRE458749 LBA458745:LBA458749 LKW458745:LKW458749 LUS458745:LUS458749 MEO458745:MEO458749 MOK458745:MOK458749 MYG458745:MYG458749 NIC458745:NIC458749 NRY458745:NRY458749 OBU458745:OBU458749 OLQ458745:OLQ458749 OVM458745:OVM458749 PFI458745:PFI458749 PPE458745:PPE458749 PZA458745:PZA458749 QIW458745:QIW458749 QSS458745:QSS458749 RCO458745:RCO458749 RMK458745:RMK458749 RWG458745:RWG458749 SGC458745:SGC458749 SPY458745:SPY458749 SZU458745:SZU458749 TJQ458745:TJQ458749 TTM458745:TTM458749 UDI458745:UDI458749 UNE458745:UNE458749 UXA458745:UXA458749 VGW458745:VGW458749 VQS458745:VQS458749 WAO458745:WAO458749 WKK458745:WKK458749 WUG458745:WUG458749 O524283:O524287 HU524281:HU524285 RQ524281:RQ524285 ABM524281:ABM524285 ALI524281:ALI524285 AVE524281:AVE524285 BFA524281:BFA524285 BOW524281:BOW524285 BYS524281:BYS524285 CIO524281:CIO524285 CSK524281:CSK524285 DCG524281:DCG524285 DMC524281:DMC524285 DVY524281:DVY524285 EFU524281:EFU524285 EPQ524281:EPQ524285 EZM524281:EZM524285 FJI524281:FJI524285 FTE524281:FTE524285 GDA524281:GDA524285 GMW524281:GMW524285 GWS524281:GWS524285 HGO524281:HGO524285 HQK524281:HQK524285 IAG524281:IAG524285 IKC524281:IKC524285 ITY524281:ITY524285 JDU524281:JDU524285 JNQ524281:JNQ524285 JXM524281:JXM524285 KHI524281:KHI524285 KRE524281:KRE524285 LBA524281:LBA524285 LKW524281:LKW524285 LUS524281:LUS524285 MEO524281:MEO524285 MOK524281:MOK524285 MYG524281:MYG524285 NIC524281:NIC524285 NRY524281:NRY524285 OBU524281:OBU524285 OLQ524281:OLQ524285 OVM524281:OVM524285 PFI524281:PFI524285 PPE524281:PPE524285 PZA524281:PZA524285 QIW524281:QIW524285 QSS524281:QSS524285 RCO524281:RCO524285 RMK524281:RMK524285 RWG524281:RWG524285 SGC524281:SGC524285 SPY524281:SPY524285 SZU524281:SZU524285 TJQ524281:TJQ524285 TTM524281:TTM524285 UDI524281:UDI524285 UNE524281:UNE524285 UXA524281:UXA524285 VGW524281:VGW524285 VQS524281:VQS524285 WAO524281:WAO524285 WKK524281:WKK524285 WUG524281:WUG524285 O589819:O589823 HU589817:HU589821 RQ589817:RQ589821 ABM589817:ABM589821 ALI589817:ALI589821 AVE589817:AVE589821 BFA589817:BFA589821 BOW589817:BOW589821 BYS589817:BYS589821 CIO589817:CIO589821 CSK589817:CSK589821 DCG589817:DCG589821 DMC589817:DMC589821 DVY589817:DVY589821 EFU589817:EFU589821 EPQ589817:EPQ589821 EZM589817:EZM589821 FJI589817:FJI589821 FTE589817:FTE589821 GDA589817:GDA589821 GMW589817:GMW589821 GWS589817:GWS589821 HGO589817:HGO589821 HQK589817:HQK589821 IAG589817:IAG589821 IKC589817:IKC589821 ITY589817:ITY589821 JDU589817:JDU589821 JNQ589817:JNQ589821 JXM589817:JXM589821 KHI589817:KHI589821 KRE589817:KRE589821 LBA589817:LBA589821 LKW589817:LKW589821 LUS589817:LUS589821 MEO589817:MEO589821 MOK589817:MOK589821 MYG589817:MYG589821 NIC589817:NIC589821 NRY589817:NRY589821 OBU589817:OBU589821 OLQ589817:OLQ589821 OVM589817:OVM589821 PFI589817:PFI589821 PPE589817:PPE589821 PZA589817:PZA589821 QIW589817:QIW589821 QSS589817:QSS589821 RCO589817:RCO589821 RMK589817:RMK589821 RWG589817:RWG589821 SGC589817:SGC589821 SPY589817:SPY589821 SZU589817:SZU589821 TJQ589817:TJQ589821 TTM589817:TTM589821 UDI589817:UDI589821 UNE589817:UNE589821 UXA589817:UXA589821 VGW589817:VGW589821 VQS589817:VQS589821 WAO589817:WAO589821 WKK589817:WKK589821 WUG589817:WUG589821 O655355:O655359 HU655353:HU655357 RQ655353:RQ655357 ABM655353:ABM655357 ALI655353:ALI655357 AVE655353:AVE655357 BFA655353:BFA655357 BOW655353:BOW655357 BYS655353:BYS655357 CIO655353:CIO655357 CSK655353:CSK655357 DCG655353:DCG655357 DMC655353:DMC655357 DVY655353:DVY655357 EFU655353:EFU655357 EPQ655353:EPQ655357 EZM655353:EZM655357 FJI655353:FJI655357 FTE655353:FTE655357 GDA655353:GDA655357 GMW655353:GMW655357 GWS655353:GWS655357 HGO655353:HGO655357 HQK655353:HQK655357 IAG655353:IAG655357 IKC655353:IKC655357 ITY655353:ITY655357 JDU655353:JDU655357 JNQ655353:JNQ655357 JXM655353:JXM655357 KHI655353:KHI655357 KRE655353:KRE655357 LBA655353:LBA655357 LKW655353:LKW655357 LUS655353:LUS655357 MEO655353:MEO655357 MOK655353:MOK655357 MYG655353:MYG655357 NIC655353:NIC655357 NRY655353:NRY655357 OBU655353:OBU655357 OLQ655353:OLQ655357 OVM655353:OVM655357 PFI655353:PFI655357 PPE655353:PPE655357 PZA655353:PZA655357 QIW655353:QIW655357 QSS655353:QSS655357 RCO655353:RCO655357 RMK655353:RMK655357 RWG655353:RWG655357 SGC655353:SGC655357 SPY655353:SPY655357 SZU655353:SZU655357 TJQ655353:TJQ655357 TTM655353:TTM655357 UDI655353:UDI655357 UNE655353:UNE655357 UXA655353:UXA655357 VGW655353:VGW655357 VQS655353:VQS655357 WAO655353:WAO655357 WKK655353:WKK655357 WUG655353:WUG655357 O720891:O720895 HU720889:HU720893 RQ720889:RQ720893 ABM720889:ABM720893 ALI720889:ALI720893 AVE720889:AVE720893 BFA720889:BFA720893 BOW720889:BOW720893 BYS720889:BYS720893 CIO720889:CIO720893 CSK720889:CSK720893 DCG720889:DCG720893 DMC720889:DMC720893 DVY720889:DVY720893 EFU720889:EFU720893 EPQ720889:EPQ720893 EZM720889:EZM720893 FJI720889:FJI720893 FTE720889:FTE720893 GDA720889:GDA720893 GMW720889:GMW720893 GWS720889:GWS720893 HGO720889:HGO720893 HQK720889:HQK720893 IAG720889:IAG720893 IKC720889:IKC720893 ITY720889:ITY720893 JDU720889:JDU720893 JNQ720889:JNQ720893 JXM720889:JXM720893 KHI720889:KHI720893 KRE720889:KRE720893 LBA720889:LBA720893 LKW720889:LKW720893 LUS720889:LUS720893 MEO720889:MEO720893 MOK720889:MOK720893 MYG720889:MYG720893 NIC720889:NIC720893 NRY720889:NRY720893 OBU720889:OBU720893 OLQ720889:OLQ720893 OVM720889:OVM720893 PFI720889:PFI720893 PPE720889:PPE720893 PZA720889:PZA720893 QIW720889:QIW720893 QSS720889:QSS720893 RCO720889:RCO720893 RMK720889:RMK720893 RWG720889:RWG720893 SGC720889:SGC720893 SPY720889:SPY720893 SZU720889:SZU720893 TJQ720889:TJQ720893 TTM720889:TTM720893 UDI720889:UDI720893 UNE720889:UNE720893 UXA720889:UXA720893 VGW720889:VGW720893 VQS720889:VQS720893 WAO720889:WAO720893 WKK720889:WKK720893 WUG720889:WUG720893 O786427:O786431 HU786425:HU786429 RQ786425:RQ786429 ABM786425:ABM786429 ALI786425:ALI786429 AVE786425:AVE786429 BFA786425:BFA786429 BOW786425:BOW786429 BYS786425:BYS786429 CIO786425:CIO786429 CSK786425:CSK786429 DCG786425:DCG786429 DMC786425:DMC786429 DVY786425:DVY786429 EFU786425:EFU786429 EPQ786425:EPQ786429 EZM786425:EZM786429 FJI786425:FJI786429 FTE786425:FTE786429 GDA786425:GDA786429 GMW786425:GMW786429 GWS786425:GWS786429 HGO786425:HGO786429 HQK786425:HQK786429 IAG786425:IAG786429 IKC786425:IKC786429 ITY786425:ITY786429 JDU786425:JDU786429 JNQ786425:JNQ786429 JXM786425:JXM786429 KHI786425:KHI786429 KRE786425:KRE786429 LBA786425:LBA786429 LKW786425:LKW786429 LUS786425:LUS786429 MEO786425:MEO786429 MOK786425:MOK786429 MYG786425:MYG786429 NIC786425:NIC786429 NRY786425:NRY786429 OBU786425:OBU786429 OLQ786425:OLQ786429 OVM786425:OVM786429 PFI786425:PFI786429 PPE786425:PPE786429 PZA786425:PZA786429 QIW786425:QIW786429 QSS786425:QSS786429 RCO786425:RCO786429 RMK786425:RMK786429 RWG786425:RWG786429 SGC786425:SGC786429 SPY786425:SPY786429 SZU786425:SZU786429 TJQ786425:TJQ786429 TTM786425:TTM786429 UDI786425:UDI786429 UNE786425:UNE786429 UXA786425:UXA786429 VGW786425:VGW786429 VQS786425:VQS786429 WAO786425:WAO786429 WKK786425:WKK786429 WUG786425:WUG786429 O851963:O851967 HU851961:HU851965 RQ851961:RQ851965 ABM851961:ABM851965 ALI851961:ALI851965 AVE851961:AVE851965 BFA851961:BFA851965 BOW851961:BOW851965 BYS851961:BYS851965 CIO851961:CIO851965 CSK851961:CSK851965 DCG851961:DCG851965 DMC851961:DMC851965 DVY851961:DVY851965 EFU851961:EFU851965 EPQ851961:EPQ851965 EZM851961:EZM851965 FJI851961:FJI851965 FTE851961:FTE851965 GDA851961:GDA851965 GMW851961:GMW851965 GWS851961:GWS851965 HGO851961:HGO851965 HQK851961:HQK851965 IAG851961:IAG851965 IKC851961:IKC851965 ITY851961:ITY851965 JDU851961:JDU851965 JNQ851961:JNQ851965 JXM851961:JXM851965 KHI851961:KHI851965 KRE851961:KRE851965 LBA851961:LBA851965 LKW851961:LKW851965 LUS851961:LUS851965 MEO851961:MEO851965 MOK851961:MOK851965 MYG851961:MYG851965 NIC851961:NIC851965 NRY851961:NRY851965 OBU851961:OBU851965 OLQ851961:OLQ851965 OVM851961:OVM851965 PFI851961:PFI851965 PPE851961:PPE851965 PZA851961:PZA851965 QIW851961:QIW851965 QSS851961:QSS851965 RCO851961:RCO851965 RMK851961:RMK851965 RWG851961:RWG851965 SGC851961:SGC851965 SPY851961:SPY851965 SZU851961:SZU851965 TJQ851961:TJQ851965 TTM851961:TTM851965 UDI851961:UDI851965 UNE851961:UNE851965 UXA851961:UXA851965 VGW851961:VGW851965 VQS851961:VQS851965 WAO851961:WAO851965 WKK851961:WKK851965 WUG851961:WUG851965 O917499:O917503 HU917497:HU917501 RQ917497:RQ917501 ABM917497:ABM917501 ALI917497:ALI917501 AVE917497:AVE917501 BFA917497:BFA917501 BOW917497:BOW917501 BYS917497:BYS917501 CIO917497:CIO917501 CSK917497:CSK917501 DCG917497:DCG917501 DMC917497:DMC917501 DVY917497:DVY917501 EFU917497:EFU917501 EPQ917497:EPQ917501 EZM917497:EZM917501 FJI917497:FJI917501 FTE917497:FTE917501 GDA917497:GDA917501 GMW917497:GMW917501 GWS917497:GWS917501 HGO917497:HGO917501 HQK917497:HQK917501 IAG917497:IAG917501 IKC917497:IKC917501 ITY917497:ITY917501 JDU917497:JDU917501 JNQ917497:JNQ917501 JXM917497:JXM917501 KHI917497:KHI917501 KRE917497:KRE917501 LBA917497:LBA917501 LKW917497:LKW917501 LUS917497:LUS917501 MEO917497:MEO917501 MOK917497:MOK917501 MYG917497:MYG917501 NIC917497:NIC917501 NRY917497:NRY917501 OBU917497:OBU917501 OLQ917497:OLQ917501 OVM917497:OVM917501 PFI917497:PFI917501 PPE917497:PPE917501 PZA917497:PZA917501 QIW917497:QIW917501 QSS917497:QSS917501 RCO917497:RCO917501 RMK917497:RMK917501 RWG917497:RWG917501 SGC917497:SGC917501 SPY917497:SPY917501 SZU917497:SZU917501 TJQ917497:TJQ917501 TTM917497:TTM917501 UDI917497:UDI917501 UNE917497:UNE917501 UXA917497:UXA917501 VGW917497:VGW917501 VQS917497:VQS917501 WAO917497:WAO917501 WKK917497:WKK917501 WUG917497:WUG917501 O983035:O983039 HU983033:HU983037 RQ983033:RQ983037 ABM983033:ABM983037 ALI983033:ALI983037 AVE983033:AVE983037 BFA983033:BFA983037 BOW983033:BOW983037 BYS983033:BYS983037 CIO983033:CIO983037 CSK983033:CSK983037 DCG983033:DCG983037 DMC983033:DMC983037 DVY983033:DVY983037 EFU983033:EFU983037 EPQ983033:EPQ983037 EZM983033:EZM983037 FJI983033:FJI983037 FTE983033:FTE983037 GDA983033:GDA983037 GMW983033:GMW983037 GWS983033:GWS983037 HGO983033:HGO983037 HQK983033:HQK983037 IAG983033:IAG983037 IKC983033:IKC983037 ITY983033:ITY983037 JDU983033:JDU983037 JNQ983033:JNQ983037 JXM983033:JXM983037 KHI983033:KHI983037 KRE983033:KRE983037 LBA983033:LBA983037 LKW983033:LKW983037 LUS983033:LUS983037 MEO983033:MEO983037 MOK983033:MOK983037 MYG983033:MYG983037 NIC983033:NIC983037 NRY983033:NRY983037 OBU983033:OBU983037 OLQ983033:OLQ983037 OVM983033:OVM983037 PFI983033:PFI983037 PPE983033:PPE983037 PZA983033:PZA983037 QIW983033:QIW983037 QSS983033:QSS983037 RCO983033:RCO983037 RMK983033:RMK983037 RWG983033:RWG983037 SGC983033:SGC983037 SPY983033:SPY983037 SZU983033:SZU983037 TJQ983033:TJQ983037 TTM983033:TTM983037 UDI983033:UDI983037 UNE983033:UNE983037 UXA983033:UXA983037 VGW983033:VGW983037 VQS983033:VQS983037 WAO983033:WAO983037 WKK983033:WKK983037 WUG983033:WUG983037 P65534:Z65535 HV65532:IJ65533 RR65532:SF65533 ABN65532:ACB65533 ALJ65532:ALX65533 AVF65532:AVT65533 BFB65532:BFP65533 BOX65532:BPL65533 BYT65532:BZH65533 CIP65532:CJD65533 CSL65532:CSZ65533 DCH65532:DCV65533 DMD65532:DMR65533 DVZ65532:DWN65533 EFV65532:EGJ65533 EPR65532:EQF65533 EZN65532:FAB65533 FJJ65532:FJX65533 FTF65532:FTT65533 GDB65532:GDP65533 GMX65532:GNL65533 GWT65532:GXH65533 HGP65532:HHD65533 HQL65532:HQZ65533 IAH65532:IAV65533 IKD65532:IKR65533 ITZ65532:IUN65533 JDV65532:JEJ65533 JNR65532:JOF65533 JXN65532:JYB65533 KHJ65532:KHX65533 KRF65532:KRT65533 LBB65532:LBP65533 LKX65532:LLL65533 LUT65532:LVH65533 MEP65532:MFD65533 MOL65532:MOZ65533 MYH65532:MYV65533 NID65532:NIR65533 NRZ65532:NSN65533 OBV65532:OCJ65533 OLR65532:OMF65533 OVN65532:OWB65533 PFJ65532:PFX65533 PPF65532:PPT65533 PZB65532:PZP65533 QIX65532:QJL65533 QST65532:QTH65533 RCP65532:RDD65533 RML65532:RMZ65533 RWH65532:RWV65533 SGD65532:SGR65533 SPZ65532:SQN65533 SZV65532:TAJ65533 TJR65532:TKF65533 TTN65532:TUB65533 UDJ65532:UDX65533 UNF65532:UNT65533 UXB65532:UXP65533 VGX65532:VHL65533 VQT65532:VRH65533 WAP65532:WBD65533 WKL65532:WKZ65533 WUH65532:WUV65533 P131070:Z131071 HV131068:IJ131069 RR131068:SF131069 ABN131068:ACB131069 ALJ131068:ALX131069 AVF131068:AVT131069 BFB131068:BFP131069 BOX131068:BPL131069 BYT131068:BZH131069 CIP131068:CJD131069 CSL131068:CSZ131069 DCH131068:DCV131069 DMD131068:DMR131069 DVZ131068:DWN131069 EFV131068:EGJ131069 EPR131068:EQF131069 EZN131068:FAB131069 FJJ131068:FJX131069 FTF131068:FTT131069 GDB131068:GDP131069 GMX131068:GNL131069 GWT131068:GXH131069 HGP131068:HHD131069 HQL131068:HQZ131069 IAH131068:IAV131069 IKD131068:IKR131069 ITZ131068:IUN131069 JDV131068:JEJ131069 JNR131068:JOF131069 JXN131068:JYB131069 KHJ131068:KHX131069 KRF131068:KRT131069 LBB131068:LBP131069 LKX131068:LLL131069 LUT131068:LVH131069 MEP131068:MFD131069 MOL131068:MOZ131069 MYH131068:MYV131069 NID131068:NIR131069 NRZ131068:NSN131069 OBV131068:OCJ131069 OLR131068:OMF131069 OVN131068:OWB131069 PFJ131068:PFX131069 PPF131068:PPT131069 PZB131068:PZP131069 QIX131068:QJL131069 QST131068:QTH131069 RCP131068:RDD131069 RML131068:RMZ131069 RWH131068:RWV131069 SGD131068:SGR131069 SPZ131068:SQN131069 SZV131068:TAJ131069 TJR131068:TKF131069 TTN131068:TUB131069 UDJ131068:UDX131069 UNF131068:UNT131069 UXB131068:UXP131069 VGX131068:VHL131069 VQT131068:VRH131069 WAP131068:WBD131069 WKL131068:WKZ131069 WUH131068:WUV131069 P196606:Z196607 HV196604:IJ196605 RR196604:SF196605 ABN196604:ACB196605 ALJ196604:ALX196605 AVF196604:AVT196605 BFB196604:BFP196605 BOX196604:BPL196605 BYT196604:BZH196605 CIP196604:CJD196605 CSL196604:CSZ196605 DCH196604:DCV196605 DMD196604:DMR196605 DVZ196604:DWN196605 EFV196604:EGJ196605 EPR196604:EQF196605 EZN196604:FAB196605 FJJ196604:FJX196605 FTF196604:FTT196605 GDB196604:GDP196605 GMX196604:GNL196605 GWT196604:GXH196605 HGP196604:HHD196605 HQL196604:HQZ196605 IAH196604:IAV196605 IKD196604:IKR196605 ITZ196604:IUN196605 JDV196604:JEJ196605 JNR196604:JOF196605 JXN196604:JYB196605 KHJ196604:KHX196605 KRF196604:KRT196605 LBB196604:LBP196605 LKX196604:LLL196605 LUT196604:LVH196605 MEP196604:MFD196605 MOL196604:MOZ196605 MYH196604:MYV196605 NID196604:NIR196605 NRZ196604:NSN196605 OBV196604:OCJ196605 OLR196604:OMF196605 OVN196604:OWB196605 PFJ196604:PFX196605 PPF196604:PPT196605 PZB196604:PZP196605 QIX196604:QJL196605 QST196604:QTH196605 RCP196604:RDD196605 RML196604:RMZ196605 RWH196604:RWV196605 SGD196604:SGR196605 SPZ196604:SQN196605 SZV196604:TAJ196605 TJR196604:TKF196605 TTN196604:TUB196605 UDJ196604:UDX196605 UNF196604:UNT196605 UXB196604:UXP196605 VGX196604:VHL196605 VQT196604:VRH196605 WAP196604:WBD196605 WKL196604:WKZ196605 WUH196604:WUV196605 P262142:Z262143 HV262140:IJ262141 RR262140:SF262141 ABN262140:ACB262141 ALJ262140:ALX262141 AVF262140:AVT262141 BFB262140:BFP262141 BOX262140:BPL262141 BYT262140:BZH262141 CIP262140:CJD262141 CSL262140:CSZ262141 DCH262140:DCV262141 DMD262140:DMR262141 DVZ262140:DWN262141 EFV262140:EGJ262141 EPR262140:EQF262141 EZN262140:FAB262141 FJJ262140:FJX262141 FTF262140:FTT262141 GDB262140:GDP262141 GMX262140:GNL262141 GWT262140:GXH262141 HGP262140:HHD262141 HQL262140:HQZ262141 IAH262140:IAV262141 IKD262140:IKR262141 ITZ262140:IUN262141 JDV262140:JEJ262141 JNR262140:JOF262141 JXN262140:JYB262141 KHJ262140:KHX262141 KRF262140:KRT262141 LBB262140:LBP262141 LKX262140:LLL262141 LUT262140:LVH262141 MEP262140:MFD262141 MOL262140:MOZ262141 MYH262140:MYV262141 NID262140:NIR262141 NRZ262140:NSN262141 OBV262140:OCJ262141 OLR262140:OMF262141 OVN262140:OWB262141 PFJ262140:PFX262141 PPF262140:PPT262141 PZB262140:PZP262141 QIX262140:QJL262141 QST262140:QTH262141 RCP262140:RDD262141 RML262140:RMZ262141 RWH262140:RWV262141 SGD262140:SGR262141 SPZ262140:SQN262141 SZV262140:TAJ262141 TJR262140:TKF262141 TTN262140:TUB262141 UDJ262140:UDX262141 UNF262140:UNT262141 UXB262140:UXP262141 VGX262140:VHL262141 VQT262140:VRH262141 WAP262140:WBD262141 WKL262140:WKZ262141 WUH262140:WUV262141 P327678:Z327679 HV327676:IJ327677 RR327676:SF327677 ABN327676:ACB327677 ALJ327676:ALX327677 AVF327676:AVT327677 BFB327676:BFP327677 BOX327676:BPL327677 BYT327676:BZH327677 CIP327676:CJD327677 CSL327676:CSZ327677 DCH327676:DCV327677 DMD327676:DMR327677 DVZ327676:DWN327677 EFV327676:EGJ327677 EPR327676:EQF327677 EZN327676:FAB327677 FJJ327676:FJX327677 FTF327676:FTT327677 GDB327676:GDP327677 GMX327676:GNL327677 GWT327676:GXH327677 HGP327676:HHD327677 HQL327676:HQZ327677 IAH327676:IAV327677 IKD327676:IKR327677 ITZ327676:IUN327677 JDV327676:JEJ327677 JNR327676:JOF327677 JXN327676:JYB327677 KHJ327676:KHX327677 KRF327676:KRT327677 LBB327676:LBP327677 LKX327676:LLL327677 LUT327676:LVH327677 MEP327676:MFD327677 MOL327676:MOZ327677 MYH327676:MYV327677 NID327676:NIR327677 NRZ327676:NSN327677 OBV327676:OCJ327677 OLR327676:OMF327677 OVN327676:OWB327677 PFJ327676:PFX327677 PPF327676:PPT327677 PZB327676:PZP327677 QIX327676:QJL327677 QST327676:QTH327677 RCP327676:RDD327677 RML327676:RMZ327677 RWH327676:RWV327677 SGD327676:SGR327677 SPZ327676:SQN327677 SZV327676:TAJ327677 TJR327676:TKF327677 TTN327676:TUB327677 UDJ327676:UDX327677 UNF327676:UNT327677 UXB327676:UXP327677 VGX327676:VHL327677 VQT327676:VRH327677 WAP327676:WBD327677 WKL327676:WKZ327677 WUH327676:WUV327677 P393214:Z393215 HV393212:IJ393213 RR393212:SF393213 ABN393212:ACB393213 ALJ393212:ALX393213 AVF393212:AVT393213 BFB393212:BFP393213 BOX393212:BPL393213 BYT393212:BZH393213 CIP393212:CJD393213 CSL393212:CSZ393213 DCH393212:DCV393213 DMD393212:DMR393213 DVZ393212:DWN393213 EFV393212:EGJ393213 EPR393212:EQF393213 EZN393212:FAB393213 FJJ393212:FJX393213 FTF393212:FTT393213 GDB393212:GDP393213 GMX393212:GNL393213 GWT393212:GXH393213 HGP393212:HHD393213 HQL393212:HQZ393213 IAH393212:IAV393213 IKD393212:IKR393213 ITZ393212:IUN393213 JDV393212:JEJ393213 JNR393212:JOF393213 JXN393212:JYB393213 KHJ393212:KHX393213 KRF393212:KRT393213 LBB393212:LBP393213 LKX393212:LLL393213 LUT393212:LVH393213 MEP393212:MFD393213 MOL393212:MOZ393213 MYH393212:MYV393213 NID393212:NIR393213 NRZ393212:NSN393213 OBV393212:OCJ393213 OLR393212:OMF393213 OVN393212:OWB393213 PFJ393212:PFX393213 PPF393212:PPT393213 PZB393212:PZP393213 QIX393212:QJL393213 QST393212:QTH393213 RCP393212:RDD393213 RML393212:RMZ393213 RWH393212:RWV393213 SGD393212:SGR393213 SPZ393212:SQN393213 SZV393212:TAJ393213 TJR393212:TKF393213 TTN393212:TUB393213 UDJ393212:UDX393213 UNF393212:UNT393213 UXB393212:UXP393213 VGX393212:VHL393213 VQT393212:VRH393213 WAP393212:WBD393213 WKL393212:WKZ393213 WUH393212:WUV393213 P458750:Z458751 HV458748:IJ458749 RR458748:SF458749 ABN458748:ACB458749 ALJ458748:ALX458749 AVF458748:AVT458749 BFB458748:BFP458749 BOX458748:BPL458749 BYT458748:BZH458749 CIP458748:CJD458749 CSL458748:CSZ458749 DCH458748:DCV458749 DMD458748:DMR458749 DVZ458748:DWN458749 EFV458748:EGJ458749 EPR458748:EQF458749 EZN458748:FAB458749 FJJ458748:FJX458749 FTF458748:FTT458749 GDB458748:GDP458749 GMX458748:GNL458749 GWT458748:GXH458749 HGP458748:HHD458749 HQL458748:HQZ458749 IAH458748:IAV458749 IKD458748:IKR458749 ITZ458748:IUN458749 JDV458748:JEJ458749 JNR458748:JOF458749 JXN458748:JYB458749 KHJ458748:KHX458749 KRF458748:KRT458749 LBB458748:LBP458749 LKX458748:LLL458749 LUT458748:LVH458749 MEP458748:MFD458749 MOL458748:MOZ458749 MYH458748:MYV458749 NID458748:NIR458749 NRZ458748:NSN458749 OBV458748:OCJ458749 OLR458748:OMF458749 OVN458748:OWB458749 PFJ458748:PFX458749 PPF458748:PPT458749 PZB458748:PZP458749 QIX458748:QJL458749 QST458748:QTH458749 RCP458748:RDD458749 RML458748:RMZ458749 RWH458748:RWV458749 SGD458748:SGR458749 SPZ458748:SQN458749 SZV458748:TAJ458749 TJR458748:TKF458749 TTN458748:TUB458749 UDJ458748:UDX458749 UNF458748:UNT458749 UXB458748:UXP458749 VGX458748:VHL458749 VQT458748:VRH458749 WAP458748:WBD458749 WKL458748:WKZ458749 WUH458748:WUV458749 P524286:Z524287 HV524284:IJ524285 RR524284:SF524285 ABN524284:ACB524285 ALJ524284:ALX524285 AVF524284:AVT524285 BFB524284:BFP524285 BOX524284:BPL524285 BYT524284:BZH524285 CIP524284:CJD524285 CSL524284:CSZ524285 DCH524284:DCV524285 DMD524284:DMR524285 DVZ524284:DWN524285 EFV524284:EGJ524285 EPR524284:EQF524285 EZN524284:FAB524285 FJJ524284:FJX524285 FTF524284:FTT524285 GDB524284:GDP524285 GMX524284:GNL524285 GWT524284:GXH524285 HGP524284:HHD524285 HQL524284:HQZ524285 IAH524284:IAV524285 IKD524284:IKR524285 ITZ524284:IUN524285 JDV524284:JEJ524285 JNR524284:JOF524285 JXN524284:JYB524285 KHJ524284:KHX524285 KRF524284:KRT524285 LBB524284:LBP524285 LKX524284:LLL524285 LUT524284:LVH524285 MEP524284:MFD524285 MOL524284:MOZ524285 MYH524284:MYV524285 NID524284:NIR524285 NRZ524284:NSN524285 OBV524284:OCJ524285 OLR524284:OMF524285 OVN524284:OWB524285 PFJ524284:PFX524285 PPF524284:PPT524285 PZB524284:PZP524285 QIX524284:QJL524285 QST524284:QTH524285 RCP524284:RDD524285 RML524284:RMZ524285 RWH524284:RWV524285 SGD524284:SGR524285 SPZ524284:SQN524285 SZV524284:TAJ524285 TJR524284:TKF524285 TTN524284:TUB524285 UDJ524284:UDX524285 UNF524284:UNT524285 UXB524284:UXP524285 VGX524284:VHL524285 VQT524284:VRH524285 WAP524284:WBD524285 WKL524284:WKZ524285 WUH524284:WUV524285 P589822:Z589823 HV589820:IJ589821 RR589820:SF589821 ABN589820:ACB589821 ALJ589820:ALX589821 AVF589820:AVT589821 BFB589820:BFP589821 BOX589820:BPL589821 BYT589820:BZH589821 CIP589820:CJD589821 CSL589820:CSZ589821 DCH589820:DCV589821 DMD589820:DMR589821 DVZ589820:DWN589821 EFV589820:EGJ589821 EPR589820:EQF589821 EZN589820:FAB589821 FJJ589820:FJX589821 FTF589820:FTT589821 GDB589820:GDP589821 GMX589820:GNL589821 GWT589820:GXH589821 HGP589820:HHD589821 HQL589820:HQZ589821 IAH589820:IAV589821 IKD589820:IKR589821 ITZ589820:IUN589821 JDV589820:JEJ589821 JNR589820:JOF589821 JXN589820:JYB589821 KHJ589820:KHX589821 KRF589820:KRT589821 LBB589820:LBP589821 LKX589820:LLL589821 LUT589820:LVH589821 MEP589820:MFD589821 MOL589820:MOZ589821 MYH589820:MYV589821 NID589820:NIR589821 NRZ589820:NSN589821 OBV589820:OCJ589821 OLR589820:OMF589821 OVN589820:OWB589821 PFJ589820:PFX589821 PPF589820:PPT589821 PZB589820:PZP589821 QIX589820:QJL589821 QST589820:QTH589821 RCP589820:RDD589821 RML589820:RMZ589821 RWH589820:RWV589821 SGD589820:SGR589821 SPZ589820:SQN589821 SZV589820:TAJ589821 TJR589820:TKF589821 TTN589820:TUB589821 UDJ589820:UDX589821 UNF589820:UNT589821 UXB589820:UXP589821 VGX589820:VHL589821 VQT589820:VRH589821 WAP589820:WBD589821 WKL589820:WKZ589821 WUH589820:WUV589821 P655358:Z655359 HV655356:IJ655357 RR655356:SF655357 ABN655356:ACB655357 ALJ655356:ALX655357 AVF655356:AVT655357 BFB655356:BFP655357 BOX655356:BPL655357 BYT655356:BZH655357 CIP655356:CJD655357 CSL655356:CSZ655357 DCH655356:DCV655357 DMD655356:DMR655357 DVZ655356:DWN655357 EFV655356:EGJ655357 EPR655356:EQF655357 EZN655356:FAB655357 FJJ655356:FJX655357 FTF655356:FTT655357 GDB655356:GDP655357 GMX655356:GNL655357 GWT655356:GXH655357 HGP655356:HHD655357 HQL655356:HQZ655357 IAH655356:IAV655357 IKD655356:IKR655357 ITZ655356:IUN655357 JDV655356:JEJ655357 JNR655356:JOF655357 JXN655356:JYB655357 KHJ655356:KHX655357 KRF655356:KRT655357 LBB655356:LBP655357 LKX655356:LLL655357 LUT655356:LVH655357 MEP655356:MFD655357 MOL655356:MOZ655357 MYH655356:MYV655357 NID655356:NIR655357 NRZ655356:NSN655357 OBV655356:OCJ655357 OLR655356:OMF655357 OVN655356:OWB655357 PFJ655356:PFX655357 PPF655356:PPT655357 PZB655356:PZP655357 QIX655356:QJL655357 QST655356:QTH655357 RCP655356:RDD655357 RML655356:RMZ655357 RWH655356:RWV655357 SGD655356:SGR655357 SPZ655356:SQN655357 SZV655356:TAJ655357 TJR655356:TKF655357 TTN655356:TUB655357 UDJ655356:UDX655357 UNF655356:UNT655357 UXB655356:UXP655357 VGX655356:VHL655357 VQT655356:VRH655357 WAP655356:WBD655357 WKL655356:WKZ655357 WUH655356:WUV655357 P720894:Z720895 HV720892:IJ720893 RR720892:SF720893 ABN720892:ACB720893 ALJ720892:ALX720893 AVF720892:AVT720893 BFB720892:BFP720893 BOX720892:BPL720893 BYT720892:BZH720893 CIP720892:CJD720893 CSL720892:CSZ720893 DCH720892:DCV720893 DMD720892:DMR720893 DVZ720892:DWN720893 EFV720892:EGJ720893 EPR720892:EQF720893 EZN720892:FAB720893 FJJ720892:FJX720893 FTF720892:FTT720893 GDB720892:GDP720893 GMX720892:GNL720893 GWT720892:GXH720893 HGP720892:HHD720893 HQL720892:HQZ720893 IAH720892:IAV720893 IKD720892:IKR720893 ITZ720892:IUN720893 JDV720892:JEJ720893 JNR720892:JOF720893 JXN720892:JYB720893 KHJ720892:KHX720893 KRF720892:KRT720893 LBB720892:LBP720893 LKX720892:LLL720893 LUT720892:LVH720893 MEP720892:MFD720893 MOL720892:MOZ720893 MYH720892:MYV720893 NID720892:NIR720893 NRZ720892:NSN720893 OBV720892:OCJ720893 OLR720892:OMF720893 OVN720892:OWB720893 PFJ720892:PFX720893 PPF720892:PPT720893 PZB720892:PZP720893 QIX720892:QJL720893 QST720892:QTH720893 RCP720892:RDD720893 RML720892:RMZ720893 RWH720892:RWV720893 SGD720892:SGR720893 SPZ720892:SQN720893 SZV720892:TAJ720893 TJR720892:TKF720893 TTN720892:TUB720893 UDJ720892:UDX720893 UNF720892:UNT720893 UXB720892:UXP720893 VGX720892:VHL720893 VQT720892:VRH720893 WAP720892:WBD720893 WKL720892:WKZ720893 WUH720892:WUV720893 P786430:Z786431 HV786428:IJ786429 RR786428:SF786429 ABN786428:ACB786429 ALJ786428:ALX786429 AVF786428:AVT786429 BFB786428:BFP786429 BOX786428:BPL786429 BYT786428:BZH786429 CIP786428:CJD786429 CSL786428:CSZ786429 DCH786428:DCV786429 DMD786428:DMR786429 DVZ786428:DWN786429 EFV786428:EGJ786429 EPR786428:EQF786429 EZN786428:FAB786429 FJJ786428:FJX786429 FTF786428:FTT786429 GDB786428:GDP786429 GMX786428:GNL786429 GWT786428:GXH786429 HGP786428:HHD786429 HQL786428:HQZ786429 IAH786428:IAV786429 IKD786428:IKR786429 ITZ786428:IUN786429 JDV786428:JEJ786429 JNR786428:JOF786429 JXN786428:JYB786429 KHJ786428:KHX786429 KRF786428:KRT786429 LBB786428:LBP786429 LKX786428:LLL786429 LUT786428:LVH786429 MEP786428:MFD786429 MOL786428:MOZ786429 MYH786428:MYV786429 NID786428:NIR786429 NRZ786428:NSN786429 OBV786428:OCJ786429 OLR786428:OMF786429 OVN786428:OWB786429 PFJ786428:PFX786429 PPF786428:PPT786429 PZB786428:PZP786429 QIX786428:QJL786429 QST786428:QTH786429 RCP786428:RDD786429 RML786428:RMZ786429 RWH786428:RWV786429 SGD786428:SGR786429 SPZ786428:SQN786429 SZV786428:TAJ786429 TJR786428:TKF786429 TTN786428:TUB786429 UDJ786428:UDX786429 UNF786428:UNT786429 UXB786428:UXP786429 VGX786428:VHL786429 VQT786428:VRH786429 WAP786428:WBD786429 WKL786428:WKZ786429 WUH786428:WUV786429 P851966:Z851967 HV851964:IJ851965 RR851964:SF851965 ABN851964:ACB851965 ALJ851964:ALX851965 AVF851964:AVT851965 BFB851964:BFP851965 BOX851964:BPL851965 BYT851964:BZH851965 CIP851964:CJD851965 CSL851964:CSZ851965 DCH851964:DCV851965 DMD851964:DMR851965 DVZ851964:DWN851965 EFV851964:EGJ851965 EPR851964:EQF851965 EZN851964:FAB851965 FJJ851964:FJX851965 FTF851964:FTT851965 GDB851964:GDP851965 GMX851964:GNL851965 GWT851964:GXH851965 HGP851964:HHD851965 HQL851964:HQZ851965 IAH851964:IAV851965 IKD851964:IKR851965 ITZ851964:IUN851965 JDV851964:JEJ851965 JNR851964:JOF851965 JXN851964:JYB851965 KHJ851964:KHX851965 KRF851964:KRT851965 LBB851964:LBP851965 LKX851964:LLL851965 LUT851964:LVH851965 MEP851964:MFD851965 MOL851964:MOZ851965 MYH851964:MYV851965 NID851964:NIR851965 NRZ851964:NSN851965 OBV851964:OCJ851965 OLR851964:OMF851965 OVN851964:OWB851965 PFJ851964:PFX851965 PPF851964:PPT851965 PZB851964:PZP851965 QIX851964:QJL851965 QST851964:QTH851965 RCP851964:RDD851965 RML851964:RMZ851965 RWH851964:RWV851965 SGD851964:SGR851965 SPZ851964:SQN851965 SZV851964:TAJ851965 TJR851964:TKF851965 TTN851964:TUB851965 UDJ851964:UDX851965 UNF851964:UNT851965 UXB851964:UXP851965 VGX851964:VHL851965 VQT851964:VRH851965 WAP851964:WBD851965 WKL851964:WKZ851965 WUH851964:WUV851965 P917502:Z917503 HV917500:IJ917501 RR917500:SF917501 ABN917500:ACB917501 ALJ917500:ALX917501 AVF917500:AVT917501 BFB917500:BFP917501 BOX917500:BPL917501 BYT917500:BZH917501 CIP917500:CJD917501 CSL917500:CSZ917501 DCH917500:DCV917501 DMD917500:DMR917501 DVZ917500:DWN917501 EFV917500:EGJ917501 EPR917500:EQF917501 EZN917500:FAB917501 FJJ917500:FJX917501 FTF917500:FTT917501 GDB917500:GDP917501 GMX917500:GNL917501 GWT917500:GXH917501 HGP917500:HHD917501 HQL917500:HQZ917501 IAH917500:IAV917501 IKD917500:IKR917501 ITZ917500:IUN917501 JDV917500:JEJ917501 JNR917500:JOF917501 JXN917500:JYB917501 KHJ917500:KHX917501 KRF917500:KRT917501 LBB917500:LBP917501 LKX917500:LLL917501 LUT917500:LVH917501 MEP917500:MFD917501 MOL917500:MOZ917501 MYH917500:MYV917501 NID917500:NIR917501 NRZ917500:NSN917501 OBV917500:OCJ917501 OLR917500:OMF917501 OVN917500:OWB917501 PFJ917500:PFX917501 PPF917500:PPT917501 PZB917500:PZP917501 QIX917500:QJL917501 QST917500:QTH917501 RCP917500:RDD917501 RML917500:RMZ917501 RWH917500:RWV917501 SGD917500:SGR917501 SPZ917500:SQN917501 SZV917500:TAJ917501 TJR917500:TKF917501 TTN917500:TUB917501 UDJ917500:UDX917501 UNF917500:UNT917501 UXB917500:UXP917501 VGX917500:VHL917501 VQT917500:VRH917501 WAP917500:WBD917501 WKL917500:WKZ917501 WUH917500:WUV917501 P983038:Z983039 HV983036:IJ983037 RR983036:SF983037 ABN983036:ACB983037 ALJ983036:ALX983037 AVF983036:AVT983037 BFB983036:BFP983037 BOX983036:BPL983037 BYT983036:BZH983037 CIP983036:CJD983037 CSL983036:CSZ983037 DCH983036:DCV983037 DMD983036:DMR983037 DVZ983036:DWN983037 EFV983036:EGJ983037 EPR983036:EQF983037 EZN983036:FAB983037 FJJ983036:FJX983037 FTF983036:FTT983037 GDB983036:GDP983037 GMX983036:GNL983037 GWT983036:GXH983037 HGP983036:HHD983037 HQL983036:HQZ983037 IAH983036:IAV983037 IKD983036:IKR983037 ITZ983036:IUN983037 JDV983036:JEJ983037 JNR983036:JOF983037 JXN983036:JYB983037 KHJ983036:KHX983037 KRF983036:KRT983037 LBB983036:LBP983037 LKX983036:LLL983037 LUT983036:LVH983037 MEP983036:MFD983037 MOL983036:MOZ983037 MYH983036:MYV983037 NID983036:NIR983037 NRZ983036:NSN983037 OBV983036:OCJ983037 OLR983036:OMF983037 OVN983036:OWB983037 PFJ983036:PFX983037 PPF983036:PPT983037 PZB983036:PZP983037 QIX983036:QJL983037 QST983036:QTH983037 RCP983036:RDD983037 RML983036:RMZ983037 RWH983036:RWV983037 SGD983036:SGR983037 SPZ983036:SQN983037 SZV983036:TAJ983037 TJR983036:TKF983037 TTN983036:TUB983037 UDJ983036:UDX983037 UNF983036:UNT983037 UXB983036:UXP983037 VGX983036:VHL983037 VQT983036:VRH983037 WAP983036:WBD983037 WKL983036:WKZ983037 WUH983036:WUV983037 O65526:Z65529 HU65524:IJ65527 RQ65524:SF65527 ABM65524:ACB65527 ALI65524:ALX65527 AVE65524:AVT65527 BFA65524:BFP65527 BOW65524:BPL65527 BYS65524:BZH65527 CIO65524:CJD65527 CSK65524:CSZ65527 DCG65524:DCV65527 DMC65524:DMR65527 DVY65524:DWN65527 EFU65524:EGJ65527 EPQ65524:EQF65527 EZM65524:FAB65527 FJI65524:FJX65527 FTE65524:FTT65527 GDA65524:GDP65527 GMW65524:GNL65527 GWS65524:GXH65527 HGO65524:HHD65527 HQK65524:HQZ65527 IAG65524:IAV65527 IKC65524:IKR65527 ITY65524:IUN65527 JDU65524:JEJ65527 JNQ65524:JOF65527 JXM65524:JYB65527 KHI65524:KHX65527 KRE65524:KRT65527 LBA65524:LBP65527 LKW65524:LLL65527 LUS65524:LVH65527 MEO65524:MFD65527 MOK65524:MOZ65527 MYG65524:MYV65527 NIC65524:NIR65527 NRY65524:NSN65527 OBU65524:OCJ65527 OLQ65524:OMF65527 OVM65524:OWB65527 PFI65524:PFX65527 PPE65524:PPT65527 PZA65524:PZP65527 QIW65524:QJL65527 QSS65524:QTH65527 RCO65524:RDD65527 RMK65524:RMZ65527 RWG65524:RWV65527 SGC65524:SGR65527 SPY65524:SQN65527 SZU65524:TAJ65527 TJQ65524:TKF65527 TTM65524:TUB65527 UDI65524:UDX65527 UNE65524:UNT65527 UXA65524:UXP65527 VGW65524:VHL65527 VQS65524:VRH65527 WAO65524:WBD65527 WKK65524:WKZ65527 WUG65524:WUV65527 O131062:Z131065 HU131060:IJ131063 RQ131060:SF131063 ABM131060:ACB131063 ALI131060:ALX131063 AVE131060:AVT131063 BFA131060:BFP131063 BOW131060:BPL131063 BYS131060:BZH131063 CIO131060:CJD131063 CSK131060:CSZ131063 DCG131060:DCV131063 DMC131060:DMR131063 DVY131060:DWN131063 EFU131060:EGJ131063 EPQ131060:EQF131063 EZM131060:FAB131063 FJI131060:FJX131063 FTE131060:FTT131063 GDA131060:GDP131063 GMW131060:GNL131063 GWS131060:GXH131063 HGO131060:HHD131063 HQK131060:HQZ131063 IAG131060:IAV131063 IKC131060:IKR131063 ITY131060:IUN131063 JDU131060:JEJ131063 JNQ131060:JOF131063 JXM131060:JYB131063 KHI131060:KHX131063 KRE131060:KRT131063 LBA131060:LBP131063 LKW131060:LLL131063 LUS131060:LVH131063 MEO131060:MFD131063 MOK131060:MOZ131063 MYG131060:MYV131063 NIC131060:NIR131063 NRY131060:NSN131063 OBU131060:OCJ131063 OLQ131060:OMF131063 OVM131060:OWB131063 PFI131060:PFX131063 PPE131060:PPT131063 PZA131060:PZP131063 QIW131060:QJL131063 QSS131060:QTH131063 RCO131060:RDD131063 RMK131060:RMZ131063 RWG131060:RWV131063 SGC131060:SGR131063 SPY131060:SQN131063 SZU131060:TAJ131063 TJQ131060:TKF131063 TTM131060:TUB131063 UDI131060:UDX131063 UNE131060:UNT131063 UXA131060:UXP131063 VGW131060:VHL131063 VQS131060:VRH131063 WAO131060:WBD131063 WKK131060:WKZ131063 WUG131060:WUV131063 O196598:Z196601 HU196596:IJ196599 RQ196596:SF196599 ABM196596:ACB196599 ALI196596:ALX196599 AVE196596:AVT196599 BFA196596:BFP196599 BOW196596:BPL196599 BYS196596:BZH196599 CIO196596:CJD196599 CSK196596:CSZ196599 DCG196596:DCV196599 DMC196596:DMR196599 DVY196596:DWN196599 EFU196596:EGJ196599 EPQ196596:EQF196599 EZM196596:FAB196599 FJI196596:FJX196599 FTE196596:FTT196599 GDA196596:GDP196599 GMW196596:GNL196599 GWS196596:GXH196599 HGO196596:HHD196599 HQK196596:HQZ196599 IAG196596:IAV196599 IKC196596:IKR196599 ITY196596:IUN196599 JDU196596:JEJ196599 JNQ196596:JOF196599 JXM196596:JYB196599 KHI196596:KHX196599 KRE196596:KRT196599 LBA196596:LBP196599 LKW196596:LLL196599 LUS196596:LVH196599 MEO196596:MFD196599 MOK196596:MOZ196599 MYG196596:MYV196599 NIC196596:NIR196599 NRY196596:NSN196599 OBU196596:OCJ196599 OLQ196596:OMF196599 OVM196596:OWB196599 PFI196596:PFX196599 PPE196596:PPT196599 PZA196596:PZP196599 QIW196596:QJL196599 QSS196596:QTH196599 RCO196596:RDD196599 RMK196596:RMZ196599 RWG196596:RWV196599 SGC196596:SGR196599 SPY196596:SQN196599 SZU196596:TAJ196599 TJQ196596:TKF196599 TTM196596:TUB196599 UDI196596:UDX196599 UNE196596:UNT196599 UXA196596:UXP196599 VGW196596:VHL196599 VQS196596:VRH196599 WAO196596:WBD196599 WKK196596:WKZ196599 WUG196596:WUV196599 O262134:Z262137 HU262132:IJ262135 RQ262132:SF262135 ABM262132:ACB262135 ALI262132:ALX262135 AVE262132:AVT262135 BFA262132:BFP262135 BOW262132:BPL262135 BYS262132:BZH262135 CIO262132:CJD262135 CSK262132:CSZ262135 DCG262132:DCV262135 DMC262132:DMR262135 DVY262132:DWN262135 EFU262132:EGJ262135 EPQ262132:EQF262135 EZM262132:FAB262135 FJI262132:FJX262135 FTE262132:FTT262135 GDA262132:GDP262135 GMW262132:GNL262135 GWS262132:GXH262135 HGO262132:HHD262135 HQK262132:HQZ262135 IAG262132:IAV262135 IKC262132:IKR262135 ITY262132:IUN262135 JDU262132:JEJ262135 JNQ262132:JOF262135 JXM262132:JYB262135 KHI262132:KHX262135 KRE262132:KRT262135 LBA262132:LBP262135 LKW262132:LLL262135 LUS262132:LVH262135 MEO262132:MFD262135 MOK262132:MOZ262135 MYG262132:MYV262135 NIC262132:NIR262135 NRY262132:NSN262135 OBU262132:OCJ262135 OLQ262132:OMF262135 OVM262132:OWB262135 PFI262132:PFX262135 PPE262132:PPT262135 PZA262132:PZP262135 QIW262132:QJL262135 QSS262132:QTH262135 RCO262132:RDD262135 RMK262132:RMZ262135 RWG262132:RWV262135 SGC262132:SGR262135 SPY262132:SQN262135 SZU262132:TAJ262135 TJQ262132:TKF262135 TTM262132:TUB262135 UDI262132:UDX262135 UNE262132:UNT262135 UXA262132:UXP262135 VGW262132:VHL262135 VQS262132:VRH262135 WAO262132:WBD262135 WKK262132:WKZ262135 WUG262132:WUV262135 O327670:Z327673 HU327668:IJ327671 RQ327668:SF327671 ABM327668:ACB327671 ALI327668:ALX327671 AVE327668:AVT327671 BFA327668:BFP327671 BOW327668:BPL327671 BYS327668:BZH327671 CIO327668:CJD327671 CSK327668:CSZ327671 DCG327668:DCV327671 DMC327668:DMR327671 DVY327668:DWN327671 EFU327668:EGJ327671 EPQ327668:EQF327671 EZM327668:FAB327671 FJI327668:FJX327671 FTE327668:FTT327671 GDA327668:GDP327671 GMW327668:GNL327671 GWS327668:GXH327671 HGO327668:HHD327671 HQK327668:HQZ327671 IAG327668:IAV327671 IKC327668:IKR327671 ITY327668:IUN327671 JDU327668:JEJ327671 JNQ327668:JOF327671 JXM327668:JYB327671 KHI327668:KHX327671 KRE327668:KRT327671 LBA327668:LBP327671 LKW327668:LLL327671 LUS327668:LVH327671 MEO327668:MFD327671 MOK327668:MOZ327671 MYG327668:MYV327671 NIC327668:NIR327671 NRY327668:NSN327671 OBU327668:OCJ327671 OLQ327668:OMF327671 OVM327668:OWB327671 PFI327668:PFX327671 PPE327668:PPT327671 PZA327668:PZP327671 QIW327668:QJL327671 QSS327668:QTH327671 RCO327668:RDD327671 RMK327668:RMZ327671 RWG327668:RWV327671 SGC327668:SGR327671 SPY327668:SQN327671 SZU327668:TAJ327671 TJQ327668:TKF327671 TTM327668:TUB327671 UDI327668:UDX327671 UNE327668:UNT327671 UXA327668:UXP327671 VGW327668:VHL327671 VQS327668:VRH327671 WAO327668:WBD327671 WKK327668:WKZ327671 WUG327668:WUV327671 O393206:Z393209 HU393204:IJ393207 RQ393204:SF393207 ABM393204:ACB393207 ALI393204:ALX393207 AVE393204:AVT393207 BFA393204:BFP393207 BOW393204:BPL393207 BYS393204:BZH393207 CIO393204:CJD393207 CSK393204:CSZ393207 DCG393204:DCV393207 DMC393204:DMR393207 DVY393204:DWN393207 EFU393204:EGJ393207 EPQ393204:EQF393207 EZM393204:FAB393207 FJI393204:FJX393207 FTE393204:FTT393207 GDA393204:GDP393207 GMW393204:GNL393207 GWS393204:GXH393207 HGO393204:HHD393207 HQK393204:HQZ393207 IAG393204:IAV393207 IKC393204:IKR393207 ITY393204:IUN393207 JDU393204:JEJ393207 JNQ393204:JOF393207 JXM393204:JYB393207 KHI393204:KHX393207 KRE393204:KRT393207 LBA393204:LBP393207 LKW393204:LLL393207 LUS393204:LVH393207 MEO393204:MFD393207 MOK393204:MOZ393207 MYG393204:MYV393207 NIC393204:NIR393207 NRY393204:NSN393207 OBU393204:OCJ393207 OLQ393204:OMF393207 OVM393204:OWB393207 PFI393204:PFX393207 PPE393204:PPT393207 PZA393204:PZP393207 QIW393204:QJL393207 QSS393204:QTH393207 RCO393204:RDD393207 RMK393204:RMZ393207 RWG393204:RWV393207 SGC393204:SGR393207 SPY393204:SQN393207 SZU393204:TAJ393207 TJQ393204:TKF393207 TTM393204:TUB393207 UDI393204:UDX393207 UNE393204:UNT393207 UXA393204:UXP393207 VGW393204:VHL393207 VQS393204:VRH393207 WAO393204:WBD393207 WKK393204:WKZ393207 WUG393204:WUV393207 O458742:Z458745 HU458740:IJ458743 RQ458740:SF458743 ABM458740:ACB458743 ALI458740:ALX458743 AVE458740:AVT458743 BFA458740:BFP458743 BOW458740:BPL458743 BYS458740:BZH458743 CIO458740:CJD458743 CSK458740:CSZ458743 DCG458740:DCV458743 DMC458740:DMR458743 DVY458740:DWN458743 EFU458740:EGJ458743 EPQ458740:EQF458743 EZM458740:FAB458743 FJI458740:FJX458743 FTE458740:FTT458743 GDA458740:GDP458743 GMW458740:GNL458743 GWS458740:GXH458743 HGO458740:HHD458743 HQK458740:HQZ458743 IAG458740:IAV458743 IKC458740:IKR458743 ITY458740:IUN458743 JDU458740:JEJ458743 JNQ458740:JOF458743 JXM458740:JYB458743 KHI458740:KHX458743 KRE458740:KRT458743 LBA458740:LBP458743 LKW458740:LLL458743 LUS458740:LVH458743 MEO458740:MFD458743 MOK458740:MOZ458743 MYG458740:MYV458743 NIC458740:NIR458743 NRY458740:NSN458743 OBU458740:OCJ458743 OLQ458740:OMF458743 OVM458740:OWB458743 PFI458740:PFX458743 PPE458740:PPT458743 PZA458740:PZP458743 QIW458740:QJL458743 QSS458740:QTH458743 RCO458740:RDD458743 RMK458740:RMZ458743 RWG458740:RWV458743 SGC458740:SGR458743 SPY458740:SQN458743 SZU458740:TAJ458743 TJQ458740:TKF458743 TTM458740:TUB458743 UDI458740:UDX458743 UNE458740:UNT458743 UXA458740:UXP458743 VGW458740:VHL458743 VQS458740:VRH458743 WAO458740:WBD458743 WKK458740:WKZ458743 WUG458740:WUV458743 O524278:Z524281 HU524276:IJ524279 RQ524276:SF524279 ABM524276:ACB524279 ALI524276:ALX524279 AVE524276:AVT524279 BFA524276:BFP524279 BOW524276:BPL524279 BYS524276:BZH524279 CIO524276:CJD524279 CSK524276:CSZ524279 DCG524276:DCV524279 DMC524276:DMR524279 DVY524276:DWN524279 EFU524276:EGJ524279 EPQ524276:EQF524279 EZM524276:FAB524279 FJI524276:FJX524279 FTE524276:FTT524279 GDA524276:GDP524279 GMW524276:GNL524279 GWS524276:GXH524279 HGO524276:HHD524279 HQK524276:HQZ524279 IAG524276:IAV524279 IKC524276:IKR524279 ITY524276:IUN524279 JDU524276:JEJ524279 JNQ524276:JOF524279 JXM524276:JYB524279 KHI524276:KHX524279 KRE524276:KRT524279 LBA524276:LBP524279 LKW524276:LLL524279 LUS524276:LVH524279 MEO524276:MFD524279 MOK524276:MOZ524279 MYG524276:MYV524279 NIC524276:NIR524279 NRY524276:NSN524279 OBU524276:OCJ524279 OLQ524276:OMF524279 OVM524276:OWB524279 PFI524276:PFX524279 PPE524276:PPT524279 PZA524276:PZP524279 QIW524276:QJL524279 QSS524276:QTH524279 RCO524276:RDD524279 RMK524276:RMZ524279 RWG524276:RWV524279 SGC524276:SGR524279 SPY524276:SQN524279 SZU524276:TAJ524279 TJQ524276:TKF524279 TTM524276:TUB524279 UDI524276:UDX524279 UNE524276:UNT524279 UXA524276:UXP524279 VGW524276:VHL524279 VQS524276:VRH524279 WAO524276:WBD524279 WKK524276:WKZ524279 WUG524276:WUV524279 O589814:Z589817 HU589812:IJ589815 RQ589812:SF589815 ABM589812:ACB589815 ALI589812:ALX589815 AVE589812:AVT589815 BFA589812:BFP589815 BOW589812:BPL589815 BYS589812:BZH589815 CIO589812:CJD589815 CSK589812:CSZ589815 DCG589812:DCV589815 DMC589812:DMR589815 DVY589812:DWN589815 EFU589812:EGJ589815 EPQ589812:EQF589815 EZM589812:FAB589815 FJI589812:FJX589815 FTE589812:FTT589815 GDA589812:GDP589815 GMW589812:GNL589815 GWS589812:GXH589815 HGO589812:HHD589815 HQK589812:HQZ589815 IAG589812:IAV589815 IKC589812:IKR589815 ITY589812:IUN589815 JDU589812:JEJ589815 JNQ589812:JOF589815 JXM589812:JYB589815 KHI589812:KHX589815 KRE589812:KRT589815 LBA589812:LBP589815 LKW589812:LLL589815 LUS589812:LVH589815 MEO589812:MFD589815 MOK589812:MOZ589815 MYG589812:MYV589815 NIC589812:NIR589815 NRY589812:NSN589815 OBU589812:OCJ589815 OLQ589812:OMF589815 OVM589812:OWB589815 PFI589812:PFX589815 PPE589812:PPT589815 PZA589812:PZP589815 QIW589812:QJL589815 QSS589812:QTH589815 RCO589812:RDD589815 RMK589812:RMZ589815 RWG589812:RWV589815 SGC589812:SGR589815 SPY589812:SQN589815 SZU589812:TAJ589815 TJQ589812:TKF589815 TTM589812:TUB589815 UDI589812:UDX589815 UNE589812:UNT589815 UXA589812:UXP589815 VGW589812:VHL589815 VQS589812:VRH589815 WAO589812:WBD589815 WKK589812:WKZ589815 WUG589812:WUV589815 O655350:Z655353 HU655348:IJ655351 RQ655348:SF655351 ABM655348:ACB655351 ALI655348:ALX655351 AVE655348:AVT655351 BFA655348:BFP655351 BOW655348:BPL655351 BYS655348:BZH655351 CIO655348:CJD655351 CSK655348:CSZ655351 DCG655348:DCV655351 DMC655348:DMR655351 DVY655348:DWN655351 EFU655348:EGJ655351 EPQ655348:EQF655351 EZM655348:FAB655351 FJI655348:FJX655351 FTE655348:FTT655351 GDA655348:GDP655351 GMW655348:GNL655351 GWS655348:GXH655351 HGO655348:HHD655351 HQK655348:HQZ655351 IAG655348:IAV655351 IKC655348:IKR655351 ITY655348:IUN655351 JDU655348:JEJ655351 JNQ655348:JOF655351 JXM655348:JYB655351 KHI655348:KHX655351 KRE655348:KRT655351 LBA655348:LBP655351 LKW655348:LLL655351 LUS655348:LVH655351 MEO655348:MFD655351 MOK655348:MOZ655351 MYG655348:MYV655351 NIC655348:NIR655351 NRY655348:NSN655351 OBU655348:OCJ655351 OLQ655348:OMF655351 OVM655348:OWB655351 PFI655348:PFX655351 PPE655348:PPT655351 PZA655348:PZP655351 QIW655348:QJL655351 QSS655348:QTH655351 RCO655348:RDD655351 RMK655348:RMZ655351 RWG655348:RWV655351 SGC655348:SGR655351 SPY655348:SQN655351 SZU655348:TAJ655351 TJQ655348:TKF655351 TTM655348:TUB655351 UDI655348:UDX655351 UNE655348:UNT655351 UXA655348:UXP655351 VGW655348:VHL655351 VQS655348:VRH655351 WAO655348:WBD655351 WKK655348:WKZ655351 WUG655348:WUV655351 O720886:Z720889 HU720884:IJ720887 RQ720884:SF720887 ABM720884:ACB720887 ALI720884:ALX720887 AVE720884:AVT720887 BFA720884:BFP720887 BOW720884:BPL720887 BYS720884:BZH720887 CIO720884:CJD720887 CSK720884:CSZ720887 DCG720884:DCV720887 DMC720884:DMR720887 DVY720884:DWN720887 EFU720884:EGJ720887 EPQ720884:EQF720887 EZM720884:FAB720887 FJI720884:FJX720887 FTE720884:FTT720887 GDA720884:GDP720887 GMW720884:GNL720887 GWS720884:GXH720887 HGO720884:HHD720887 HQK720884:HQZ720887 IAG720884:IAV720887 IKC720884:IKR720887 ITY720884:IUN720887 JDU720884:JEJ720887 JNQ720884:JOF720887 JXM720884:JYB720887 KHI720884:KHX720887 KRE720884:KRT720887 LBA720884:LBP720887 LKW720884:LLL720887 LUS720884:LVH720887 MEO720884:MFD720887 MOK720884:MOZ720887 MYG720884:MYV720887 NIC720884:NIR720887 NRY720884:NSN720887 OBU720884:OCJ720887 OLQ720884:OMF720887 OVM720884:OWB720887 PFI720884:PFX720887 PPE720884:PPT720887 PZA720884:PZP720887 QIW720884:QJL720887 QSS720884:QTH720887 RCO720884:RDD720887 RMK720884:RMZ720887 RWG720884:RWV720887 SGC720884:SGR720887 SPY720884:SQN720887 SZU720884:TAJ720887 TJQ720884:TKF720887 TTM720884:TUB720887 UDI720884:UDX720887 UNE720884:UNT720887 UXA720884:UXP720887 VGW720884:VHL720887 VQS720884:VRH720887 WAO720884:WBD720887 WKK720884:WKZ720887 WUG720884:WUV720887 O786422:Z786425 HU786420:IJ786423 RQ786420:SF786423 ABM786420:ACB786423 ALI786420:ALX786423 AVE786420:AVT786423 BFA786420:BFP786423 BOW786420:BPL786423 BYS786420:BZH786423 CIO786420:CJD786423 CSK786420:CSZ786423 DCG786420:DCV786423 DMC786420:DMR786423 DVY786420:DWN786423 EFU786420:EGJ786423 EPQ786420:EQF786423 EZM786420:FAB786423 FJI786420:FJX786423 FTE786420:FTT786423 GDA786420:GDP786423 GMW786420:GNL786423 GWS786420:GXH786423 HGO786420:HHD786423 HQK786420:HQZ786423 IAG786420:IAV786423 IKC786420:IKR786423 ITY786420:IUN786423 JDU786420:JEJ786423 JNQ786420:JOF786423 JXM786420:JYB786423 KHI786420:KHX786423 KRE786420:KRT786423 LBA786420:LBP786423 LKW786420:LLL786423 LUS786420:LVH786423 MEO786420:MFD786423 MOK786420:MOZ786423 MYG786420:MYV786423 NIC786420:NIR786423 NRY786420:NSN786423 OBU786420:OCJ786423 OLQ786420:OMF786423 OVM786420:OWB786423 PFI786420:PFX786423 PPE786420:PPT786423 PZA786420:PZP786423 QIW786420:QJL786423 QSS786420:QTH786423 RCO786420:RDD786423 RMK786420:RMZ786423 RWG786420:RWV786423 SGC786420:SGR786423 SPY786420:SQN786423 SZU786420:TAJ786423 TJQ786420:TKF786423 TTM786420:TUB786423 UDI786420:UDX786423 UNE786420:UNT786423 UXA786420:UXP786423 VGW786420:VHL786423 VQS786420:VRH786423 WAO786420:WBD786423 WKK786420:WKZ786423 WUG786420:WUV786423 O851958:Z851961 HU851956:IJ851959 RQ851956:SF851959 ABM851956:ACB851959 ALI851956:ALX851959 AVE851956:AVT851959 BFA851956:BFP851959 BOW851956:BPL851959 BYS851956:BZH851959 CIO851956:CJD851959 CSK851956:CSZ851959 DCG851956:DCV851959 DMC851956:DMR851959 DVY851956:DWN851959 EFU851956:EGJ851959 EPQ851956:EQF851959 EZM851956:FAB851959 FJI851956:FJX851959 FTE851956:FTT851959 GDA851956:GDP851959 GMW851956:GNL851959 GWS851956:GXH851959 HGO851956:HHD851959 HQK851956:HQZ851959 IAG851956:IAV851959 IKC851956:IKR851959 ITY851956:IUN851959 JDU851956:JEJ851959 JNQ851956:JOF851959 JXM851956:JYB851959 KHI851956:KHX851959 KRE851956:KRT851959 LBA851956:LBP851959 LKW851956:LLL851959 LUS851956:LVH851959 MEO851956:MFD851959 MOK851956:MOZ851959 MYG851956:MYV851959 NIC851956:NIR851959 NRY851956:NSN851959 OBU851956:OCJ851959 OLQ851956:OMF851959 OVM851956:OWB851959 PFI851956:PFX851959 PPE851956:PPT851959 PZA851956:PZP851959 QIW851956:QJL851959 QSS851956:QTH851959 RCO851956:RDD851959 RMK851956:RMZ851959 RWG851956:RWV851959 SGC851956:SGR851959 SPY851956:SQN851959 SZU851956:TAJ851959 TJQ851956:TKF851959 TTM851956:TUB851959 UDI851956:UDX851959 UNE851956:UNT851959 UXA851956:UXP851959 VGW851956:VHL851959 VQS851956:VRH851959 WAO851956:WBD851959 WKK851956:WKZ851959 WUG851956:WUV851959 O917494:Z917497 HU917492:IJ917495 RQ917492:SF917495 ABM917492:ACB917495 ALI917492:ALX917495 AVE917492:AVT917495 BFA917492:BFP917495 BOW917492:BPL917495 BYS917492:BZH917495 CIO917492:CJD917495 CSK917492:CSZ917495 DCG917492:DCV917495 DMC917492:DMR917495 DVY917492:DWN917495 EFU917492:EGJ917495 EPQ917492:EQF917495 EZM917492:FAB917495 FJI917492:FJX917495 FTE917492:FTT917495 GDA917492:GDP917495 GMW917492:GNL917495 GWS917492:GXH917495 HGO917492:HHD917495 HQK917492:HQZ917495 IAG917492:IAV917495 IKC917492:IKR917495 ITY917492:IUN917495 JDU917492:JEJ917495 JNQ917492:JOF917495 JXM917492:JYB917495 KHI917492:KHX917495 KRE917492:KRT917495 LBA917492:LBP917495 LKW917492:LLL917495 LUS917492:LVH917495 MEO917492:MFD917495 MOK917492:MOZ917495 MYG917492:MYV917495 NIC917492:NIR917495 NRY917492:NSN917495 OBU917492:OCJ917495 OLQ917492:OMF917495 OVM917492:OWB917495 PFI917492:PFX917495 PPE917492:PPT917495 PZA917492:PZP917495 QIW917492:QJL917495 QSS917492:QTH917495 RCO917492:RDD917495 RMK917492:RMZ917495 RWG917492:RWV917495 SGC917492:SGR917495 SPY917492:SQN917495 SZU917492:TAJ917495 TJQ917492:TKF917495 TTM917492:TUB917495 UDI917492:UDX917495 UNE917492:UNT917495 UXA917492:UXP917495 VGW917492:VHL917495 VQS917492:VRH917495 WAO917492:WBD917495 WKK917492:WKZ917495 WUG917492:WUV917495 O983030:Z983033 HU983028:IJ983031 RQ983028:SF983031 ABM983028:ACB983031 ALI983028:ALX983031 AVE983028:AVT983031 BFA983028:BFP983031 BOW983028:BPL983031 BYS983028:BZH983031 CIO983028:CJD983031 CSK983028:CSZ983031 DCG983028:DCV983031 DMC983028:DMR983031 DVY983028:DWN983031 EFU983028:EGJ983031 EPQ983028:EQF983031 EZM983028:FAB983031 FJI983028:FJX983031 FTE983028:FTT983031 GDA983028:GDP983031 GMW983028:GNL983031 GWS983028:GXH983031 HGO983028:HHD983031 HQK983028:HQZ983031 IAG983028:IAV983031 IKC983028:IKR983031 ITY983028:IUN983031 JDU983028:JEJ983031 JNQ983028:JOF983031 JXM983028:JYB983031 KHI983028:KHX983031 KRE983028:KRT983031 LBA983028:LBP983031 LKW983028:LLL983031 LUS983028:LVH983031 MEO983028:MFD983031 MOK983028:MOZ983031 MYG983028:MYV983031 NIC983028:NIR983031 NRY983028:NSN983031 OBU983028:OCJ983031 OLQ983028:OMF983031 OVM983028:OWB983031 PFI983028:PFX983031 PPE983028:PPT983031 PZA983028:PZP983031 QIW983028:QJL983031 QSS983028:QTH983031 RCO983028:RDD983031 RMK983028:RMZ983031 RWG983028:RWV983031 SGC983028:SGR983031 SPY983028:SQN983031 SZU983028:TAJ983031 TJQ983028:TKF983031 TTM983028:TUB983031 UDI983028:UDX983031 UNE983028:UNT983031 UXA983028:UXP983031 VGW983028:VHL983031 VQS983028:VRH983031 WAO983028:WBD983031 WKK983028:WKZ983031 WUG983028:WUV983031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dimension ref="B1:AR191"/>
  <sheetViews>
    <sheetView showGridLines="0" view="pageBreakPreview" zoomScale="150" zoomScaleNormal="100" zoomScaleSheetLayoutView="150" workbookViewId="0">
      <selection activeCell="J7" sqref="J7:V7"/>
    </sheetView>
  </sheetViews>
  <sheetFormatPr defaultRowHeight="20.100000000000001" customHeight="1"/>
  <cols>
    <col min="1" max="1" width="1.09765625" style="127" customWidth="1"/>
    <col min="2" max="2" width="1.5" style="127" customWidth="1"/>
    <col min="3" max="3" width="2.5" style="127" customWidth="1"/>
    <col min="4" max="22" width="3.8984375" style="127" customWidth="1"/>
    <col min="23" max="23" width="1.59765625" style="127" customWidth="1"/>
    <col min="24" max="24" width="3.09765625" style="127" customWidth="1"/>
    <col min="25" max="27" width="9" style="127" customWidth="1"/>
    <col min="28" max="29" width="9" style="8" customWidth="1"/>
    <col min="30" max="30" width="9" style="127" customWidth="1"/>
    <col min="31" max="42" width="9" style="127"/>
    <col min="43" max="43" width="16.8984375" style="127" bestFit="1" customWidth="1"/>
    <col min="44" max="44" width="13.3984375" style="127" customWidth="1"/>
    <col min="45" max="216" width="9" style="127"/>
    <col min="217" max="240" width="3.69921875" style="127" customWidth="1"/>
    <col min="241" max="249" width="9" style="127" customWidth="1"/>
    <col min="250" max="250" width="2" style="127" customWidth="1"/>
    <col min="251" max="472" width="9" style="127"/>
    <col min="473" max="496" width="3.69921875" style="127" customWidth="1"/>
    <col min="497" max="505" width="9" style="127" customWidth="1"/>
    <col min="506" max="506" width="2" style="127" customWidth="1"/>
    <col min="507" max="728" width="9" style="127"/>
    <col min="729" max="752" width="3.69921875" style="127" customWidth="1"/>
    <col min="753" max="761" width="9" style="127" customWidth="1"/>
    <col min="762" max="762" width="2" style="127" customWidth="1"/>
    <col min="763" max="984" width="9" style="127"/>
    <col min="985" max="1008" width="3.69921875" style="127" customWidth="1"/>
    <col min="1009" max="1017" width="9" style="127" customWidth="1"/>
    <col min="1018" max="1018" width="2" style="127" customWidth="1"/>
    <col min="1019" max="1240" width="9" style="127"/>
    <col min="1241" max="1264" width="3.69921875" style="127" customWidth="1"/>
    <col min="1265" max="1273" width="9" style="127" customWidth="1"/>
    <col min="1274" max="1274" width="2" style="127" customWidth="1"/>
    <col min="1275" max="1496" width="9" style="127"/>
    <col min="1497" max="1520" width="3.69921875" style="127" customWidth="1"/>
    <col min="1521" max="1529" width="9" style="127" customWidth="1"/>
    <col min="1530" max="1530" width="2" style="127" customWidth="1"/>
    <col min="1531" max="1752" width="9" style="127"/>
    <col min="1753" max="1776" width="3.69921875" style="127" customWidth="1"/>
    <col min="1777" max="1785" width="9" style="127" customWidth="1"/>
    <col min="1786" max="1786" width="2" style="127" customWidth="1"/>
    <col min="1787" max="2008" width="9" style="127"/>
    <col min="2009" max="2032" width="3.69921875" style="127" customWidth="1"/>
    <col min="2033" max="2041" width="9" style="127" customWidth="1"/>
    <col min="2042" max="2042" width="2" style="127" customWidth="1"/>
    <col min="2043" max="2264" width="9" style="127"/>
    <col min="2265" max="2288" width="3.69921875" style="127" customWidth="1"/>
    <col min="2289" max="2297" width="9" style="127" customWidth="1"/>
    <col min="2298" max="2298" width="2" style="127" customWidth="1"/>
    <col min="2299" max="2520" width="9" style="127"/>
    <col min="2521" max="2544" width="3.69921875" style="127" customWidth="1"/>
    <col min="2545" max="2553" width="9" style="127" customWidth="1"/>
    <col min="2554" max="2554" width="2" style="127" customWidth="1"/>
    <col min="2555" max="2776" width="9" style="127"/>
    <col min="2777" max="2800" width="3.69921875" style="127" customWidth="1"/>
    <col min="2801" max="2809" width="9" style="127" customWidth="1"/>
    <col min="2810" max="2810" width="2" style="127" customWidth="1"/>
    <col min="2811" max="3032" width="9" style="127"/>
    <col min="3033" max="3056" width="3.69921875" style="127" customWidth="1"/>
    <col min="3057" max="3065" width="9" style="127" customWidth="1"/>
    <col min="3066" max="3066" width="2" style="127" customWidth="1"/>
    <col min="3067" max="3288" width="9" style="127"/>
    <col min="3289" max="3312" width="3.69921875" style="127" customWidth="1"/>
    <col min="3313" max="3321" width="9" style="127" customWidth="1"/>
    <col min="3322" max="3322" width="2" style="127" customWidth="1"/>
    <col min="3323" max="3544" width="9" style="127"/>
    <col min="3545" max="3568" width="3.69921875" style="127" customWidth="1"/>
    <col min="3569" max="3577" width="9" style="127" customWidth="1"/>
    <col min="3578" max="3578" width="2" style="127" customWidth="1"/>
    <col min="3579" max="3800" width="9" style="127"/>
    <col min="3801" max="3824" width="3.69921875" style="127" customWidth="1"/>
    <col min="3825" max="3833" width="9" style="127" customWidth="1"/>
    <col min="3834" max="3834" width="2" style="127" customWidth="1"/>
    <col min="3835" max="4056" width="9" style="127"/>
    <col min="4057" max="4080" width="3.69921875" style="127" customWidth="1"/>
    <col min="4081" max="4089" width="9" style="127" customWidth="1"/>
    <col min="4090" max="4090" width="2" style="127" customWidth="1"/>
    <col min="4091" max="4312" width="9" style="127"/>
    <col min="4313" max="4336" width="3.69921875" style="127" customWidth="1"/>
    <col min="4337" max="4345" width="9" style="127" customWidth="1"/>
    <col min="4346" max="4346" width="2" style="127" customWidth="1"/>
    <col min="4347" max="4568" width="9" style="127"/>
    <col min="4569" max="4592" width="3.69921875" style="127" customWidth="1"/>
    <col min="4593" max="4601" width="9" style="127" customWidth="1"/>
    <col min="4602" max="4602" width="2" style="127" customWidth="1"/>
    <col min="4603" max="4824" width="9" style="127"/>
    <col min="4825" max="4848" width="3.69921875" style="127" customWidth="1"/>
    <col min="4849" max="4857" width="9" style="127" customWidth="1"/>
    <col min="4858" max="4858" width="2" style="127" customWidth="1"/>
    <col min="4859" max="5080" width="9" style="127"/>
    <col min="5081" max="5104" width="3.69921875" style="127" customWidth="1"/>
    <col min="5105" max="5113" width="9" style="127" customWidth="1"/>
    <col min="5114" max="5114" width="2" style="127" customWidth="1"/>
    <col min="5115" max="5336" width="9" style="127"/>
    <col min="5337" max="5360" width="3.69921875" style="127" customWidth="1"/>
    <col min="5361" max="5369" width="9" style="127" customWidth="1"/>
    <col min="5370" max="5370" width="2" style="127" customWidth="1"/>
    <col min="5371" max="5592" width="9" style="127"/>
    <col min="5593" max="5616" width="3.69921875" style="127" customWidth="1"/>
    <col min="5617" max="5625" width="9" style="127" customWidth="1"/>
    <col min="5626" max="5626" width="2" style="127" customWidth="1"/>
    <col min="5627" max="5848" width="9" style="127"/>
    <col min="5849" max="5872" width="3.69921875" style="127" customWidth="1"/>
    <col min="5873" max="5881" width="9" style="127" customWidth="1"/>
    <col min="5882" max="5882" width="2" style="127" customWidth="1"/>
    <col min="5883" max="6104" width="9" style="127"/>
    <col min="6105" max="6128" width="3.69921875" style="127" customWidth="1"/>
    <col min="6129" max="6137" width="9" style="127" customWidth="1"/>
    <col min="6138" max="6138" width="2" style="127" customWidth="1"/>
    <col min="6139" max="6360" width="9" style="127"/>
    <col min="6361" max="6384" width="3.69921875" style="127" customWidth="1"/>
    <col min="6385" max="6393" width="9" style="127" customWidth="1"/>
    <col min="6394" max="6394" width="2" style="127" customWidth="1"/>
    <col min="6395" max="6616" width="9" style="127"/>
    <col min="6617" max="6640" width="3.69921875" style="127" customWidth="1"/>
    <col min="6641" max="6649" width="9" style="127" customWidth="1"/>
    <col min="6650" max="6650" width="2" style="127" customWidth="1"/>
    <col min="6651" max="6872" width="9" style="127"/>
    <col min="6873" max="6896" width="3.69921875" style="127" customWidth="1"/>
    <col min="6897" max="6905" width="9" style="127" customWidth="1"/>
    <col min="6906" max="6906" width="2" style="127" customWidth="1"/>
    <col min="6907" max="7128" width="9" style="127"/>
    <col min="7129" max="7152" width="3.69921875" style="127" customWidth="1"/>
    <col min="7153" max="7161" width="9" style="127" customWidth="1"/>
    <col min="7162" max="7162" width="2" style="127" customWidth="1"/>
    <col min="7163" max="7384" width="9" style="127"/>
    <col min="7385" max="7408" width="3.69921875" style="127" customWidth="1"/>
    <col min="7409" max="7417" width="9" style="127" customWidth="1"/>
    <col min="7418" max="7418" width="2" style="127" customWidth="1"/>
    <col min="7419" max="7640" width="9" style="127"/>
    <col min="7641" max="7664" width="3.69921875" style="127" customWidth="1"/>
    <col min="7665" max="7673" width="9" style="127" customWidth="1"/>
    <col min="7674" max="7674" width="2" style="127" customWidth="1"/>
    <col min="7675" max="7896" width="9" style="127"/>
    <col min="7897" max="7920" width="3.69921875" style="127" customWidth="1"/>
    <col min="7921" max="7929" width="9" style="127" customWidth="1"/>
    <col min="7930" max="7930" width="2" style="127" customWidth="1"/>
    <col min="7931" max="8152" width="9" style="127"/>
    <col min="8153" max="8176" width="3.69921875" style="127" customWidth="1"/>
    <col min="8177" max="8185" width="9" style="127" customWidth="1"/>
    <col min="8186" max="8186" width="2" style="127" customWidth="1"/>
    <col min="8187" max="8408" width="9" style="127"/>
    <col min="8409" max="8432" width="3.69921875" style="127" customWidth="1"/>
    <col min="8433" max="8441" width="9" style="127" customWidth="1"/>
    <col min="8442" max="8442" width="2" style="127" customWidth="1"/>
    <col min="8443" max="8664" width="9" style="127"/>
    <col min="8665" max="8688" width="3.69921875" style="127" customWidth="1"/>
    <col min="8689" max="8697" width="9" style="127" customWidth="1"/>
    <col min="8698" max="8698" width="2" style="127" customWidth="1"/>
    <col min="8699" max="8920" width="9" style="127"/>
    <col min="8921" max="8944" width="3.69921875" style="127" customWidth="1"/>
    <col min="8945" max="8953" width="9" style="127" customWidth="1"/>
    <col min="8954" max="8954" width="2" style="127" customWidth="1"/>
    <col min="8955" max="9176" width="9" style="127"/>
    <col min="9177" max="9200" width="3.69921875" style="127" customWidth="1"/>
    <col min="9201" max="9209" width="9" style="127" customWidth="1"/>
    <col min="9210" max="9210" width="2" style="127" customWidth="1"/>
    <col min="9211" max="9432" width="9" style="127"/>
    <col min="9433" max="9456" width="3.69921875" style="127" customWidth="1"/>
    <col min="9457" max="9465" width="9" style="127" customWidth="1"/>
    <col min="9466" max="9466" width="2" style="127" customWidth="1"/>
    <col min="9467" max="9688" width="9" style="127"/>
    <col min="9689" max="9712" width="3.69921875" style="127" customWidth="1"/>
    <col min="9713" max="9721" width="9" style="127" customWidth="1"/>
    <col min="9722" max="9722" width="2" style="127" customWidth="1"/>
    <col min="9723" max="9944" width="9" style="127"/>
    <col min="9945" max="9968" width="3.69921875" style="127" customWidth="1"/>
    <col min="9969" max="9977" width="9" style="127" customWidth="1"/>
    <col min="9978" max="9978" width="2" style="127" customWidth="1"/>
    <col min="9979" max="10200" width="9" style="127"/>
    <col min="10201" max="10224" width="3.69921875" style="127" customWidth="1"/>
    <col min="10225" max="10233" width="9" style="127" customWidth="1"/>
    <col min="10234" max="10234" width="2" style="127" customWidth="1"/>
    <col min="10235" max="10456" width="9" style="127"/>
    <col min="10457" max="10480" width="3.69921875" style="127" customWidth="1"/>
    <col min="10481" max="10489" width="9" style="127" customWidth="1"/>
    <col min="10490" max="10490" width="2" style="127" customWidth="1"/>
    <col min="10491" max="10712" width="9" style="127"/>
    <col min="10713" max="10736" width="3.69921875" style="127" customWidth="1"/>
    <col min="10737" max="10745" width="9" style="127" customWidth="1"/>
    <col min="10746" max="10746" width="2" style="127" customWidth="1"/>
    <col min="10747" max="10968" width="9" style="127"/>
    <col min="10969" max="10992" width="3.69921875" style="127" customWidth="1"/>
    <col min="10993" max="11001" width="9" style="127" customWidth="1"/>
    <col min="11002" max="11002" width="2" style="127" customWidth="1"/>
    <col min="11003" max="11224" width="9" style="127"/>
    <col min="11225" max="11248" width="3.69921875" style="127" customWidth="1"/>
    <col min="11249" max="11257" width="9" style="127" customWidth="1"/>
    <col min="11258" max="11258" width="2" style="127" customWidth="1"/>
    <col min="11259" max="11480" width="9" style="127"/>
    <col min="11481" max="11504" width="3.69921875" style="127" customWidth="1"/>
    <col min="11505" max="11513" width="9" style="127" customWidth="1"/>
    <col min="11514" max="11514" width="2" style="127" customWidth="1"/>
    <col min="11515" max="11736" width="9" style="127"/>
    <col min="11737" max="11760" width="3.69921875" style="127" customWidth="1"/>
    <col min="11761" max="11769" width="9" style="127" customWidth="1"/>
    <col min="11770" max="11770" width="2" style="127" customWidth="1"/>
    <col min="11771" max="11992" width="9" style="127"/>
    <col min="11993" max="12016" width="3.69921875" style="127" customWidth="1"/>
    <col min="12017" max="12025" width="9" style="127" customWidth="1"/>
    <col min="12026" max="12026" width="2" style="127" customWidth="1"/>
    <col min="12027" max="12248" width="9" style="127"/>
    <col min="12249" max="12272" width="3.69921875" style="127" customWidth="1"/>
    <col min="12273" max="12281" width="9" style="127" customWidth="1"/>
    <col min="12282" max="12282" width="2" style="127" customWidth="1"/>
    <col min="12283" max="12504" width="9" style="127"/>
    <col min="12505" max="12528" width="3.69921875" style="127" customWidth="1"/>
    <col min="12529" max="12537" width="9" style="127" customWidth="1"/>
    <col min="12538" max="12538" width="2" style="127" customWidth="1"/>
    <col min="12539" max="12760" width="9" style="127"/>
    <col min="12761" max="12784" width="3.69921875" style="127" customWidth="1"/>
    <col min="12785" max="12793" width="9" style="127" customWidth="1"/>
    <col min="12794" max="12794" width="2" style="127" customWidth="1"/>
    <col min="12795" max="13016" width="9" style="127"/>
    <col min="13017" max="13040" width="3.69921875" style="127" customWidth="1"/>
    <col min="13041" max="13049" width="9" style="127" customWidth="1"/>
    <col min="13050" max="13050" width="2" style="127" customWidth="1"/>
    <col min="13051" max="13272" width="9" style="127"/>
    <col min="13273" max="13296" width="3.69921875" style="127" customWidth="1"/>
    <col min="13297" max="13305" width="9" style="127" customWidth="1"/>
    <col min="13306" max="13306" width="2" style="127" customWidth="1"/>
    <col min="13307" max="13528" width="9" style="127"/>
    <col min="13529" max="13552" width="3.69921875" style="127" customWidth="1"/>
    <col min="13553" max="13561" width="9" style="127" customWidth="1"/>
    <col min="13562" max="13562" width="2" style="127" customWidth="1"/>
    <col min="13563" max="13784" width="9" style="127"/>
    <col min="13785" max="13808" width="3.69921875" style="127" customWidth="1"/>
    <col min="13809" max="13817" width="9" style="127" customWidth="1"/>
    <col min="13818" max="13818" width="2" style="127" customWidth="1"/>
    <col min="13819" max="14040" width="9" style="127"/>
    <col min="14041" max="14064" width="3.69921875" style="127" customWidth="1"/>
    <col min="14065" max="14073" width="9" style="127" customWidth="1"/>
    <col min="14074" max="14074" width="2" style="127" customWidth="1"/>
    <col min="14075" max="14296" width="9" style="127"/>
    <col min="14297" max="14320" width="3.69921875" style="127" customWidth="1"/>
    <col min="14321" max="14329" width="9" style="127" customWidth="1"/>
    <col min="14330" max="14330" width="2" style="127" customWidth="1"/>
    <col min="14331" max="14552" width="9" style="127"/>
    <col min="14553" max="14576" width="3.69921875" style="127" customWidth="1"/>
    <col min="14577" max="14585" width="9" style="127" customWidth="1"/>
    <col min="14586" max="14586" width="2" style="127" customWidth="1"/>
    <col min="14587" max="14808" width="9" style="127"/>
    <col min="14809" max="14832" width="3.69921875" style="127" customWidth="1"/>
    <col min="14833" max="14841" width="9" style="127" customWidth="1"/>
    <col min="14842" max="14842" width="2" style="127" customWidth="1"/>
    <col min="14843" max="15064" width="9" style="127"/>
    <col min="15065" max="15088" width="3.69921875" style="127" customWidth="1"/>
    <col min="15089" max="15097" width="9" style="127" customWidth="1"/>
    <col min="15098" max="15098" width="2" style="127" customWidth="1"/>
    <col min="15099" max="15320" width="9" style="127"/>
    <col min="15321" max="15344" width="3.69921875" style="127" customWidth="1"/>
    <col min="15345" max="15353" width="9" style="127" customWidth="1"/>
    <col min="15354" max="15354" width="2" style="127" customWidth="1"/>
    <col min="15355" max="15576" width="9" style="127"/>
    <col min="15577" max="15600" width="3.69921875" style="127" customWidth="1"/>
    <col min="15601" max="15609" width="9" style="127" customWidth="1"/>
    <col min="15610" max="15610" width="2" style="127" customWidth="1"/>
    <col min="15611" max="15832" width="9" style="127"/>
    <col min="15833" max="15856" width="3.69921875" style="127" customWidth="1"/>
    <col min="15857" max="15865" width="9" style="127" customWidth="1"/>
    <col min="15866" max="15866" width="2" style="127" customWidth="1"/>
    <col min="15867" max="16088" width="9" style="127"/>
    <col min="16089" max="16112" width="3.69921875" style="127" customWidth="1"/>
    <col min="16113" max="16121" width="9" style="127" customWidth="1"/>
    <col min="16122" max="16122" width="2" style="127" customWidth="1"/>
    <col min="16123" max="16384" width="9" style="127"/>
  </cols>
  <sheetData>
    <row r="1" spans="2:44" ht="20.100000000000001" customHeight="1">
      <c r="B1" s="321"/>
    </row>
    <row r="2" spans="2:44" ht="20.100000000000001" customHeight="1">
      <c r="B2" s="7" t="s">
        <v>373</v>
      </c>
    </row>
    <row r="3" spans="2:44" ht="7.5" customHeight="1">
      <c r="B3" s="226"/>
      <c r="C3" s="226"/>
      <c r="D3" s="226"/>
      <c r="E3" s="226"/>
      <c r="F3" s="226"/>
      <c r="G3" s="226"/>
      <c r="H3" s="226"/>
      <c r="I3" s="226"/>
      <c r="J3" s="226"/>
      <c r="K3" s="226"/>
      <c r="L3" s="226"/>
      <c r="M3" s="226"/>
      <c r="N3" s="226"/>
      <c r="O3" s="226"/>
      <c r="P3" s="226"/>
      <c r="Q3" s="227"/>
      <c r="R3" s="226"/>
      <c r="S3" s="226"/>
      <c r="T3" s="226"/>
      <c r="U3" s="226"/>
      <c r="V3" s="226"/>
      <c r="W3" s="226"/>
      <c r="X3" s="226"/>
      <c r="Y3" s="227"/>
      <c r="Z3" s="228"/>
    </row>
    <row r="4" spans="2:44" ht="19.5" customHeight="1">
      <c r="B4" s="229" t="s">
        <v>503</v>
      </c>
      <c r="C4" s="226"/>
      <c r="D4" s="230"/>
      <c r="E4" s="230"/>
      <c r="F4" s="230"/>
      <c r="G4" s="230"/>
      <c r="H4" s="230"/>
      <c r="I4" s="230"/>
      <c r="J4" s="230"/>
      <c r="K4" s="230"/>
      <c r="L4" s="230"/>
      <c r="M4" s="230"/>
      <c r="N4" s="230"/>
      <c r="O4" s="230"/>
      <c r="P4" s="230"/>
      <c r="Q4" s="230"/>
      <c r="R4" s="230"/>
      <c r="S4" s="230"/>
      <c r="T4" s="230"/>
      <c r="U4" s="230"/>
      <c r="V4" s="230"/>
      <c r="W4" s="230"/>
      <c r="X4" s="230"/>
      <c r="Y4" s="230"/>
      <c r="Z4" s="231" t="str">
        <f>IF('[5]様式第1_ZEH+_交付申請書'!$U$11="","",'[5]様式第1_ZEH+_交付申請書'!$U$11&amp;"邸"&amp;'[5]様式第1_ZEH+_交付申請書'!$V$8&amp;'[5]様式第1_ZEH+_交付申請書'!$Y$8)</f>
        <v/>
      </c>
    </row>
    <row r="5" spans="2:44" ht="15.75" customHeight="1">
      <c r="B5" s="226"/>
      <c r="C5" s="232"/>
      <c r="D5" s="233"/>
      <c r="E5" s="233"/>
      <c r="F5" s="233"/>
      <c r="G5" s="233"/>
      <c r="H5" s="233"/>
      <c r="I5" s="230"/>
      <c r="J5" s="230"/>
      <c r="K5" s="230"/>
      <c r="L5" s="230"/>
      <c r="M5" s="230"/>
      <c r="N5" s="230"/>
      <c r="O5" s="230"/>
      <c r="P5" s="230"/>
      <c r="Q5" s="230"/>
      <c r="R5" s="230"/>
      <c r="S5" s="230"/>
      <c r="T5" s="230"/>
      <c r="U5" s="230"/>
      <c r="V5" s="230"/>
      <c r="W5" s="230"/>
      <c r="X5" s="230"/>
      <c r="Y5" s="230"/>
      <c r="Z5" s="226"/>
    </row>
    <row r="6" spans="2:44" s="128" customFormat="1" ht="15" customHeight="1">
      <c r="B6" s="234"/>
      <c r="C6" s="266" t="s">
        <v>504</v>
      </c>
      <c r="D6" s="235"/>
      <c r="E6" s="236"/>
      <c r="F6" s="236"/>
      <c r="G6" s="236"/>
      <c r="H6" s="236"/>
      <c r="I6" s="236"/>
      <c r="J6" s="236"/>
      <c r="K6" s="236"/>
      <c r="L6" s="236"/>
      <c r="M6" s="236"/>
      <c r="N6" s="236"/>
      <c r="O6" s="236"/>
      <c r="P6" s="236"/>
      <c r="Q6" s="236"/>
      <c r="R6" s="236"/>
      <c r="S6" s="236"/>
      <c r="T6" s="236"/>
      <c r="U6" s="237"/>
      <c r="V6" s="236"/>
      <c r="W6" s="236"/>
      <c r="X6" s="236"/>
      <c r="Y6" s="236"/>
      <c r="Z6" s="234"/>
      <c r="AB6" s="8"/>
      <c r="AC6" s="8"/>
      <c r="AQ6" s="8"/>
      <c r="AR6" s="170"/>
    </row>
    <row r="7" spans="2:44" s="124" customFormat="1" ht="18" customHeight="1">
      <c r="B7" s="238"/>
      <c r="C7" s="232"/>
      <c r="D7" s="1288" t="s">
        <v>257</v>
      </c>
      <c r="E7" s="1289"/>
      <c r="F7" s="1289"/>
      <c r="G7" s="1289"/>
      <c r="H7" s="1289"/>
      <c r="I7" s="1290"/>
      <c r="J7" s="1291"/>
      <c r="K7" s="1292"/>
      <c r="L7" s="1292"/>
      <c r="M7" s="1292"/>
      <c r="N7" s="1292"/>
      <c r="O7" s="1292"/>
      <c r="P7" s="1292"/>
      <c r="Q7" s="1292"/>
      <c r="R7" s="1292"/>
      <c r="S7" s="1292"/>
      <c r="T7" s="1292"/>
      <c r="U7" s="1292"/>
      <c r="V7" s="1293"/>
      <c r="W7" s="153"/>
      <c r="X7" s="153"/>
      <c r="Y7" s="153"/>
      <c r="Z7" s="238"/>
      <c r="AB7" s="8"/>
      <c r="AC7" s="8"/>
    </row>
    <row r="8" spans="2:44" s="124" customFormat="1" ht="15" customHeight="1">
      <c r="B8" s="238"/>
      <c r="C8" s="232"/>
      <c r="D8" s="239"/>
      <c r="E8" s="239"/>
      <c r="F8" s="239"/>
      <c r="G8" s="239"/>
      <c r="H8" s="239"/>
      <c r="I8" s="239"/>
      <c r="J8" s="239"/>
      <c r="K8" s="239"/>
      <c r="L8" s="239"/>
      <c r="M8" s="239"/>
      <c r="N8" s="239"/>
      <c r="O8" s="239"/>
      <c r="P8" s="239"/>
      <c r="Q8" s="239"/>
      <c r="R8" s="239"/>
      <c r="S8" s="239"/>
      <c r="T8" s="239"/>
      <c r="U8" s="239"/>
      <c r="V8" s="239"/>
      <c r="W8" s="153"/>
      <c r="X8" s="153"/>
      <c r="Y8" s="153"/>
      <c r="Z8" s="238"/>
      <c r="AB8" s="8"/>
      <c r="AC8" s="8"/>
    </row>
    <row r="9" spans="2:44" s="128" customFormat="1" ht="15.6">
      <c r="B9" s="234"/>
      <c r="C9" s="150" t="s">
        <v>275</v>
      </c>
      <c r="D9" s="235"/>
      <c r="E9" s="236"/>
      <c r="F9" s="236"/>
      <c r="G9" s="236"/>
      <c r="H9" s="236"/>
      <c r="I9" s="236"/>
      <c r="J9" s="236"/>
      <c r="K9" s="236"/>
      <c r="L9" s="236"/>
      <c r="M9" s="236"/>
      <c r="N9" s="236"/>
      <c r="O9" s="236"/>
      <c r="P9" s="236"/>
      <c r="Q9" s="236"/>
      <c r="R9" s="236"/>
      <c r="S9" s="236"/>
      <c r="T9" s="236"/>
      <c r="U9" s="237"/>
      <c r="V9" s="236"/>
      <c r="W9" s="236"/>
      <c r="X9" s="236"/>
      <c r="Y9" s="236"/>
      <c r="Z9" s="234"/>
      <c r="AB9" s="8"/>
      <c r="AC9" s="8"/>
    </row>
    <row r="10" spans="2:44" s="128" customFormat="1" ht="15.6">
      <c r="B10" s="234"/>
      <c r="C10" s="150"/>
      <c r="D10" s="151" t="s">
        <v>293</v>
      </c>
      <c r="E10" s="236"/>
      <c r="F10" s="236"/>
      <c r="G10" s="236"/>
      <c r="H10" s="236"/>
      <c r="I10" s="236"/>
      <c r="J10" s="236"/>
      <c r="K10" s="236"/>
      <c r="L10" s="236"/>
      <c r="M10" s="236"/>
      <c r="N10" s="236"/>
      <c r="O10" s="236"/>
      <c r="P10" s="236"/>
      <c r="Q10" s="236"/>
      <c r="R10" s="236"/>
      <c r="S10" s="236"/>
      <c r="T10" s="236"/>
      <c r="U10" s="237"/>
      <c r="V10" s="236"/>
      <c r="W10" s="236"/>
      <c r="X10" s="236"/>
      <c r="Y10" s="236"/>
      <c r="Z10" s="234"/>
      <c r="AB10" s="8"/>
      <c r="AC10" s="8"/>
    </row>
    <row r="11" spans="2:44" s="128" customFormat="1" ht="18" customHeight="1">
      <c r="B11" s="234"/>
      <c r="C11" s="150"/>
      <c r="D11" s="1288" t="s">
        <v>300</v>
      </c>
      <c r="E11" s="1289"/>
      <c r="F11" s="1289"/>
      <c r="G11" s="1289"/>
      <c r="H11" s="1289"/>
      <c r="I11" s="1290"/>
      <c r="J11" s="269" t="s">
        <v>32</v>
      </c>
      <c r="K11" s="1310" t="s">
        <v>279</v>
      </c>
      <c r="L11" s="1310"/>
      <c r="M11" s="1310"/>
      <c r="N11" s="271"/>
      <c r="O11" s="271"/>
      <c r="P11" s="270" t="s">
        <v>32</v>
      </c>
      <c r="Q11" s="1301" t="s">
        <v>280</v>
      </c>
      <c r="R11" s="1301"/>
      <c r="S11" s="1301"/>
      <c r="T11" s="1301"/>
      <c r="U11" s="191"/>
      <c r="V11" s="252"/>
      <c r="W11" s="236"/>
      <c r="X11" s="236"/>
      <c r="Y11" s="236"/>
      <c r="Z11" s="234"/>
      <c r="AB11" s="8"/>
      <c r="AC11" s="8"/>
    </row>
    <row r="12" spans="2:44" s="128" customFormat="1" ht="11.25" customHeight="1">
      <c r="B12" s="234"/>
      <c r="C12" s="150"/>
      <c r="D12" s="151"/>
      <c r="E12" s="236"/>
      <c r="F12" s="236"/>
      <c r="G12" s="236"/>
      <c r="H12" s="236"/>
      <c r="I12" s="236"/>
      <c r="J12" s="236"/>
      <c r="K12" s="236"/>
      <c r="L12" s="236"/>
      <c r="M12" s="236"/>
      <c r="N12" s="236"/>
      <c r="O12" s="236"/>
      <c r="P12" s="236"/>
      <c r="Q12" s="236"/>
      <c r="R12" s="236"/>
      <c r="S12" s="236"/>
      <c r="T12" s="236"/>
      <c r="U12" s="237"/>
      <c r="V12" s="236"/>
      <c r="W12" s="236"/>
      <c r="X12" s="236"/>
      <c r="Y12" s="236"/>
      <c r="Z12" s="234"/>
      <c r="AB12" s="8"/>
      <c r="AC12" s="8"/>
    </row>
    <row r="13" spans="2:44" s="124" customFormat="1" ht="18" customHeight="1">
      <c r="B13" s="238"/>
      <c r="C13" s="232"/>
      <c r="D13" s="1288" t="s">
        <v>276</v>
      </c>
      <c r="E13" s="1289"/>
      <c r="F13" s="1289"/>
      <c r="G13" s="1289"/>
      <c r="H13" s="1289"/>
      <c r="I13" s="1290"/>
      <c r="J13" s="273" t="s">
        <v>32</v>
      </c>
      <c r="K13" s="1310" t="s">
        <v>277</v>
      </c>
      <c r="L13" s="1310"/>
      <c r="M13" s="1310"/>
      <c r="N13" s="272" t="s">
        <v>32</v>
      </c>
      <c r="O13" s="1301" t="s">
        <v>278</v>
      </c>
      <c r="P13" s="1301"/>
      <c r="Q13" s="1301"/>
      <c r="R13" s="189"/>
      <c r="S13" s="251"/>
      <c r="T13" s="251"/>
      <c r="U13" s="251"/>
      <c r="V13" s="252"/>
      <c r="W13" s="153"/>
      <c r="X13" s="153"/>
      <c r="Y13" s="153"/>
      <c r="Z13" s="238"/>
      <c r="AB13" s="171"/>
      <c r="AC13" s="8"/>
    </row>
    <row r="14" spans="2:44" s="124" customFormat="1" ht="18" customHeight="1">
      <c r="B14" s="238"/>
      <c r="C14" s="232"/>
      <c r="D14" s="1288" t="s">
        <v>281</v>
      </c>
      <c r="E14" s="1289"/>
      <c r="F14" s="1289"/>
      <c r="G14" s="1289"/>
      <c r="H14" s="1289"/>
      <c r="I14" s="1290"/>
      <c r="J14" s="1291"/>
      <c r="K14" s="1292"/>
      <c r="L14" s="1292"/>
      <c r="M14" s="1292"/>
      <c r="N14" s="1292"/>
      <c r="O14" s="1292"/>
      <c r="P14" s="1292"/>
      <c r="Q14" s="1292"/>
      <c r="R14" s="1292"/>
      <c r="S14" s="1292"/>
      <c r="T14" s="1292"/>
      <c r="U14" s="1292"/>
      <c r="V14" s="1293"/>
      <c r="W14" s="241"/>
      <c r="X14" s="153"/>
      <c r="Y14" s="153"/>
      <c r="Z14" s="238"/>
      <c r="AB14" s="8"/>
      <c r="AC14" s="8"/>
    </row>
    <row r="15" spans="2:44" s="124" customFormat="1" ht="18" customHeight="1">
      <c r="B15" s="238"/>
      <c r="C15" s="232"/>
      <c r="D15" s="1288" t="s">
        <v>285</v>
      </c>
      <c r="E15" s="1289"/>
      <c r="F15" s="1289"/>
      <c r="G15" s="1289"/>
      <c r="H15" s="1289"/>
      <c r="I15" s="1290"/>
      <c r="J15" s="1302"/>
      <c r="K15" s="1303"/>
      <c r="L15" s="1303"/>
      <c r="M15" s="1303"/>
      <c r="N15" s="1303"/>
      <c r="O15" s="1303"/>
      <c r="P15" s="268" t="s">
        <v>291</v>
      </c>
      <c r="Q15" s="265"/>
      <c r="R15" s="266"/>
      <c r="S15" s="266"/>
      <c r="T15" s="266"/>
      <c r="U15" s="266"/>
      <c r="V15" s="266"/>
      <c r="W15" s="241"/>
      <c r="X15" s="153"/>
      <c r="Y15" s="153"/>
      <c r="Z15" s="238"/>
      <c r="AB15" s="8"/>
      <c r="AC15" s="8"/>
    </row>
    <row r="16" spans="2:44" s="124" customFormat="1" ht="18" customHeight="1">
      <c r="B16" s="238"/>
      <c r="C16" s="232"/>
      <c r="D16" s="1304" t="s">
        <v>287</v>
      </c>
      <c r="E16" s="1289"/>
      <c r="F16" s="1289"/>
      <c r="G16" s="1289"/>
      <c r="H16" s="1289"/>
      <c r="I16" s="1290"/>
      <c r="J16" s="1302"/>
      <c r="K16" s="1303"/>
      <c r="L16" s="1303"/>
      <c r="M16" s="1303"/>
      <c r="N16" s="1303"/>
      <c r="O16" s="1303"/>
      <c r="P16" s="268" t="s">
        <v>291</v>
      </c>
      <c r="Q16" s="265"/>
      <c r="R16" s="266"/>
      <c r="S16" s="266"/>
      <c r="T16" s="266"/>
      <c r="U16" s="266"/>
      <c r="V16" s="266"/>
      <c r="W16" s="241"/>
      <c r="X16" s="153"/>
      <c r="Y16" s="153"/>
      <c r="Z16" s="238"/>
      <c r="AB16" s="8"/>
      <c r="AC16" s="8"/>
    </row>
    <row r="17" spans="2:44" s="124" customFormat="1" ht="18" customHeight="1">
      <c r="B17" s="238"/>
      <c r="C17" s="232"/>
      <c r="D17" s="1305" t="s">
        <v>319</v>
      </c>
      <c r="E17" s="1306"/>
      <c r="F17" s="1306"/>
      <c r="G17" s="1306"/>
      <c r="H17" s="1306"/>
      <c r="I17" s="1307"/>
      <c r="J17" s="1302"/>
      <c r="K17" s="1303"/>
      <c r="L17" s="1303"/>
      <c r="M17" s="1303"/>
      <c r="N17" s="1303"/>
      <c r="O17" s="1303"/>
      <c r="P17" s="268" t="s">
        <v>291</v>
      </c>
      <c r="Q17" s="265"/>
      <c r="R17" s="266"/>
      <c r="S17" s="266"/>
      <c r="T17" s="266"/>
      <c r="U17" s="266"/>
      <c r="V17" s="266"/>
      <c r="W17" s="241"/>
      <c r="X17" s="153"/>
      <c r="Y17" s="153"/>
      <c r="Z17" s="238"/>
      <c r="AB17" s="8"/>
      <c r="AC17" s="8"/>
    </row>
    <row r="18" spans="2:44" s="124" customFormat="1" ht="18" customHeight="1">
      <c r="B18" s="238"/>
      <c r="C18" s="232"/>
      <c r="D18" s="1288" t="s">
        <v>288</v>
      </c>
      <c r="E18" s="1289"/>
      <c r="F18" s="1289"/>
      <c r="G18" s="1289"/>
      <c r="H18" s="1289"/>
      <c r="I18" s="1290"/>
      <c r="J18" s="1302"/>
      <c r="K18" s="1303"/>
      <c r="L18" s="1303"/>
      <c r="M18" s="1303"/>
      <c r="N18" s="1303"/>
      <c r="O18" s="1303"/>
      <c r="P18" s="268" t="s">
        <v>15</v>
      </c>
      <c r="Q18" s="265"/>
      <c r="R18" s="266"/>
      <c r="S18" s="266"/>
      <c r="T18" s="266"/>
      <c r="U18" s="266"/>
      <c r="V18" s="266"/>
      <c r="W18" s="241"/>
      <c r="X18" s="153"/>
      <c r="Y18" s="153"/>
      <c r="Z18" s="238"/>
      <c r="AB18" s="8"/>
      <c r="AC18" s="8"/>
    </row>
    <row r="19" spans="2:44" s="124" customFormat="1" ht="7.5" customHeight="1">
      <c r="B19" s="238"/>
      <c r="C19" s="232"/>
      <c r="D19" s="239"/>
      <c r="E19" s="239"/>
      <c r="F19" s="239"/>
      <c r="G19" s="239"/>
      <c r="H19" s="239"/>
      <c r="I19" s="239"/>
      <c r="J19" s="239"/>
      <c r="K19" s="239"/>
      <c r="L19" s="239"/>
      <c r="M19" s="239"/>
      <c r="N19" s="239"/>
      <c r="O19" s="239"/>
      <c r="P19" s="239"/>
      <c r="Q19" s="239"/>
      <c r="R19" s="239"/>
      <c r="S19" s="239"/>
      <c r="T19" s="239"/>
      <c r="U19" s="239"/>
      <c r="V19" s="239"/>
      <c r="W19" s="153"/>
      <c r="X19" s="153"/>
      <c r="Y19" s="153"/>
      <c r="Z19" s="238"/>
      <c r="AB19" s="8"/>
      <c r="AC19" s="8"/>
    </row>
    <row r="20" spans="2:44" s="124" customFormat="1" ht="18" customHeight="1">
      <c r="B20" s="238"/>
      <c r="C20" s="232"/>
      <c r="D20" s="1288" t="s">
        <v>290</v>
      </c>
      <c r="E20" s="1289"/>
      <c r="F20" s="1289"/>
      <c r="G20" s="1289"/>
      <c r="H20" s="1289"/>
      <c r="I20" s="1290"/>
      <c r="J20" s="273" t="s">
        <v>32</v>
      </c>
      <c r="K20" s="1310" t="s">
        <v>282</v>
      </c>
      <c r="L20" s="1310"/>
      <c r="M20" s="1310"/>
      <c r="N20" s="272" t="s">
        <v>32</v>
      </c>
      <c r="O20" s="1301" t="s">
        <v>283</v>
      </c>
      <c r="P20" s="1301"/>
      <c r="Q20" s="1301"/>
      <c r="R20" s="272" t="s">
        <v>32</v>
      </c>
      <c r="S20" s="1301" t="s">
        <v>284</v>
      </c>
      <c r="T20" s="1301"/>
      <c r="U20" s="1301"/>
      <c r="V20" s="252"/>
      <c r="W20" s="153"/>
      <c r="X20" s="153"/>
      <c r="Y20" s="153"/>
      <c r="Z20" s="238"/>
      <c r="AB20" s="171"/>
      <c r="AC20" s="8"/>
    </row>
    <row r="21" spans="2:44" s="124" customFormat="1" ht="18" customHeight="1">
      <c r="B21" s="238"/>
      <c r="C21" s="232"/>
      <c r="D21" s="1288" t="s">
        <v>281</v>
      </c>
      <c r="E21" s="1289"/>
      <c r="F21" s="1289"/>
      <c r="G21" s="1289"/>
      <c r="H21" s="1289"/>
      <c r="I21" s="1290"/>
      <c r="J21" s="1291"/>
      <c r="K21" s="1292"/>
      <c r="L21" s="1292"/>
      <c r="M21" s="1292"/>
      <c r="N21" s="1292"/>
      <c r="O21" s="1292"/>
      <c r="P21" s="1292"/>
      <c r="Q21" s="1292"/>
      <c r="R21" s="1292"/>
      <c r="S21" s="1292"/>
      <c r="T21" s="1292"/>
      <c r="U21" s="1292"/>
      <c r="V21" s="1293"/>
      <c r="W21" s="241"/>
      <c r="X21" s="153"/>
      <c r="Y21" s="153"/>
      <c r="Z21" s="238"/>
      <c r="AB21" s="8"/>
      <c r="AC21" s="8"/>
    </row>
    <row r="22" spans="2:44" s="124" customFormat="1" ht="18" customHeight="1">
      <c r="B22" s="238"/>
      <c r="C22" s="232"/>
      <c r="D22" s="1288" t="s">
        <v>286</v>
      </c>
      <c r="E22" s="1289"/>
      <c r="F22" s="1289"/>
      <c r="G22" s="1289"/>
      <c r="H22" s="1289"/>
      <c r="I22" s="1290"/>
      <c r="J22" s="1302"/>
      <c r="K22" s="1303"/>
      <c r="L22" s="1303"/>
      <c r="M22" s="1303"/>
      <c r="N22" s="1303"/>
      <c r="O22" s="1303"/>
      <c r="P22" s="268" t="s">
        <v>291</v>
      </c>
      <c r="Q22" s="265"/>
      <c r="R22" s="266"/>
      <c r="S22" s="266"/>
      <c r="T22" s="266"/>
      <c r="U22" s="266"/>
      <c r="V22" s="266"/>
      <c r="W22" s="241"/>
      <c r="X22" s="153"/>
      <c r="Y22" s="153"/>
      <c r="Z22" s="238"/>
      <c r="AB22" s="8"/>
      <c r="AC22" s="8"/>
    </row>
    <row r="23" spans="2:44" s="124" customFormat="1" ht="18" customHeight="1">
      <c r="B23" s="238"/>
      <c r="C23" s="232"/>
      <c r="D23" s="1288" t="s">
        <v>289</v>
      </c>
      <c r="E23" s="1289"/>
      <c r="F23" s="1289"/>
      <c r="G23" s="1289"/>
      <c r="H23" s="1289"/>
      <c r="I23" s="1290"/>
      <c r="J23" s="1302"/>
      <c r="K23" s="1303"/>
      <c r="L23" s="1303"/>
      <c r="M23" s="1303"/>
      <c r="N23" s="1303"/>
      <c r="O23" s="1303"/>
      <c r="P23" s="268" t="s">
        <v>291</v>
      </c>
      <c r="Q23" s="265"/>
      <c r="R23" s="266"/>
      <c r="S23" s="266"/>
      <c r="T23" s="266"/>
      <c r="U23" s="266"/>
      <c r="V23" s="266"/>
      <c r="W23" s="241"/>
      <c r="X23" s="153"/>
      <c r="Y23" s="153"/>
      <c r="Z23" s="238"/>
      <c r="AB23" s="8"/>
      <c r="AC23" s="8"/>
    </row>
    <row r="24" spans="2:44" s="124" customFormat="1" ht="6.75" customHeight="1">
      <c r="B24" s="238"/>
      <c r="C24" s="232"/>
      <c r="D24" s="267"/>
      <c r="E24" s="267"/>
      <c r="F24" s="267"/>
      <c r="G24" s="267"/>
      <c r="H24" s="267"/>
      <c r="I24" s="267"/>
      <c r="J24" s="265"/>
      <c r="K24" s="265"/>
      <c r="L24" s="265"/>
      <c r="M24" s="265"/>
      <c r="N24" s="265"/>
      <c r="O24" s="265"/>
      <c r="P24" s="265"/>
      <c r="Q24" s="265"/>
      <c r="R24" s="266"/>
      <c r="S24" s="266"/>
      <c r="T24" s="266"/>
      <c r="U24" s="266"/>
      <c r="V24" s="266"/>
      <c r="W24" s="241"/>
      <c r="X24" s="153"/>
      <c r="Y24" s="153"/>
      <c r="Z24" s="238"/>
      <c r="AB24" s="8"/>
      <c r="AC24" s="8"/>
    </row>
    <row r="25" spans="2:44" s="124" customFormat="1" ht="15" customHeight="1">
      <c r="B25" s="238"/>
      <c r="C25" s="232"/>
      <c r="D25" s="151" t="s">
        <v>292</v>
      </c>
      <c r="E25" s="239"/>
      <c r="F25" s="239"/>
      <c r="G25" s="239"/>
      <c r="H25" s="239"/>
      <c r="I25" s="239"/>
      <c r="J25" s="239"/>
      <c r="K25" s="239"/>
      <c r="L25" s="239"/>
      <c r="M25" s="239"/>
      <c r="N25" s="239"/>
      <c r="O25" s="239"/>
      <c r="P25" s="239"/>
      <c r="Q25" s="239"/>
      <c r="R25" s="239"/>
      <c r="S25" s="239"/>
      <c r="T25" s="239"/>
      <c r="U25" s="239"/>
      <c r="V25" s="239"/>
      <c r="W25" s="153"/>
      <c r="X25" s="153"/>
      <c r="Y25" s="153"/>
      <c r="Z25" s="238"/>
      <c r="AB25" s="8"/>
      <c r="AC25" s="8"/>
    </row>
    <row r="26" spans="2:44" s="124" customFormat="1" ht="18" customHeight="1">
      <c r="B26" s="238"/>
      <c r="C26" s="232"/>
      <c r="D26" s="1288" t="s">
        <v>250</v>
      </c>
      <c r="E26" s="1289"/>
      <c r="F26" s="1289"/>
      <c r="G26" s="1289"/>
      <c r="H26" s="1289"/>
      <c r="I26" s="1290"/>
      <c r="J26" s="1302"/>
      <c r="K26" s="1303"/>
      <c r="L26" s="1303"/>
      <c r="M26" s="1303"/>
      <c r="N26" s="1303"/>
      <c r="O26" s="1303"/>
      <c r="P26" s="268" t="s">
        <v>299</v>
      </c>
      <c r="Q26" s="266"/>
      <c r="R26" s="266"/>
      <c r="S26" s="266"/>
      <c r="T26" s="266"/>
      <c r="U26" s="266"/>
      <c r="V26" s="266"/>
      <c r="W26" s="241"/>
      <c r="X26" s="153"/>
      <c r="Y26" s="153"/>
      <c r="Z26" s="238"/>
      <c r="AB26" s="8"/>
      <c r="AC26" s="8"/>
    </row>
    <row r="27" spans="2:44" s="124" customFormat="1" ht="18" customHeight="1">
      <c r="B27" s="238"/>
      <c r="C27" s="232"/>
      <c r="D27" s="1304" t="s">
        <v>294</v>
      </c>
      <c r="E27" s="1289"/>
      <c r="F27" s="1289"/>
      <c r="G27" s="1289"/>
      <c r="H27" s="1289"/>
      <c r="I27" s="1290"/>
      <c r="J27" s="1302"/>
      <c r="K27" s="1303"/>
      <c r="L27" s="1303"/>
      <c r="M27" s="1303"/>
      <c r="N27" s="1303"/>
      <c r="O27" s="1303"/>
      <c r="P27" s="268" t="s">
        <v>296</v>
      </c>
      <c r="Q27" s="266"/>
      <c r="R27" s="266"/>
      <c r="S27" s="266"/>
      <c r="T27" s="266"/>
      <c r="U27" s="266"/>
      <c r="V27" s="266"/>
      <c r="W27" s="241"/>
      <c r="X27" s="153"/>
      <c r="Y27" s="153"/>
      <c r="Z27" s="238"/>
      <c r="AB27" s="8"/>
      <c r="AC27" s="8"/>
    </row>
    <row r="28" spans="2:44" s="124" customFormat="1" ht="18" customHeight="1">
      <c r="B28" s="238"/>
      <c r="C28" s="232"/>
      <c r="D28" s="1288" t="s">
        <v>295</v>
      </c>
      <c r="E28" s="1289"/>
      <c r="F28" s="1289"/>
      <c r="G28" s="1289"/>
      <c r="H28" s="1289"/>
      <c r="I28" s="1290"/>
      <c r="J28" s="1302"/>
      <c r="K28" s="1303"/>
      <c r="L28" s="1303"/>
      <c r="M28" s="1303"/>
      <c r="N28" s="1303"/>
      <c r="O28" s="1303"/>
      <c r="P28" s="252"/>
      <c r="Q28" s="266"/>
      <c r="R28" s="266"/>
      <c r="S28" s="266"/>
      <c r="T28" s="266"/>
      <c r="U28" s="266"/>
      <c r="V28" s="266"/>
      <c r="W28" s="241"/>
      <c r="X28" s="153"/>
      <c r="Y28" s="153"/>
      <c r="Z28" s="238"/>
      <c r="AB28" s="8"/>
      <c r="AC28" s="8"/>
    </row>
    <row r="29" spans="2:44" s="124" customFormat="1" ht="15" customHeight="1">
      <c r="B29" s="238"/>
      <c r="C29" s="232"/>
      <c r="D29" s="242"/>
      <c r="E29" s="242"/>
      <c r="F29" s="243"/>
      <c r="G29" s="244"/>
      <c r="H29" s="244"/>
      <c r="I29" s="244"/>
      <c r="J29" s="244"/>
      <c r="K29" s="244"/>
      <c r="L29" s="187"/>
      <c r="M29" s="187"/>
      <c r="N29" s="187"/>
      <c r="O29" s="187"/>
      <c r="P29" s="187"/>
      <c r="Q29" s="187"/>
      <c r="R29" s="187"/>
      <c r="S29" s="187"/>
      <c r="T29" s="187"/>
      <c r="U29" s="187"/>
      <c r="V29" s="187"/>
      <c r="W29" s="187"/>
      <c r="X29" s="187"/>
      <c r="Y29" s="187"/>
      <c r="Z29" s="238"/>
      <c r="AB29" s="8"/>
      <c r="AC29" s="8"/>
    </row>
    <row r="30" spans="2:44" s="194" customFormat="1" ht="15" customHeight="1">
      <c r="B30" s="205"/>
      <c r="C30" s="224" t="s">
        <v>274</v>
      </c>
      <c r="D30" s="212"/>
      <c r="E30" s="212"/>
      <c r="F30" s="212"/>
      <c r="G30" s="212"/>
      <c r="H30" s="211"/>
      <c r="I30" s="200"/>
      <c r="J30" s="203"/>
      <c r="K30" s="211"/>
      <c r="L30" s="200"/>
      <c r="M30" s="211"/>
      <c r="N30" s="211"/>
      <c r="O30" s="201"/>
      <c r="P30" s="203"/>
      <c r="Q30" s="210"/>
      <c r="R30" s="209"/>
      <c r="S30" s="209"/>
      <c r="T30" s="209"/>
      <c r="U30" s="208"/>
      <c r="V30" s="208"/>
      <c r="W30" s="208"/>
      <c r="X30" s="208"/>
      <c r="Y30" s="208"/>
      <c r="Z30" s="208"/>
      <c r="AA30" s="208"/>
      <c r="AB30" s="208"/>
      <c r="AC30" s="208"/>
      <c r="AD30" s="208"/>
      <c r="AE30" s="198"/>
      <c r="AF30" s="207"/>
      <c r="AG30" s="207"/>
      <c r="AH30" s="207"/>
      <c r="AI30" s="206"/>
      <c r="AJ30" s="206"/>
      <c r="AK30" s="206"/>
      <c r="AL30" s="206"/>
      <c r="AM30" s="206"/>
      <c r="AN30" s="206"/>
      <c r="AO30" s="206"/>
      <c r="AP30" s="199"/>
      <c r="AQ30" s="199"/>
      <c r="AR30" s="195"/>
    </row>
    <row r="31" spans="2:44" s="124" customFormat="1" ht="31.5" customHeight="1">
      <c r="B31" s="238"/>
      <c r="C31" s="232"/>
      <c r="D31" s="1288" t="s">
        <v>297</v>
      </c>
      <c r="E31" s="1289"/>
      <c r="F31" s="1289"/>
      <c r="G31" s="1289"/>
      <c r="H31" s="1289"/>
      <c r="I31" s="1290"/>
      <c r="J31" s="1308" t="str">
        <f>IF(AND(J7&lt;&gt;"",OR(J11="■",P11="■")),900000,"")</f>
        <v/>
      </c>
      <c r="K31" s="1309"/>
      <c r="L31" s="1309"/>
      <c r="M31" s="1309"/>
      <c r="N31" s="1309"/>
      <c r="O31" s="1309"/>
      <c r="P31" s="268" t="s">
        <v>298</v>
      </c>
      <c r="Q31" s="265"/>
      <c r="R31" s="266"/>
      <c r="S31" s="266"/>
      <c r="T31" s="266"/>
      <c r="U31" s="266"/>
      <c r="V31" s="266"/>
      <c r="W31" s="241"/>
      <c r="X31" s="153"/>
      <c r="Y31" s="153"/>
      <c r="Z31" s="238"/>
      <c r="AB31" s="8"/>
      <c r="AC31" s="8"/>
    </row>
    <row r="32" spans="2:44" s="128" customFormat="1" ht="15.6">
      <c r="B32" s="234"/>
      <c r="C32" s="150"/>
      <c r="D32" s="235"/>
      <c r="E32" s="236"/>
      <c r="F32" s="236"/>
      <c r="G32" s="236"/>
      <c r="H32" s="236"/>
      <c r="I32" s="236"/>
      <c r="J32" s="236"/>
      <c r="K32" s="236"/>
      <c r="L32" s="236"/>
      <c r="M32" s="236"/>
      <c r="N32" s="236"/>
      <c r="O32" s="236"/>
      <c r="P32" s="236"/>
      <c r="Q32" s="236"/>
      <c r="R32" s="236"/>
      <c r="S32" s="236"/>
      <c r="T32" s="236"/>
      <c r="U32" s="237"/>
      <c r="V32" s="236"/>
      <c r="W32" s="236"/>
      <c r="X32" s="236"/>
      <c r="Y32" s="236"/>
      <c r="Z32" s="234"/>
      <c r="AB32" s="8"/>
      <c r="AC32" s="8"/>
    </row>
    <row r="33" spans="2:29" s="128" customFormat="1" ht="15.6">
      <c r="B33" s="234"/>
      <c r="C33" s="150"/>
      <c r="D33" s="235"/>
      <c r="E33" s="236"/>
      <c r="F33" s="236"/>
      <c r="G33" s="236"/>
      <c r="H33" s="236"/>
      <c r="I33" s="236"/>
      <c r="J33" s="236"/>
      <c r="K33" s="236"/>
      <c r="L33" s="236"/>
      <c r="M33" s="236"/>
      <c r="N33" s="236"/>
      <c r="O33" s="236"/>
      <c r="P33" s="236"/>
      <c r="Q33" s="236"/>
      <c r="R33" s="236"/>
      <c r="S33" s="236"/>
      <c r="T33" s="236"/>
      <c r="U33" s="237"/>
      <c r="V33" s="236"/>
      <c r="W33" s="236"/>
      <c r="X33" s="236"/>
      <c r="Y33" s="236"/>
      <c r="Z33" s="234"/>
      <c r="AB33" s="8"/>
      <c r="AC33" s="8"/>
    </row>
    <row r="34" spans="2:29" s="128" customFormat="1" ht="15.6">
      <c r="B34" s="234"/>
      <c r="C34" s="150"/>
      <c r="D34" s="235"/>
      <c r="E34" s="236"/>
      <c r="F34" s="236"/>
      <c r="G34" s="236"/>
      <c r="H34" s="236"/>
      <c r="I34" s="236"/>
      <c r="J34" s="236"/>
      <c r="K34" s="236"/>
      <c r="L34" s="236"/>
      <c r="M34" s="236"/>
      <c r="N34" s="236"/>
      <c r="O34" s="236"/>
      <c r="P34" s="236"/>
      <c r="Q34" s="236"/>
      <c r="R34" s="236"/>
      <c r="S34" s="236"/>
      <c r="T34" s="236"/>
      <c r="U34" s="237"/>
      <c r="V34" s="236"/>
      <c r="W34" s="236"/>
      <c r="X34" s="236"/>
      <c r="Y34" s="236"/>
      <c r="Z34" s="234"/>
      <c r="AB34" s="8"/>
      <c r="AC34" s="8"/>
    </row>
    <row r="35" spans="2:29" s="128" customFormat="1" ht="15.6">
      <c r="B35" s="234"/>
      <c r="C35" s="150"/>
      <c r="D35" s="235"/>
      <c r="E35" s="236"/>
      <c r="F35" s="236"/>
      <c r="G35" s="236"/>
      <c r="H35" s="236"/>
      <c r="I35" s="236"/>
      <c r="J35" s="236"/>
      <c r="K35" s="236"/>
      <c r="L35" s="236"/>
      <c r="M35" s="236"/>
      <c r="N35" s="236"/>
      <c r="O35" s="236"/>
      <c r="P35" s="236"/>
      <c r="Q35" s="236"/>
      <c r="R35" s="236"/>
      <c r="S35" s="236"/>
      <c r="T35" s="236"/>
      <c r="U35" s="237"/>
      <c r="V35" s="236"/>
      <c r="W35" s="236"/>
      <c r="X35" s="236"/>
      <c r="Y35" s="236"/>
      <c r="Z35" s="234"/>
      <c r="AB35" s="8"/>
      <c r="AC35" s="8"/>
    </row>
    <row r="36" spans="2:29" s="128" customFormat="1" ht="15.6">
      <c r="B36" s="182"/>
      <c r="C36" s="183"/>
      <c r="D36" s="184"/>
      <c r="E36" s="185"/>
      <c r="F36" s="185"/>
      <c r="G36" s="185"/>
      <c r="H36" s="185"/>
      <c r="I36" s="185"/>
      <c r="J36" s="185"/>
      <c r="K36" s="185"/>
      <c r="L36" s="185"/>
      <c r="M36" s="185"/>
      <c r="N36" s="185"/>
      <c r="O36" s="185"/>
      <c r="P36" s="185"/>
      <c r="Q36" s="185"/>
      <c r="R36" s="185"/>
      <c r="S36" s="185"/>
      <c r="T36" s="185"/>
      <c r="U36" s="186"/>
      <c r="V36" s="185"/>
      <c r="W36" s="185"/>
      <c r="X36" s="185"/>
      <c r="Y36" s="185"/>
      <c r="Z36" s="182"/>
      <c r="AB36" s="8"/>
      <c r="AC36" s="8"/>
    </row>
    <row r="37" spans="2:29" s="128" customFormat="1" ht="15.6">
      <c r="B37" s="182"/>
      <c r="C37" s="183"/>
      <c r="D37" s="184"/>
      <c r="E37" s="185"/>
      <c r="F37" s="185"/>
      <c r="G37" s="185"/>
      <c r="H37" s="185"/>
      <c r="I37" s="185"/>
      <c r="J37" s="185"/>
      <c r="K37" s="185"/>
      <c r="L37" s="185"/>
      <c r="M37" s="185"/>
      <c r="N37" s="185"/>
      <c r="O37" s="185"/>
      <c r="P37" s="185"/>
      <c r="Q37" s="185"/>
      <c r="R37" s="185"/>
      <c r="S37" s="185"/>
      <c r="T37" s="185"/>
      <c r="U37" s="186"/>
      <c r="V37" s="185"/>
      <c r="W37" s="185"/>
      <c r="X37" s="185"/>
      <c r="Y37" s="185"/>
      <c r="Z37" s="182"/>
      <c r="AB37" s="8"/>
      <c r="AC37" s="8"/>
    </row>
    <row r="38" spans="2:29" s="128" customFormat="1" ht="15.6">
      <c r="B38" s="182"/>
      <c r="C38" s="183"/>
      <c r="D38" s="184"/>
      <c r="E38" s="185"/>
      <c r="F38" s="185"/>
      <c r="G38" s="185"/>
      <c r="H38" s="185"/>
      <c r="I38" s="185"/>
      <c r="J38" s="185"/>
      <c r="K38" s="185"/>
      <c r="L38" s="185"/>
      <c r="M38" s="185"/>
      <c r="N38" s="185"/>
      <c r="O38" s="185"/>
      <c r="P38" s="185"/>
      <c r="Q38" s="185"/>
      <c r="R38" s="185"/>
      <c r="S38" s="185"/>
      <c r="T38" s="185"/>
      <c r="U38" s="186"/>
      <c r="V38" s="185"/>
      <c r="W38" s="185"/>
      <c r="X38" s="185"/>
      <c r="Y38" s="185"/>
      <c r="Z38" s="182"/>
      <c r="AB38" s="13"/>
      <c r="AC38" s="13"/>
    </row>
    <row r="39" spans="2:29" s="128" customFormat="1" ht="15.6">
      <c r="B39" s="182"/>
      <c r="C39" s="183"/>
      <c r="D39" s="184"/>
      <c r="E39" s="185"/>
      <c r="F39" s="185"/>
      <c r="G39" s="185"/>
      <c r="H39" s="185"/>
      <c r="I39" s="185"/>
      <c r="J39" s="185"/>
      <c r="K39" s="185"/>
      <c r="L39" s="185"/>
      <c r="M39" s="185"/>
      <c r="N39" s="185"/>
      <c r="O39" s="185"/>
      <c r="P39" s="185"/>
      <c r="Q39" s="185"/>
      <c r="R39" s="185"/>
      <c r="S39" s="185"/>
      <c r="T39" s="185"/>
      <c r="U39" s="186"/>
      <c r="V39" s="185"/>
      <c r="W39" s="185"/>
      <c r="X39" s="185"/>
      <c r="Y39" s="185"/>
      <c r="Z39" s="182"/>
      <c r="AB39" s="13"/>
      <c r="AC39" s="13"/>
    </row>
    <row r="40" spans="2:29" s="128" customFormat="1" ht="15.6">
      <c r="B40" s="182"/>
      <c r="C40" s="183"/>
      <c r="D40" s="184"/>
      <c r="E40" s="185"/>
      <c r="F40" s="185"/>
      <c r="G40" s="185"/>
      <c r="H40" s="185"/>
      <c r="I40" s="185"/>
      <c r="J40" s="185"/>
      <c r="K40" s="185"/>
      <c r="L40" s="185"/>
      <c r="M40" s="185"/>
      <c r="N40" s="185"/>
      <c r="O40" s="185"/>
      <c r="P40" s="185"/>
      <c r="Q40" s="185"/>
      <c r="R40" s="185"/>
      <c r="S40" s="185"/>
      <c r="T40" s="185"/>
      <c r="U40" s="186"/>
      <c r="V40" s="185"/>
      <c r="W40" s="185"/>
      <c r="X40" s="185"/>
      <c r="Y40" s="185"/>
      <c r="Z40" s="182"/>
      <c r="AB40" s="13"/>
      <c r="AC40" s="13"/>
    </row>
    <row r="41" spans="2:29" s="128" customFormat="1" ht="15.6">
      <c r="B41" s="182"/>
      <c r="C41" s="183"/>
      <c r="D41" s="184"/>
      <c r="E41" s="185"/>
      <c r="F41" s="185"/>
      <c r="G41" s="185"/>
      <c r="H41" s="185"/>
      <c r="I41" s="185"/>
      <c r="J41" s="185"/>
      <c r="K41" s="185"/>
      <c r="L41" s="185"/>
      <c r="M41" s="185"/>
      <c r="N41" s="185"/>
      <c r="O41" s="185"/>
      <c r="P41" s="185"/>
      <c r="Q41" s="185"/>
      <c r="R41" s="185"/>
      <c r="S41" s="185"/>
      <c r="T41" s="185"/>
      <c r="U41" s="186"/>
      <c r="V41" s="185"/>
      <c r="W41" s="185"/>
      <c r="X41" s="185"/>
      <c r="Y41" s="185"/>
      <c r="Z41" s="182"/>
      <c r="AB41" s="13"/>
      <c r="AC41" s="13"/>
    </row>
    <row r="42" spans="2:29" s="128" customFormat="1" ht="15.6">
      <c r="B42" s="182"/>
      <c r="C42" s="183"/>
      <c r="D42" s="184"/>
      <c r="E42" s="185"/>
      <c r="F42" s="185"/>
      <c r="G42" s="185"/>
      <c r="H42" s="185"/>
      <c r="I42" s="185"/>
      <c r="J42" s="185"/>
      <c r="K42" s="185"/>
      <c r="L42" s="185"/>
      <c r="M42" s="185"/>
      <c r="N42" s="185"/>
      <c r="O42" s="185"/>
      <c r="P42" s="185"/>
      <c r="Q42" s="185"/>
      <c r="R42" s="185"/>
      <c r="S42" s="185"/>
      <c r="T42" s="185"/>
      <c r="U42" s="186"/>
      <c r="V42" s="185"/>
      <c r="W42" s="185"/>
      <c r="X42" s="185"/>
      <c r="Y42" s="185"/>
      <c r="Z42" s="182"/>
      <c r="AB42" s="13"/>
      <c r="AC42" s="13"/>
    </row>
    <row r="43" spans="2:29" s="128" customFormat="1" ht="15.6">
      <c r="B43" s="182"/>
      <c r="C43" s="183"/>
      <c r="D43" s="184"/>
      <c r="E43" s="185"/>
      <c r="F43" s="185"/>
      <c r="G43" s="185"/>
      <c r="H43" s="185"/>
      <c r="I43" s="185"/>
      <c r="J43" s="185"/>
      <c r="K43" s="185"/>
      <c r="L43" s="185"/>
      <c r="M43" s="185"/>
      <c r="N43" s="185"/>
      <c r="O43" s="185"/>
      <c r="P43" s="185"/>
      <c r="Q43" s="185"/>
      <c r="R43" s="185"/>
      <c r="S43" s="185"/>
      <c r="T43" s="185"/>
      <c r="U43" s="186"/>
      <c r="V43" s="185"/>
      <c r="W43" s="185"/>
      <c r="X43" s="185"/>
      <c r="Y43" s="185"/>
      <c r="Z43" s="182"/>
      <c r="AB43" s="13"/>
      <c r="AC43" s="13"/>
    </row>
    <row r="44" spans="2:29" s="128" customFormat="1" ht="15.6">
      <c r="B44" s="182"/>
      <c r="C44" s="183"/>
      <c r="D44" s="184"/>
      <c r="E44" s="185"/>
      <c r="F44" s="185"/>
      <c r="G44" s="185"/>
      <c r="H44" s="185"/>
      <c r="I44" s="185"/>
      <c r="J44" s="185"/>
      <c r="K44" s="185"/>
      <c r="L44" s="185"/>
      <c r="M44" s="185"/>
      <c r="N44" s="185"/>
      <c r="O44" s="185"/>
      <c r="P44" s="185"/>
      <c r="Q44" s="185"/>
      <c r="R44" s="185"/>
      <c r="S44" s="185"/>
      <c r="T44" s="185"/>
      <c r="U44" s="186"/>
      <c r="V44" s="185"/>
      <c r="W44" s="185"/>
      <c r="X44" s="185"/>
      <c r="Y44" s="185"/>
      <c r="Z44" s="182"/>
      <c r="AB44" s="13"/>
      <c r="AC44" s="13"/>
    </row>
    <row r="45" spans="2:29" s="128" customFormat="1" ht="15.6">
      <c r="B45" s="182"/>
      <c r="C45" s="183"/>
      <c r="D45" s="184"/>
      <c r="E45" s="185"/>
      <c r="F45" s="185"/>
      <c r="G45" s="185"/>
      <c r="H45" s="185"/>
      <c r="I45" s="185"/>
      <c r="J45" s="185"/>
      <c r="K45" s="185"/>
      <c r="L45" s="185"/>
      <c r="M45" s="185"/>
      <c r="N45" s="185"/>
      <c r="O45" s="185"/>
      <c r="P45" s="185"/>
      <c r="Q45" s="185"/>
      <c r="R45" s="185"/>
      <c r="S45" s="185"/>
      <c r="T45" s="185"/>
      <c r="U45" s="186"/>
      <c r="V45" s="185"/>
      <c r="W45" s="185"/>
      <c r="X45" s="185"/>
      <c r="Y45" s="185"/>
      <c r="Z45" s="182"/>
      <c r="AB45" s="13"/>
      <c r="AC45" s="13"/>
    </row>
    <row r="46" spans="2:29" ht="12.75" customHeight="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B46" s="13"/>
      <c r="AC46" s="13"/>
    </row>
    <row r="47" spans="2:29" ht="20.100000000000001" customHeight="1">
      <c r="AB47" s="13"/>
      <c r="AC47" s="13"/>
    </row>
    <row r="48" spans="2:29" ht="20.100000000000001" customHeight="1">
      <c r="AB48" s="13"/>
      <c r="AC48" s="13"/>
    </row>
    <row r="49" spans="28:30" ht="20.100000000000001" customHeight="1">
      <c r="AB49" s="13"/>
      <c r="AC49" s="13"/>
    </row>
    <row r="50" spans="28:30" ht="20.100000000000001" customHeight="1">
      <c r="AB50" s="13"/>
      <c r="AC50" s="13"/>
    </row>
    <row r="51" spans="28:30" ht="20.100000000000001" customHeight="1">
      <c r="AB51" s="13"/>
      <c r="AC51" s="13"/>
      <c r="AD51" s="172"/>
    </row>
    <row r="52" spans="28:30" ht="20.100000000000001" customHeight="1">
      <c r="AB52" s="13"/>
      <c r="AC52" s="13"/>
    </row>
    <row r="53" spans="28:30" ht="20.100000000000001" customHeight="1">
      <c r="AB53" s="13"/>
      <c r="AC53" s="13"/>
    </row>
    <row r="54" spans="28:30" ht="20.100000000000001" customHeight="1">
      <c r="AB54" s="13"/>
      <c r="AC54" s="13"/>
    </row>
    <row r="55" spans="28:30" ht="20.100000000000001" customHeight="1">
      <c r="AB55" s="13"/>
      <c r="AC55" s="13"/>
    </row>
    <row r="56" spans="28:30" ht="20.100000000000001" customHeight="1">
      <c r="AB56" s="13"/>
      <c r="AC56" s="13"/>
    </row>
    <row r="57" spans="28:30" ht="20.100000000000001" customHeight="1">
      <c r="AB57" s="13"/>
      <c r="AC57" s="13"/>
    </row>
    <row r="58" spans="28:30" ht="20.100000000000001" customHeight="1">
      <c r="AB58" s="13"/>
      <c r="AC58" s="13"/>
    </row>
    <row r="59" spans="28:30" ht="20.100000000000001" customHeight="1">
      <c r="AB59" s="13"/>
      <c r="AC59" s="13"/>
    </row>
    <row r="60" spans="28:30" ht="20.100000000000001" customHeight="1">
      <c r="AB60" s="13"/>
      <c r="AC60" s="13"/>
    </row>
    <row r="61" spans="28:30" ht="20.100000000000001" customHeight="1">
      <c r="AB61" s="13"/>
      <c r="AC61" s="13"/>
    </row>
    <row r="62" spans="28:30" ht="20.100000000000001" customHeight="1">
      <c r="AB62" s="13"/>
      <c r="AC62" s="13"/>
    </row>
    <row r="63" spans="28:30" ht="20.100000000000001" customHeight="1">
      <c r="AB63" s="12"/>
      <c r="AC63" s="12"/>
    </row>
    <row r="64" spans="28:30" ht="20.100000000000001" customHeight="1">
      <c r="AB64" s="13"/>
      <c r="AC64" s="13"/>
    </row>
    <row r="65" spans="28:29" ht="20.100000000000001" customHeight="1">
      <c r="AB65" s="13"/>
      <c r="AC65" s="13"/>
    </row>
    <row r="66" spans="28:29" ht="20.100000000000001" customHeight="1">
      <c r="AB66" s="13"/>
      <c r="AC66" s="13"/>
    </row>
    <row r="67" spans="28:29" ht="20.100000000000001" customHeight="1">
      <c r="AB67" s="13"/>
      <c r="AC67" s="13"/>
    </row>
    <row r="68" spans="28:29" ht="20.100000000000001" customHeight="1">
      <c r="AB68" s="13"/>
      <c r="AC68" s="13"/>
    </row>
    <row r="69" spans="28:29" ht="20.100000000000001" customHeight="1">
      <c r="AB69" s="13"/>
      <c r="AC69" s="13"/>
    </row>
    <row r="70" spans="28:29" ht="20.100000000000001" customHeight="1">
      <c r="AB70" s="13"/>
      <c r="AC70" s="13"/>
    </row>
    <row r="71" spans="28:29" ht="20.100000000000001" customHeight="1">
      <c r="AB71" s="13"/>
      <c r="AC71" s="13"/>
    </row>
    <row r="72" spans="28:29" ht="20.100000000000001" customHeight="1">
      <c r="AB72" s="13"/>
      <c r="AC72" s="13"/>
    </row>
    <row r="80" spans="28:29" ht="20.100000000000001" customHeight="1">
      <c r="AC80" s="173"/>
    </row>
    <row r="81" spans="29:29" ht="20.100000000000001" customHeight="1">
      <c r="AC81" s="174"/>
    </row>
    <row r="145" spans="28:29" ht="20.100000000000001" customHeight="1">
      <c r="AB145" s="175"/>
      <c r="AC145" s="176"/>
    </row>
    <row r="146" spans="28:29" ht="20.100000000000001" customHeight="1">
      <c r="AB146" s="175"/>
      <c r="AC146" s="176"/>
    </row>
    <row r="147" spans="28:29" ht="20.100000000000001" customHeight="1">
      <c r="AB147" s="175"/>
      <c r="AC147" s="176"/>
    </row>
    <row r="148" spans="28:29" ht="20.100000000000001" customHeight="1">
      <c r="AB148" s="175"/>
      <c r="AC148" s="176"/>
    </row>
    <row r="149" spans="28:29" ht="20.100000000000001" customHeight="1">
      <c r="AB149" s="175"/>
      <c r="AC149" s="176"/>
    </row>
    <row r="150" spans="28:29" ht="20.100000000000001" customHeight="1">
      <c r="AB150" s="175"/>
      <c r="AC150" s="176"/>
    </row>
    <row r="151" spans="28:29" ht="20.100000000000001" customHeight="1">
      <c r="AB151" s="175"/>
      <c r="AC151" s="176"/>
    </row>
    <row r="152" spans="28:29" ht="20.100000000000001" customHeight="1">
      <c r="AB152" s="175"/>
      <c r="AC152" s="176"/>
    </row>
    <row r="153" spans="28:29" ht="20.100000000000001" customHeight="1">
      <c r="AB153" s="175"/>
      <c r="AC153" s="176"/>
    </row>
    <row r="154" spans="28:29" ht="20.100000000000001" customHeight="1">
      <c r="AB154" s="175"/>
      <c r="AC154" s="176"/>
    </row>
    <row r="155" spans="28:29" ht="20.100000000000001" customHeight="1">
      <c r="AB155" s="175"/>
      <c r="AC155" s="176"/>
    </row>
    <row r="156" spans="28:29" ht="20.100000000000001" customHeight="1">
      <c r="AB156" s="175"/>
      <c r="AC156" s="176"/>
    </row>
    <row r="157" spans="28:29" ht="20.100000000000001" customHeight="1">
      <c r="AB157" s="175"/>
      <c r="AC157" s="176"/>
    </row>
    <row r="158" spans="28:29" ht="20.100000000000001" customHeight="1">
      <c r="AB158" s="175"/>
      <c r="AC158" s="176"/>
    </row>
    <row r="159" spans="28:29" ht="20.100000000000001" customHeight="1">
      <c r="AB159" s="175"/>
      <c r="AC159" s="176"/>
    </row>
    <row r="160" spans="28:29" ht="20.100000000000001" customHeight="1">
      <c r="AB160" s="175"/>
      <c r="AC160" s="176"/>
    </row>
    <row r="161" spans="28:29" ht="20.100000000000001" customHeight="1">
      <c r="AB161" s="175"/>
      <c r="AC161" s="176"/>
    </row>
    <row r="162" spans="28:29" ht="20.100000000000001" customHeight="1">
      <c r="AB162" s="175"/>
      <c r="AC162" s="176"/>
    </row>
    <row r="163" spans="28:29" ht="20.100000000000001" customHeight="1">
      <c r="AB163" s="175"/>
      <c r="AC163" s="176"/>
    </row>
    <row r="164" spans="28:29" ht="20.100000000000001" customHeight="1">
      <c r="AB164" s="175"/>
      <c r="AC164" s="176"/>
    </row>
    <row r="165" spans="28:29" ht="20.100000000000001" customHeight="1">
      <c r="AB165" s="175"/>
      <c r="AC165" s="176"/>
    </row>
    <row r="166" spans="28:29" ht="20.100000000000001" customHeight="1">
      <c r="AB166" s="175"/>
      <c r="AC166" s="176"/>
    </row>
    <row r="167" spans="28:29" ht="20.100000000000001" customHeight="1">
      <c r="AB167" s="175"/>
      <c r="AC167" s="176"/>
    </row>
    <row r="168" spans="28:29" ht="20.100000000000001" customHeight="1">
      <c r="AB168" s="175"/>
      <c r="AC168" s="176"/>
    </row>
    <row r="169" spans="28:29" ht="20.100000000000001" customHeight="1">
      <c r="AB169" s="175"/>
      <c r="AC169" s="176"/>
    </row>
    <row r="170" spans="28:29" ht="20.100000000000001" customHeight="1">
      <c r="AB170" s="175"/>
      <c r="AC170" s="176"/>
    </row>
    <row r="171" spans="28:29" ht="20.100000000000001" customHeight="1">
      <c r="AB171" s="175"/>
      <c r="AC171" s="176"/>
    </row>
    <row r="172" spans="28:29" ht="20.100000000000001" customHeight="1">
      <c r="AB172" s="175"/>
      <c r="AC172" s="176"/>
    </row>
    <row r="173" spans="28:29" ht="20.100000000000001" customHeight="1">
      <c r="AB173" s="175"/>
      <c r="AC173" s="176"/>
    </row>
    <row r="174" spans="28:29" ht="20.100000000000001" customHeight="1">
      <c r="AB174" s="175"/>
      <c r="AC174" s="176"/>
    </row>
    <row r="175" spans="28:29" ht="20.100000000000001" customHeight="1">
      <c r="AB175" s="175"/>
      <c r="AC175" s="176"/>
    </row>
    <row r="176" spans="28:29" ht="20.100000000000001" customHeight="1">
      <c r="AB176" s="175"/>
      <c r="AC176" s="176"/>
    </row>
    <row r="177" spans="28:29" ht="20.100000000000001" customHeight="1">
      <c r="AB177" s="175"/>
      <c r="AC177" s="176"/>
    </row>
    <row r="178" spans="28:29" ht="20.100000000000001" customHeight="1">
      <c r="AB178" s="175"/>
      <c r="AC178" s="176"/>
    </row>
    <row r="179" spans="28:29" ht="20.100000000000001" customHeight="1">
      <c r="AB179" s="175"/>
      <c r="AC179" s="176"/>
    </row>
    <row r="180" spans="28:29" ht="20.100000000000001" customHeight="1">
      <c r="AB180" s="175"/>
      <c r="AC180" s="176"/>
    </row>
    <row r="181" spans="28:29" ht="20.100000000000001" customHeight="1">
      <c r="AB181" s="175"/>
      <c r="AC181" s="176"/>
    </row>
    <row r="182" spans="28:29" ht="20.100000000000001" customHeight="1">
      <c r="AB182" s="175"/>
      <c r="AC182" s="176"/>
    </row>
    <row r="183" spans="28:29" ht="20.100000000000001" customHeight="1">
      <c r="AB183" s="175"/>
      <c r="AC183" s="176"/>
    </row>
    <row r="184" spans="28:29" ht="20.100000000000001" customHeight="1">
      <c r="AB184" s="175"/>
      <c r="AC184" s="176"/>
    </row>
    <row r="185" spans="28:29" ht="20.100000000000001" customHeight="1">
      <c r="AB185" s="175"/>
      <c r="AC185" s="176"/>
    </row>
    <row r="186" spans="28:29" ht="20.100000000000001" customHeight="1">
      <c r="AB186" s="177"/>
      <c r="AC186" s="178"/>
    </row>
    <row r="187" spans="28:29" ht="20.100000000000001" customHeight="1">
      <c r="AB187" s="177"/>
      <c r="AC187" s="178"/>
    </row>
    <row r="188" spans="28:29" ht="20.100000000000001" customHeight="1">
      <c r="AB188" s="179"/>
      <c r="AC188" s="180"/>
    </row>
    <row r="189" spans="28:29" ht="20.100000000000001" customHeight="1">
      <c r="AB189" s="179"/>
      <c r="AC189" s="180"/>
    </row>
    <row r="190" spans="28:29" ht="20.100000000000001" customHeight="1">
      <c r="AB190" s="179"/>
      <c r="AC190" s="180"/>
    </row>
    <row r="191" spans="28:29" ht="20.100000000000001" customHeight="1">
      <c r="AB191" s="179"/>
      <c r="AC191" s="180"/>
    </row>
  </sheetData>
  <sheetProtection algorithmName="SHA-512" hashValue="KXYbPXeif2+xoI+oGZPG07sFYOcTiwqUrK6uikTFTB4d1LCvyXVCGVjf8AFm8+P/YfBloof/l1e0ew/oBaMpQA==" saltValue="dzO/3U4I+/4evhxbqoSuRw==" spinCount="100000" sheet="1" formatCells="0" formatRows="0" insertRows="0" deleteRows="0" selectLockedCells="1" autoFilter="0" pivotTables="0"/>
  <mergeCells count="36">
    <mergeCell ref="D7:I7"/>
    <mergeCell ref="J7:V7"/>
    <mergeCell ref="D13:I13"/>
    <mergeCell ref="D11:I11"/>
    <mergeCell ref="K11:M11"/>
    <mergeCell ref="Q11:T11"/>
    <mergeCell ref="K13:M13"/>
    <mergeCell ref="O13:Q13"/>
    <mergeCell ref="D14:I14"/>
    <mergeCell ref="J14:V14"/>
    <mergeCell ref="D31:I31"/>
    <mergeCell ref="J31:O31"/>
    <mergeCell ref="K20:M20"/>
    <mergeCell ref="O20:Q20"/>
    <mergeCell ref="D28:I28"/>
    <mergeCell ref="J22:O22"/>
    <mergeCell ref="J23:O23"/>
    <mergeCell ref="D23:I23"/>
    <mergeCell ref="D26:I26"/>
    <mergeCell ref="D27:I27"/>
    <mergeCell ref="J26:O26"/>
    <mergeCell ref="J27:O27"/>
    <mergeCell ref="J28:O28"/>
    <mergeCell ref="J15:O15"/>
    <mergeCell ref="J16:O16"/>
    <mergeCell ref="D16:I16"/>
    <mergeCell ref="D15:I15"/>
    <mergeCell ref="D22:I22"/>
    <mergeCell ref="D20:I20"/>
    <mergeCell ref="D17:I17"/>
    <mergeCell ref="J17:O17"/>
    <mergeCell ref="S20:U20"/>
    <mergeCell ref="D21:I21"/>
    <mergeCell ref="J21:V21"/>
    <mergeCell ref="J18:O18"/>
    <mergeCell ref="D18:I18"/>
  </mergeCells>
  <phoneticPr fontId="3"/>
  <conditionalFormatting sqref="AC80:AC81 AB145:AC191">
    <cfRule type="expression" priority="106">
      <formula>CELL("protect",AB80)=0</formula>
    </cfRule>
  </conditionalFormatting>
  <conditionalFormatting sqref="B1:B2">
    <cfRule type="expression" dxfId="260" priority="105">
      <formula>_xlfn.ISFORMULA(B1)=TRUE</formula>
    </cfRule>
  </conditionalFormatting>
  <conditionalFormatting sqref="J7:V7">
    <cfRule type="containsBlanks" dxfId="259" priority="93">
      <formula>LEN(TRIM(J7))=0</formula>
    </cfRule>
    <cfRule type="expression" dxfId="258" priority="107">
      <formula>#REF!="■"</formula>
    </cfRule>
    <cfRule type="expression" dxfId="257" priority="108">
      <formula>#REF!="■"</formula>
    </cfRule>
  </conditionalFormatting>
  <conditionalFormatting sqref="V16">
    <cfRule type="expression" dxfId="256" priority="72">
      <formula>#REF!="■"</formula>
    </cfRule>
    <cfRule type="expression" dxfId="255" priority="73">
      <formula>#REF!="■"</formula>
    </cfRule>
  </conditionalFormatting>
  <conditionalFormatting sqref="V18">
    <cfRule type="expression" dxfId="254" priority="70">
      <formula>#REF!="■"</formula>
    </cfRule>
    <cfRule type="expression" dxfId="253" priority="71">
      <formula>#REF!="■"</formula>
    </cfRule>
  </conditionalFormatting>
  <conditionalFormatting sqref="V22">
    <cfRule type="expression" dxfId="252" priority="68">
      <formula>#REF!="■"</formula>
    </cfRule>
    <cfRule type="expression" dxfId="251" priority="69">
      <formula>#REF!="■"</formula>
    </cfRule>
  </conditionalFormatting>
  <conditionalFormatting sqref="V23:V24">
    <cfRule type="expression" dxfId="250" priority="64">
      <formula>#REF!="■"</formula>
    </cfRule>
    <cfRule type="expression" dxfId="249" priority="65">
      <formula>#REF!="■"</formula>
    </cfRule>
  </conditionalFormatting>
  <conditionalFormatting sqref="V26">
    <cfRule type="expression" dxfId="248" priority="62">
      <formula>#REF!="■"</formula>
    </cfRule>
    <cfRule type="expression" dxfId="247" priority="63">
      <formula>#REF!="■"</formula>
    </cfRule>
  </conditionalFormatting>
  <conditionalFormatting sqref="V27">
    <cfRule type="expression" dxfId="246" priority="60">
      <formula>#REF!="■"</formula>
    </cfRule>
    <cfRule type="expression" dxfId="245" priority="61">
      <formula>#REF!="■"</formula>
    </cfRule>
  </conditionalFormatting>
  <conditionalFormatting sqref="V28">
    <cfRule type="expression" dxfId="244" priority="58">
      <formula>#REF!="■"</formula>
    </cfRule>
    <cfRule type="expression" dxfId="243" priority="59">
      <formula>#REF!="■"</formula>
    </cfRule>
  </conditionalFormatting>
  <conditionalFormatting sqref="J16">
    <cfRule type="expression" dxfId="242" priority="56">
      <formula>#REF!="■"</formula>
    </cfRule>
    <cfRule type="expression" dxfId="241" priority="57">
      <formula>#REF!="■"</formula>
    </cfRule>
  </conditionalFormatting>
  <conditionalFormatting sqref="V31">
    <cfRule type="expression" dxfId="240" priority="50">
      <formula>#REF!="■"</formula>
    </cfRule>
    <cfRule type="expression" dxfId="239" priority="51">
      <formula>#REF!="■"</formula>
    </cfRule>
  </conditionalFormatting>
  <conditionalFormatting sqref="J22">
    <cfRule type="expression" dxfId="238" priority="46">
      <formula>#REF!="■"</formula>
    </cfRule>
    <cfRule type="expression" dxfId="237" priority="47">
      <formula>#REF!="■"</formula>
    </cfRule>
  </conditionalFormatting>
  <conditionalFormatting sqref="J18">
    <cfRule type="expression" dxfId="236" priority="44">
      <formula>#REF!="■"</formula>
    </cfRule>
    <cfRule type="expression" dxfId="235" priority="45">
      <formula>#REF!="■"</formula>
    </cfRule>
  </conditionalFormatting>
  <conditionalFormatting sqref="N20 R20 J20:J21 J28 P28">
    <cfRule type="expression" dxfId="234" priority="26">
      <formula>$P$11="■"</formula>
    </cfRule>
  </conditionalFormatting>
  <conditionalFormatting sqref="J11 P11">
    <cfRule type="expression" dxfId="233" priority="24">
      <formula>$P$11="■"</formula>
    </cfRule>
    <cfRule type="expression" dxfId="232" priority="25">
      <formula>$J$11="■"</formula>
    </cfRule>
  </conditionalFormatting>
  <conditionalFormatting sqref="J13 N13">
    <cfRule type="expression" dxfId="231" priority="22">
      <formula>$N$13="■"</formula>
    </cfRule>
    <cfRule type="expression" dxfId="230" priority="23">
      <formula>$J$13="■"</formula>
    </cfRule>
  </conditionalFormatting>
  <conditionalFormatting sqref="J13 N13 J14:V14 J28 P28">
    <cfRule type="expression" dxfId="229" priority="27">
      <formula>$J$11="■"</formula>
    </cfRule>
  </conditionalFormatting>
  <conditionalFormatting sqref="J15:O16">
    <cfRule type="expression" dxfId="228" priority="21">
      <formula>$J$13="■"</formula>
    </cfRule>
  </conditionalFormatting>
  <conditionalFormatting sqref="J15:O15">
    <cfRule type="expression" dxfId="227" priority="20">
      <formula>$J$11="■"</formula>
    </cfRule>
  </conditionalFormatting>
  <conditionalFormatting sqref="V17">
    <cfRule type="expression" dxfId="226" priority="18">
      <formula>#REF!="■"</formula>
    </cfRule>
    <cfRule type="expression" dxfId="225" priority="19">
      <formula>#REF!="■"</formula>
    </cfRule>
  </conditionalFormatting>
  <conditionalFormatting sqref="J17:O18">
    <cfRule type="expression" dxfId="224" priority="14">
      <formula>$N$13="■"</formula>
    </cfRule>
  </conditionalFormatting>
  <conditionalFormatting sqref="J18:O18">
    <cfRule type="expression" dxfId="223" priority="13">
      <formula>$J$17&lt;&gt;""</formula>
    </cfRule>
  </conditionalFormatting>
  <conditionalFormatting sqref="J17:O17">
    <cfRule type="expression" dxfId="222" priority="12">
      <formula>$J$18&lt;&gt;""</formula>
    </cfRule>
  </conditionalFormatting>
  <conditionalFormatting sqref="J14:V14 J15:O18">
    <cfRule type="notContainsBlanks" dxfId="221" priority="11">
      <formula>LEN(TRIM(J14))&gt;0</formula>
    </cfRule>
  </conditionalFormatting>
  <conditionalFormatting sqref="J22:O22">
    <cfRule type="expression" dxfId="220" priority="10">
      <formula>$P$11="■"</formula>
    </cfRule>
  </conditionalFormatting>
  <conditionalFormatting sqref="J23:O23">
    <cfRule type="expression" dxfId="219" priority="9">
      <formula>$N$20="■"</formula>
    </cfRule>
  </conditionalFormatting>
  <conditionalFormatting sqref="J21:V21 J22:O23">
    <cfRule type="notContainsBlanks" dxfId="218" priority="8">
      <formula>LEN(TRIM(J21))&gt;0</formula>
    </cfRule>
  </conditionalFormatting>
  <conditionalFormatting sqref="J20 N20 R20">
    <cfRule type="expression" dxfId="217" priority="5">
      <formula>$R$20="■"</formula>
    </cfRule>
    <cfRule type="expression" dxfId="216" priority="6">
      <formula>$N$20="■"</formula>
    </cfRule>
    <cfRule type="expression" dxfId="215" priority="7">
      <formula>$J$20="■"</formula>
    </cfRule>
  </conditionalFormatting>
  <conditionalFormatting sqref="J26:O27">
    <cfRule type="expression" dxfId="214" priority="4">
      <formula>$J$11="■"</formula>
    </cfRule>
  </conditionalFormatting>
  <conditionalFormatting sqref="J26:O27">
    <cfRule type="expression" dxfId="213" priority="3">
      <formula>$P$11="■"</formula>
    </cfRule>
  </conditionalFormatting>
  <conditionalFormatting sqref="J26:O27 J28 P28">
    <cfRule type="notContainsBlanks" dxfId="212" priority="2">
      <formula>LEN(TRIM(J26))&gt;0</formula>
    </cfRule>
  </conditionalFormatting>
  <conditionalFormatting sqref="P28">
    <cfRule type="expression" dxfId="211" priority="1">
      <formula>$J$28&lt;&gt;""</formula>
    </cfRule>
  </conditionalFormatting>
  <dataValidations count="7">
    <dataValidation imeMode="on" allowBlank="1" showInputMessage="1" showErrorMessage="1" sqref="U30" xr:uid="{1148A594-3506-4FDE-9AB8-7DF3676C6304}"/>
    <dataValidation type="custom" imeMode="disabled" allowBlank="1" showInputMessage="1" showErrorMessage="1" error="小数点第二位まで、三位以下四捨五入で入力して下さい。" sqref="AI30:AO30" xr:uid="{53ECC625-0E97-47DD-8454-7441E37E79DF}">
      <formula1>AI30-ROUNDDOWN(AI30,2)=0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8E980E0-9477-4326-B2A2-76639DF3E638}">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N13 J13 K30 N30 H30 N20 R20 J20 J11 P11" xr:uid="{5389000D-DD2E-4B15-A742-135A70A639A6}">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E2CBE4D5-E6CB-4952-89CB-A55EC60E1CA5}">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721E53EA-E7DC-46A9-B27A-5744E921161C}">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3AB338E8-4776-4B65-A1CB-49FFDDA143ED}">
      <formula1>L65485-ROUNDDOWN(L65485,1)=0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明朝,標準"&amp;8&amp;K01+020R5低層ZEH-M_ver.2.0</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4D99765-468B-42C0-940E-285BCB8D3225}">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dimension ref="B1:AR188"/>
  <sheetViews>
    <sheetView showGridLines="0" view="pageBreakPreview" zoomScale="150" zoomScaleNormal="100" zoomScaleSheetLayoutView="150" workbookViewId="0">
      <selection activeCell="J7" sqref="J7:V7"/>
    </sheetView>
  </sheetViews>
  <sheetFormatPr defaultRowHeight="20.100000000000001" customHeight="1"/>
  <cols>
    <col min="1" max="1" width="1.09765625" style="226" customWidth="1"/>
    <col min="2" max="2" width="1.5" style="226" customWidth="1"/>
    <col min="3" max="3" width="2.5" style="226" customWidth="1"/>
    <col min="4" max="22" width="3.8984375" style="226" customWidth="1"/>
    <col min="23" max="23" width="1.5" style="226" customWidth="1"/>
    <col min="24" max="24" width="3.09765625" style="226" customWidth="1"/>
    <col min="25" max="26" width="9" style="226" customWidth="1"/>
    <col min="27" max="27" width="9" style="181" customWidth="1"/>
    <col min="28" max="28" width="9" style="279" customWidth="1"/>
    <col min="29" max="29" width="9" style="280" customWidth="1"/>
    <col min="30" max="30" width="9" style="226" customWidth="1"/>
    <col min="31" max="42" width="9" style="226"/>
    <col min="43" max="43" width="16.8984375" style="226" bestFit="1" customWidth="1"/>
    <col min="44" max="44" width="13.3984375" style="226" customWidth="1"/>
    <col min="45" max="216" width="9" style="226"/>
    <col min="217" max="240" width="3.69921875" style="226" customWidth="1"/>
    <col min="241" max="249" width="9" style="226" customWidth="1"/>
    <col min="250" max="250" width="2" style="226" customWidth="1"/>
    <col min="251" max="472" width="9" style="226"/>
    <col min="473" max="496" width="3.69921875" style="226" customWidth="1"/>
    <col min="497" max="505" width="9" style="226" customWidth="1"/>
    <col min="506" max="506" width="2" style="226" customWidth="1"/>
    <col min="507" max="728" width="9" style="226"/>
    <col min="729" max="752" width="3.69921875" style="226" customWidth="1"/>
    <col min="753" max="761" width="9" style="226" customWidth="1"/>
    <col min="762" max="762" width="2" style="226" customWidth="1"/>
    <col min="763" max="984" width="9" style="226"/>
    <col min="985" max="1008" width="3.69921875" style="226" customWidth="1"/>
    <col min="1009" max="1017" width="9" style="226" customWidth="1"/>
    <col min="1018" max="1018" width="2" style="226" customWidth="1"/>
    <col min="1019" max="1240" width="9" style="226"/>
    <col min="1241" max="1264" width="3.69921875" style="226" customWidth="1"/>
    <col min="1265" max="1273" width="9" style="226" customWidth="1"/>
    <col min="1274" max="1274" width="2" style="226" customWidth="1"/>
    <col min="1275" max="1496" width="9" style="226"/>
    <col min="1497" max="1520" width="3.69921875" style="226" customWidth="1"/>
    <col min="1521" max="1529" width="9" style="226" customWidth="1"/>
    <col min="1530" max="1530" width="2" style="226" customWidth="1"/>
    <col min="1531" max="1752" width="9" style="226"/>
    <col min="1753" max="1776" width="3.69921875" style="226" customWidth="1"/>
    <col min="1777" max="1785" width="9" style="226" customWidth="1"/>
    <col min="1786" max="1786" width="2" style="226" customWidth="1"/>
    <col min="1787" max="2008" width="9" style="226"/>
    <col min="2009" max="2032" width="3.69921875" style="226" customWidth="1"/>
    <col min="2033" max="2041" width="9" style="226" customWidth="1"/>
    <col min="2042" max="2042" width="2" style="226" customWidth="1"/>
    <col min="2043" max="2264" width="9" style="226"/>
    <col min="2265" max="2288" width="3.69921875" style="226" customWidth="1"/>
    <col min="2289" max="2297" width="9" style="226" customWidth="1"/>
    <col min="2298" max="2298" width="2" style="226" customWidth="1"/>
    <col min="2299" max="2520" width="9" style="226"/>
    <col min="2521" max="2544" width="3.69921875" style="226" customWidth="1"/>
    <col min="2545" max="2553" width="9" style="226" customWidth="1"/>
    <col min="2554" max="2554" width="2" style="226" customWidth="1"/>
    <col min="2555" max="2776" width="9" style="226"/>
    <col min="2777" max="2800" width="3.69921875" style="226" customWidth="1"/>
    <col min="2801" max="2809" width="9" style="226" customWidth="1"/>
    <col min="2810" max="2810" width="2" style="226" customWidth="1"/>
    <col min="2811" max="3032" width="9" style="226"/>
    <col min="3033" max="3056" width="3.69921875" style="226" customWidth="1"/>
    <col min="3057" max="3065" width="9" style="226" customWidth="1"/>
    <col min="3066" max="3066" width="2" style="226" customWidth="1"/>
    <col min="3067" max="3288" width="9" style="226"/>
    <col min="3289" max="3312" width="3.69921875" style="226" customWidth="1"/>
    <col min="3313" max="3321" width="9" style="226" customWidth="1"/>
    <col min="3322" max="3322" width="2" style="226" customWidth="1"/>
    <col min="3323" max="3544" width="9" style="226"/>
    <col min="3545" max="3568" width="3.69921875" style="226" customWidth="1"/>
    <col min="3569" max="3577" width="9" style="226" customWidth="1"/>
    <col min="3578" max="3578" width="2" style="226" customWidth="1"/>
    <col min="3579" max="3800" width="9" style="226"/>
    <col min="3801" max="3824" width="3.69921875" style="226" customWidth="1"/>
    <col min="3825" max="3833" width="9" style="226" customWidth="1"/>
    <col min="3834" max="3834" width="2" style="226" customWidth="1"/>
    <col min="3835" max="4056" width="9" style="226"/>
    <col min="4057" max="4080" width="3.69921875" style="226" customWidth="1"/>
    <col min="4081" max="4089" width="9" style="226" customWidth="1"/>
    <col min="4090" max="4090" width="2" style="226" customWidth="1"/>
    <col min="4091" max="4312" width="9" style="226"/>
    <col min="4313" max="4336" width="3.69921875" style="226" customWidth="1"/>
    <col min="4337" max="4345" width="9" style="226" customWidth="1"/>
    <col min="4346" max="4346" width="2" style="226" customWidth="1"/>
    <col min="4347" max="4568" width="9" style="226"/>
    <col min="4569" max="4592" width="3.69921875" style="226" customWidth="1"/>
    <col min="4593" max="4601" width="9" style="226" customWidth="1"/>
    <col min="4602" max="4602" width="2" style="226" customWidth="1"/>
    <col min="4603" max="4824" width="9" style="226"/>
    <col min="4825" max="4848" width="3.69921875" style="226" customWidth="1"/>
    <col min="4849" max="4857" width="9" style="226" customWidth="1"/>
    <col min="4858" max="4858" width="2" style="226" customWidth="1"/>
    <col min="4859" max="5080" width="9" style="226"/>
    <col min="5081" max="5104" width="3.69921875" style="226" customWidth="1"/>
    <col min="5105" max="5113" width="9" style="226" customWidth="1"/>
    <col min="5114" max="5114" width="2" style="226" customWidth="1"/>
    <col min="5115" max="5336" width="9" style="226"/>
    <col min="5337" max="5360" width="3.69921875" style="226" customWidth="1"/>
    <col min="5361" max="5369" width="9" style="226" customWidth="1"/>
    <col min="5370" max="5370" width="2" style="226" customWidth="1"/>
    <col min="5371" max="5592" width="9" style="226"/>
    <col min="5593" max="5616" width="3.69921875" style="226" customWidth="1"/>
    <col min="5617" max="5625" width="9" style="226" customWidth="1"/>
    <col min="5626" max="5626" width="2" style="226" customWidth="1"/>
    <col min="5627" max="5848" width="9" style="226"/>
    <col min="5849" max="5872" width="3.69921875" style="226" customWidth="1"/>
    <col min="5873" max="5881" width="9" style="226" customWidth="1"/>
    <col min="5882" max="5882" width="2" style="226" customWidth="1"/>
    <col min="5883" max="6104" width="9" style="226"/>
    <col min="6105" max="6128" width="3.69921875" style="226" customWidth="1"/>
    <col min="6129" max="6137" width="9" style="226" customWidth="1"/>
    <col min="6138" max="6138" width="2" style="226" customWidth="1"/>
    <col min="6139" max="6360" width="9" style="226"/>
    <col min="6361" max="6384" width="3.69921875" style="226" customWidth="1"/>
    <col min="6385" max="6393" width="9" style="226" customWidth="1"/>
    <col min="6394" max="6394" width="2" style="226" customWidth="1"/>
    <col min="6395" max="6616" width="9" style="226"/>
    <col min="6617" max="6640" width="3.69921875" style="226" customWidth="1"/>
    <col min="6641" max="6649" width="9" style="226" customWidth="1"/>
    <col min="6650" max="6650" width="2" style="226" customWidth="1"/>
    <col min="6651" max="6872" width="9" style="226"/>
    <col min="6873" max="6896" width="3.69921875" style="226" customWidth="1"/>
    <col min="6897" max="6905" width="9" style="226" customWidth="1"/>
    <col min="6906" max="6906" width="2" style="226" customWidth="1"/>
    <col min="6907" max="7128" width="9" style="226"/>
    <col min="7129" max="7152" width="3.69921875" style="226" customWidth="1"/>
    <col min="7153" max="7161" width="9" style="226" customWidth="1"/>
    <col min="7162" max="7162" width="2" style="226" customWidth="1"/>
    <col min="7163" max="7384" width="9" style="226"/>
    <col min="7385" max="7408" width="3.69921875" style="226" customWidth="1"/>
    <col min="7409" max="7417" width="9" style="226" customWidth="1"/>
    <col min="7418" max="7418" width="2" style="226" customWidth="1"/>
    <col min="7419" max="7640" width="9" style="226"/>
    <col min="7641" max="7664" width="3.69921875" style="226" customWidth="1"/>
    <col min="7665" max="7673" width="9" style="226" customWidth="1"/>
    <col min="7674" max="7674" width="2" style="226" customWidth="1"/>
    <col min="7675" max="7896" width="9" style="226"/>
    <col min="7897" max="7920" width="3.69921875" style="226" customWidth="1"/>
    <col min="7921" max="7929" width="9" style="226" customWidth="1"/>
    <col min="7930" max="7930" width="2" style="226" customWidth="1"/>
    <col min="7931" max="8152" width="9" style="226"/>
    <col min="8153" max="8176" width="3.69921875" style="226" customWidth="1"/>
    <col min="8177" max="8185" width="9" style="226" customWidth="1"/>
    <col min="8186" max="8186" width="2" style="226" customWidth="1"/>
    <col min="8187" max="8408" width="9" style="226"/>
    <col min="8409" max="8432" width="3.69921875" style="226" customWidth="1"/>
    <col min="8433" max="8441" width="9" style="226" customWidth="1"/>
    <col min="8442" max="8442" width="2" style="226" customWidth="1"/>
    <col min="8443" max="8664" width="9" style="226"/>
    <col min="8665" max="8688" width="3.69921875" style="226" customWidth="1"/>
    <col min="8689" max="8697" width="9" style="226" customWidth="1"/>
    <col min="8698" max="8698" width="2" style="226" customWidth="1"/>
    <col min="8699" max="8920" width="9" style="226"/>
    <col min="8921" max="8944" width="3.69921875" style="226" customWidth="1"/>
    <col min="8945" max="8953" width="9" style="226" customWidth="1"/>
    <col min="8954" max="8954" width="2" style="226" customWidth="1"/>
    <col min="8955" max="9176" width="9" style="226"/>
    <col min="9177" max="9200" width="3.69921875" style="226" customWidth="1"/>
    <col min="9201" max="9209" width="9" style="226" customWidth="1"/>
    <col min="9210" max="9210" width="2" style="226" customWidth="1"/>
    <col min="9211" max="9432" width="9" style="226"/>
    <col min="9433" max="9456" width="3.69921875" style="226" customWidth="1"/>
    <col min="9457" max="9465" width="9" style="226" customWidth="1"/>
    <col min="9466" max="9466" width="2" style="226" customWidth="1"/>
    <col min="9467" max="9688" width="9" style="226"/>
    <col min="9689" max="9712" width="3.69921875" style="226" customWidth="1"/>
    <col min="9713" max="9721" width="9" style="226" customWidth="1"/>
    <col min="9722" max="9722" width="2" style="226" customWidth="1"/>
    <col min="9723" max="9944" width="9" style="226"/>
    <col min="9945" max="9968" width="3.69921875" style="226" customWidth="1"/>
    <col min="9969" max="9977" width="9" style="226" customWidth="1"/>
    <col min="9978" max="9978" width="2" style="226" customWidth="1"/>
    <col min="9979" max="10200" width="9" style="226"/>
    <col min="10201" max="10224" width="3.69921875" style="226" customWidth="1"/>
    <col min="10225" max="10233" width="9" style="226" customWidth="1"/>
    <col min="10234" max="10234" width="2" style="226" customWidth="1"/>
    <col min="10235" max="10456" width="9" style="226"/>
    <col min="10457" max="10480" width="3.69921875" style="226" customWidth="1"/>
    <col min="10481" max="10489" width="9" style="226" customWidth="1"/>
    <col min="10490" max="10490" width="2" style="226" customWidth="1"/>
    <col min="10491" max="10712" width="9" style="226"/>
    <col min="10713" max="10736" width="3.69921875" style="226" customWidth="1"/>
    <col min="10737" max="10745" width="9" style="226" customWidth="1"/>
    <col min="10746" max="10746" width="2" style="226" customWidth="1"/>
    <col min="10747" max="10968" width="9" style="226"/>
    <col min="10969" max="10992" width="3.69921875" style="226" customWidth="1"/>
    <col min="10993" max="11001" width="9" style="226" customWidth="1"/>
    <col min="11002" max="11002" width="2" style="226" customWidth="1"/>
    <col min="11003" max="11224" width="9" style="226"/>
    <col min="11225" max="11248" width="3.69921875" style="226" customWidth="1"/>
    <col min="11249" max="11257" width="9" style="226" customWidth="1"/>
    <col min="11258" max="11258" width="2" style="226" customWidth="1"/>
    <col min="11259" max="11480" width="9" style="226"/>
    <col min="11481" max="11504" width="3.69921875" style="226" customWidth="1"/>
    <col min="11505" max="11513" width="9" style="226" customWidth="1"/>
    <col min="11514" max="11514" width="2" style="226" customWidth="1"/>
    <col min="11515" max="11736" width="9" style="226"/>
    <col min="11737" max="11760" width="3.69921875" style="226" customWidth="1"/>
    <col min="11761" max="11769" width="9" style="226" customWidth="1"/>
    <col min="11770" max="11770" width="2" style="226" customWidth="1"/>
    <col min="11771" max="11992" width="9" style="226"/>
    <col min="11993" max="12016" width="3.69921875" style="226" customWidth="1"/>
    <col min="12017" max="12025" width="9" style="226" customWidth="1"/>
    <col min="12026" max="12026" width="2" style="226" customWidth="1"/>
    <col min="12027" max="12248" width="9" style="226"/>
    <col min="12249" max="12272" width="3.69921875" style="226" customWidth="1"/>
    <col min="12273" max="12281" width="9" style="226" customWidth="1"/>
    <col min="12282" max="12282" width="2" style="226" customWidth="1"/>
    <col min="12283" max="12504" width="9" style="226"/>
    <col min="12505" max="12528" width="3.69921875" style="226" customWidth="1"/>
    <col min="12529" max="12537" width="9" style="226" customWidth="1"/>
    <col min="12538" max="12538" width="2" style="226" customWidth="1"/>
    <col min="12539" max="12760" width="9" style="226"/>
    <col min="12761" max="12784" width="3.69921875" style="226" customWidth="1"/>
    <col min="12785" max="12793" width="9" style="226" customWidth="1"/>
    <col min="12794" max="12794" width="2" style="226" customWidth="1"/>
    <col min="12795" max="13016" width="9" style="226"/>
    <col min="13017" max="13040" width="3.69921875" style="226" customWidth="1"/>
    <col min="13041" max="13049" width="9" style="226" customWidth="1"/>
    <col min="13050" max="13050" width="2" style="226" customWidth="1"/>
    <col min="13051" max="13272" width="9" style="226"/>
    <col min="13273" max="13296" width="3.69921875" style="226" customWidth="1"/>
    <col min="13297" max="13305" width="9" style="226" customWidth="1"/>
    <col min="13306" max="13306" width="2" style="226" customWidth="1"/>
    <col min="13307" max="13528" width="9" style="226"/>
    <col min="13529" max="13552" width="3.69921875" style="226" customWidth="1"/>
    <col min="13553" max="13561" width="9" style="226" customWidth="1"/>
    <col min="13562" max="13562" width="2" style="226" customWidth="1"/>
    <col min="13563" max="13784" width="9" style="226"/>
    <col min="13785" max="13808" width="3.69921875" style="226" customWidth="1"/>
    <col min="13809" max="13817" width="9" style="226" customWidth="1"/>
    <col min="13818" max="13818" width="2" style="226" customWidth="1"/>
    <col min="13819" max="14040" width="9" style="226"/>
    <col min="14041" max="14064" width="3.69921875" style="226" customWidth="1"/>
    <col min="14065" max="14073" width="9" style="226" customWidth="1"/>
    <col min="14074" max="14074" width="2" style="226" customWidth="1"/>
    <col min="14075" max="14296" width="9" style="226"/>
    <col min="14297" max="14320" width="3.69921875" style="226" customWidth="1"/>
    <col min="14321" max="14329" width="9" style="226" customWidth="1"/>
    <col min="14330" max="14330" width="2" style="226" customWidth="1"/>
    <col min="14331" max="14552" width="9" style="226"/>
    <col min="14553" max="14576" width="3.69921875" style="226" customWidth="1"/>
    <col min="14577" max="14585" width="9" style="226" customWidth="1"/>
    <col min="14586" max="14586" width="2" style="226" customWidth="1"/>
    <col min="14587" max="14808" width="9" style="226"/>
    <col min="14809" max="14832" width="3.69921875" style="226" customWidth="1"/>
    <col min="14833" max="14841" width="9" style="226" customWidth="1"/>
    <col min="14842" max="14842" width="2" style="226" customWidth="1"/>
    <col min="14843" max="15064" width="9" style="226"/>
    <col min="15065" max="15088" width="3.69921875" style="226" customWidth="1"/>
    <col min="15089" max="15097" width="9" style="226" customWidth="1"/>
    <col min="15098" max="15098" width="2" style="226" customWidth="1"/>
    <col min="15099" max="15320" width="9" style="226"/>
    <col min="15321" max="15344" width="3.69921875" style="226" customWidth="1"/>
    <col min="15345" max="15353" width="9" style="226" customWidth="1"/>
    <col min="15354" max="15354" width="2" style="226" customWidth="1"/>
    <col min="15355" max="15576" width="9" style="226"/>
    <col min="15577" max="15600" width="3.69921875" style="226" customWidth="1"/>
    <col min="15601" max="15609" width="9" style="226" customWidth="1"/>
    <col min="15610" max="15610" width="2" style="226" customWidth="1"/>
    <col min="15611" max="15832" width="9" style="226"/>
    <col min="15833" max="15856" width="3.69921875" style="226" customWidth="1"/>
    <col min="15857" max="15865" width="9" style="226" customWidth="1"/>
    <col min="15866" max="15866" width="2" style="226" customWidth="1"/>
    <col min="15867" max="16088" width="9" style="226"/>
    <col min="16089" max="16112" width="3.69921875" style="226" customWidth="1"/>
    <col min="16113" max="16121" width="9" style="226" customWidth="1"/>
    <col min="16122" max="16122" width="2" style="226" customWidth="1"/>
    <col min="16123" max="16384" width="9" style="226"/>
  </cols>
  <sheetData>
    <row r="1" spans="2:29" ht="20.100000000000001" customHeight="1">
      <c r="B1" s="321"/>
    </row>
    <row r="2" spans="2:29" ht="20.100000000000001" customHeight="1">
      <c r="B2" s="7" t="s">
        <v>373</v>
      </c>
    </row>
    <row r="3" spans="2:29" ht="7.5" customHeight="1">
      <c r="Q3" s="227"/>
      <c r="Y3" s="227"/>
      <c r="Z3" s="228"/>
    </row>
    <row r="4" spans="2:29" ht="19.5" customHeight="1">
      <c r="B4" s="229" t="s">
        <v>502</v>
      </c>
      <c r="D4" s="230"/>
      <c r="E4" s="230"/>
      <c r="F4" s="230"/>
      <c r="G4" s="230"/>
      <c r="H4" s="230"/>
      <c r="I4" s="230"/>
      <c r="J4" s="230"/>
      <c r="K4" s="230"/>
      <c r="L4" s="230"/>
      <c r="M4" s="230"/>
      <c r="N4" s="230"/>
      <c r="O4" s="230"/>
      <c r="P4" s="230"/>
      <c r="Q4" s="230"/>
      <c r="R4" s="230"/>
      <c r="S4" s="230"/>
      <c r="T4" s="230"/>
      <c r="U4" s="230"/>
      <c r="V4" s="230"/>
      <c r="W4" s="230"/>
      <c r="X4" s="230"/>
      <c r="Y4" s="230"/>
      <c r="Z4" s="231" t="str">
        <f>IF('[5]様式第1_ZEH+_交付申請書'!$U$11="","",'[5]様式第1_ZEH+_交付申請書'!$U$11&amp;"邸"&amp;'[5]様式第1_ZEH+_交付申請書'!$V$8&amp;'[5]様式第1_ZEH+_交付申請書'!$Y$8)</f>
        <v/>
      </c>
    </row>
    <row r="5" spans="2:29" ht="15.75" customHeight="1">
      <c r="C5" s="232"/>
      <c r="D5" s="233"/>
      <c r="E5" s="233"/>
      <c r="F5" s="233"/>
      <c r="G5" s="233"/>
      <c r="H5" s="233"/>
      <c r="I5" s="230"/>
      <c r="J5" s="230"/>
      <c r="K5" s="230"/>
      <c r="L5" s="230"/>
      <c r="M5" s="230"/>
      <c r="N5" s="230"/>
      <c r="O5" s="230"/>
      <c r="P5" s="230"/>
      <c r="Q5" s="230"/>
      <c r="R5" s="230"/>
      <c r="S5" s="230"/>
      <c r="T5" s="230"/>
      <c r="U5" s="230"/>
      <c r="V5" s="230"/>
      <c r="W5" s="230"/>
      <c r="X5" s="230"/>
      <c r="Y5" s="230"/>
    </row>
    <row r="6" spans="2:29" s="234" customFormat="1" ht="15.6">
      <c r="C6" s="150" t="s">
        <v>500</v>
      </c>
      <c r="D6" s="235"/>
      <c r="E6" s="236"/>
      <c r="F6" s="236"/>
      <c r="G6" s="236"/>
      <c r="H6" s="236"/>
      <c r="I6" s="236"/>
      <c r="J6" s="236"/>
      <c r="K6" s="236"/>
      <c r="L6" s="236"/>
      <c r="M6" s="236"/>
      <c r="N6" s="236"/>
      <c r="O6" s="236"/>
      <c r="P6" s="236"/>
      <c r="Q6" s="236"/>
      <c r="R6" s="236"/>
      <c r="S6" s="236"/>
      <c r="T6" s="236"/>
      <c r="U6" s="237"/>
      <c r="V6" s="236"/>
      <c r="W6" s="236"/>
      <c r="X6" s="236"/>
      <c r="Y6" s="236"/>
      <c r="AA6" s="182"/>
      <c r="AB6" s="279"/>
      <c r="AC6" s="280"/>
    </row>
    <row r="7" spans="2:29" s="238" customFormat="1" ht="18" customHeight="1">
      <c r="C7" s="232"/>
      <c r="D7" s="1288" t="s">
        <v>143</v>
      </c>
      <c r="E7" s="1289"/>
      <c r="F7" s="1289"/>
      <c r="G7" s="1289"/>
      <c r="H7" s="1289"/>
      <c r="I7" s="1290"/>
      <c r="J7" s="1317"/>
      <c r="K7" s="1311"/>
      <c r="L7" s="1311"/>
      <c r="M7" s="1311"/>
      <c r="N7" s="1311"/>
      <c r="O7" s="1311"/>
      <c r="P7" s="1311"/>
      <c r="Q7" s="1311"/>
      <c r="R7" s="1311"/>
      <c r="S7" s="1311"/>
      <c r="T7" s="1311"/>
      <c r="U7" s="1311"/>
      <c r="V7" s="1318"/>
      <c r="W7" s="241"/>
      <c r="X7" s="153"/>
      <c r="Y7" s="153"/>
      <c r="AA7" s="281"/>
      <c r="AB7" s="279"/>
      <c r="AC7" s="280"/>
    </row>
    <row r="8" spans="2:29" s="238" customFormat="1" ht="24.75" customHeight="1">
      <c r="C8" s="232"/>
      <c r="D8" s="1304" t="s">
        <v>301</v>
      </c>
      <c r="E8" s="1289"/>
      <c r="F8" s="1289"/>
      <c r="G8" s="1289"/>
      <c r="H8" s="1289"/>
      <c r="I8" s="1290"/>
      <c r="J8" s="1317"/>
      <c r="K8" s="1311"/>
      <c r="L8" s="1311"/>
      <c r="M8" s="1311"/>
      <c r="N8" s="1311"/>
      <c r="O8" s="1311"/>
      <c r="P8" s="1311"/>
      <c r="Q8" s="1311"/>
      <c r="R8" s="1311"/>
      <c r="S8" s="1311"/>
      <c r="T8" s="1311"/>
      <c r="U8" s="1311"/>
      <c r="V8" s="1318"/>
      <c r="W8" s="241"/>
      <c r="X8" s="153"/>
      <c r="Y8" s="153"/>
      <c r="AA8" s="281"/>
      <c r="AB8" s="279"/>
      <c r="AC8" s="280"/>
    </row>
    <row r="9" spans="2:29" s="238" customFormat="1" ht="18" customHeight="1">
      <c r="C9" s="232"/>
      <c r="D9" s="1288" t="s">
        <v>238</v>
      </c>
      <c r="E9" s="1289"/>
      <c r="F9" s="1289"/>
      <c r="G9" s="1289"/>
      <c r="H9" s="1289"/>
      <c r="I9" s="1290"/>
      <c r="J9" s="192" t="s">
        <v>32</v>
      </c>
      <c r="K9" s="191" t="s">
        <v>302</v>
      </c>
      <c r="L9" s="189"/>
      <c r="M9" s="251"/>
      <c r="N9" s="251"/>
      <c r="O9" s="193" t="s">
        <v>32</v>
      </c>
      <c r="P9" s="191" t="s">
        <v>303</v>
      </c>
      <c r="Q9" s="251"/>
      <c r="R9" s="251"/>
      <c r="S9" s="251"/>
      <c r="T9" s="251"/>
      <c r="U9" s="251"/>
      <c r="V9" s="252"/>
      <c r="W9" s="153"/>
      <c r="X9" s="153"/>
      <c r="Y9" s="153"/>
      <c r="AA9" s="281"/>
      <c r="AB9" s="282"/>
      <c r="AC9" s="280"/>
    </row>
    <row r="10" spans="2:29" s="238" customFormat="1" ht="6" customHeight="1">
      <c r="C10" s="232"/>
      <c r="D10" s="242"/>
      <c r="E10" s="242"/>
      <c r="F10" s="243"/>
      <c r="G10" s="244"/>
      <c r="H10" s="244"/>
      <c r="I10" s="244"/>
      <c r="J10" s="244"/>
      <c r="K10" s="244"/>
      <c r="L10" s="187"/>
      <c r="M10" s="187"/>
      <c r="N10" s="187"/>
      <c r="O10" s="187"/>
      <c r="P10" s="187"/>
      <c r="Q10" s="187"/>
      <c r="R10" s="187"/>
      <c r="S10" s="187"/>
      <c r="T10" s="187"/>
      <c r="U10" s="187"/>
      <c r="V10" s="187"/>
      <c r="W10" s="187"/>
      <c r="X10" s="187"/>
      <c r="Y10" s="187"/>
      <c r="AA10" s="281"/>
      <c r="AB10" s="279"/>
      <c r="AC10" s="280"/>
    </row>
    <row r="11" spans="2:29" s="238" customFormat="1" ht="18" customHeight="1">
      <c r="C11" s="232"/>
      <c r="D11" s="1288" t="s">
        <v>307</v>
      </c>
      <c r="E11" s="1289"/>
      <c r="F11" s="1289"/>
      <c r="G11" s="1289"/>
      <c r="H11" s="1289"/>
      <c r="I11" s="1290"/>
      <c r="J11" s="1288" t="s">
        <v>304</v>
      </c>
      <c r="K11" s="1290"/>
      <c r="L11" s="1311"/>
      <c r="M11" s="1311"/>
      <c r="N11" s="1311"/>
      <c r="O11" s="1311"/>
      <c r="P11" s="1311"/>
      <c r="Q11" s="1311"/>
      <c r="R11" s="1288" t="s">
        <v>305</v>
      </c>
      <c r="S11" s="1290"/>
      <c r="T11" s="1303"/>
      <c r="U11" s="1303"/>
      <c r="V11" s="268" t="s">
        <v>306</v>
      </c>
      <c r="W11" s="241"/>
      <c r="X11" s="153"/>
      <c r="Y11" s="153"/>
      <c r="AA11" s="281"/>
      <c r="AB11" s="279"/>
      <c r="AC11" s="280"/>
    </row>
    <row r="12" spans="2:29" s="238" customFormat="1" ht="18" customHeight="1">
      <c r="C12" s="232"/>
      <c r="D12" s="1288" t="s">
        <v>308</v>
      </c>
      <c r="E12" s="1289"/>
      <c r="F12" s="1289"/>
      <c r="G12" s="1289"/>
      <c r="H12" s="1289"/>
      <c r="I12" s="1290"/>
      <c r="J12" s="1288" t="s">
        <v>304</v>
      </c>
      <c r="K12" s="1290"/>
      <c r="L12" s="1311"/>
      <c r="M12" s="1311"/>
      <c r="N12" s="1311"/>
      <c r="O12" s="1311"/>
      <c r="P12" s="1311"/>
      <c r="Q12" s="1311"/>
      <c r="R12" s="1288" t="s">
        <v>305</v>
      </c>
      <c r="S12" s="1290"/>
      <c r="T12" s="1303"/>
      <c r="U12" s="1303"/>
      <c r="V12" s="268" t="s">
        <v>306</v>
      </c>
      <c r="W12" s="241"/>
      <c r="X12" s="153"/>
      <c r="Y12" s="153"/>
      <c r="AA12" s="281"/>
      <c r="AB12" s="279"/>
      <c r="AC12" s="280"/>
    </row>
    <row r="13" spans="2:29" s="238" customFormat="1" ht="18" customHeight="1">
      <c r="C13" s="232"/>
      <c r="D13" s="1288" t="s">
        <v>309</v>
      </c>
      <c r="E13" s="1289"/>
      <c r="F13" s="1289"/>
      <c r="G13" s="1289"/>
      <c r="H13" s="1289"/>
      <c r="I13" s="1290"/>
      <c r="J13" s="1288" t="s">
        <v>304</v>
      </c>
      <c r="K13" s="1290"/>
      <c r="L13" s="1311"/>
      <c r="M13" s="1311"/>
      <c r="N13" s="1311"/>
      <c r="O13" s="1311"/>
      <c r="P13" s="1311"/>
      <c r="Q13" s="1311"/>
      <c r="R13" s="1288" t="s">
        <v>305</v>
      </c>
      <c r="S13" s="1290"/>
      <c r="T13" s="1303"/>
      <c r="U13" s="1303"/>
      <c r="V13" s="268" t="s">
        <v>306</v>
      </c>
      <c r="W13" s="241"/>
      <c r="X13" s="153"/>
      <c r="Y13" s="153"/>
      <c r="AA13" s="281"/>
      <c r="AB13" s="279"/>
      <c r="AC13" s="280"/>
    </row>
    <row r="14" spans="2:29" s="238" customFormat="1" ht="18" customHeight="1">
      <c r="C14" s="232"/>
      <c r="D14" s="1304" t="s">
        <v>310</v>
      </c>
      <c r="E14" s="1289"/>
      <c r="F14" s="1289"/>
      <c r="G14" s="1289"/>
      <c r="H14" s="1289"/>
      <c r="I14" s="1290"/>
      <c r="J14" s="1299" t="str">
        <f>IF(J23=0,"",J23)</f>
        <v/>
      </c>
      <c r="K14" s="1300"/>
      <c r="L14" s="1300"/>
      <c r="M14" s="1300"/>
      <c r="N14" s="1300"/>
      <c r="O14" s="1300"/>
      <c r="P14" s="1300"/>
      <c r="Q14" s="1300"/>
      <c r="R14" s="1300"/>
      <c r="S14" s="1300"/>
      <c r="T14" s="1300"/>
      <c r="U14" s="1300"/>
      <c r="V14" s="240" t="s">
        <v>18</v>
      </c>
      <c r="W14" s="241"/>
      <c r="X14" s="153"/>
      <c r="Y14" s="153"/>
      <c r="AA14" s="281"/>
      <c r="AB14" s="279"/>
      <c r="AC14" s="280"/>
    </row>
    <row r="15" spans="2:29" s="238" customFormat="1" ht="6" customHeight="1">
      <c r="C15" s="232"/>
      <c r="D15" s="242"/>
      <c r="E15" s="242"/>
      <c r="F15" s="243"/>
      <c r="G15" s="244"/>
      <c r="H15" s="244"/>
      <c r="I15" s="244"/>
      <c r="J15" s="244"/>
      <c r="K15" s="244"/>
      <c r="L15" s="187"/>
      <c r="M15" s="187"/>
      <c r="N15" s="187"/>
      <c r="O15" s="187"/>
      <c r="P15" s="187"/>
      <c r="Q15" s="187"/>
      <c r="R15" s="187"/>
      <c r="S15" s="187"/>
      <c r="T15" s="187"/>
      <c r="U15" s="187"/>
      <c r="V15" s="187"/>
      <c r="W15" s="187"/>
      <c r="X15" s="187"/>
      <c r="Y15" s="187"/>
      <c r="AA15" s="281"/>
      <c r="AB15" s="279"/>
      <c r="AC15" s="280"/>
    </row>
    <row r="16" spans="2:29" s="238" customFormat="1" ht="18" customHeight="1">
      <c r="C16" s="232"/>
      <c r="D16" s="1304" t="s">
        <v>251</v>
      </c>
      <c r="E16" s="1289"/>
      <c r="F16" s="1289"/>
      <c r="G16" s="1289"/>
      <c r="H16" s="1289"/>
      <c r="I16" s="1290"/>
      <c r="J16" s="1317"/>
      <c r="K16" s="1311"/>
      <c r="L16" s="1311"/>
      <c r="M16" s="1311"/>
      <c r="N16" s="1311"/>
      <c r="O16" s="1311"/>
      <c r="P16" s="1311"/>
      <c r="Q16" s="1311"/>
      <c r="R16" s="1311"/>
      <c r="S16" s="1311"/>
      <c r="T16" s="1311"/>
      <c r="U16" s="1311"/>
      <c r="V16" s="1318"/>
      <c r="W16" s="241"/>
      <c r="X16" s="153"/>
      <c r="Y16" s="153"/>
      <c r="AA16" s="281"/>
      <c r="AB16" s="279"/>
      <c r="AC16" s="280"/>
    </row>
    <row r="17" spans="2:44" s="238" customFormat="1" ht="15" customHeight="1">
      <c r="C17" s="232"/>
      <c r="D17" s="242"/>
      <c r="E17" s="242"/>
      <c r="F17" s="243"/>
      <c r="G17" s="244"/>
      <c r="H17" s="244"/>
      <c r="I17" s="244"/>
      <c r="J17" s="244"/>
      <c r="K17" s="244"/>
      <c r="L17" s="187"/>
      <c r="M17" s="187"/>
      <c r="N17" s="187"/>
      <c r="O17" s="187"/>
      <c r="P17" s="187"/>
      <c r="Q17" s="187"/>
      <c r="R17" s="187"/>
      <c r="S17" s="187"/>
      <c r="T17" s="187"/>
      <c r="U17" s="187"/>
      <c r="V17" s="187"/>
      <c r="W17" s="187"/>
      <c r="X17" s="187"/>
      <c r="Y17" s="187"/>
      <c r="AA17" s="281"/>
      <c r="AB17" s="279"/>
      <c r="AC17" s="280"/>
    </row>
    <row r="18" spans="2:44" s="253" customFormat="1" ht="15" customHeight="1">
      <c r="B18" s="205"/>
      <c r="C18" s="224" t="s">
        <v>501</v>
      </c>
      <c r="D18" s="212"/>
      <c r="E18" s="212"/>
      <c r="F18" s="212"/>
      <c r="G18" s="212"/>
      <c r="H18" s="211"/>
      <c r="I18" s="200"/>
      <c r="J18" s="203"/>
      <c r="K18" s="211"/>
      <c r="L18" s="200"/>
      <c r="M18" s="211"/>
      <c r="N18" s="203"/>
      <c r="O18" s="201"/>
      <c r="P18" s="203"/>
      <c r="Q18" s="210"/>
      <c r="R18" s="209"/>
      <c r="S18" s="209"/>
      <c r="T18" s="209"/>
      <c r="U18" s="208"/>
      <c r="V18" s="208"/>
      <c r="W18" s="208"/>
      <c r="X18" s="208"/>
      <c r="Y18" s="208"/>
      <c r="Z18" s="208"/>
      <c r="AA18" s="260"/>
      <c r="AB18" s="260"/>
      <c r="AC18" s="208"/>
      <c r="AD18" s="208"/>
      <c r="AE18" s="198"/>
      <c r="AF18" s="207"/>
      <c r="AG18" s="207"/>
      <c r="AH18" s="207"/>
      <c r="AI18" s="206"/>
      <c r="AJ18" s="206"/>
      <c r="AK18" s="206"/>
      <c r="AL18" s="206"/>
      <c r="AM18" s="206"/>
      <c r="AN18" s="206"/>
      <c r="AO18" s="206"/>
      <c r="AP18" s="199"/>
      <c r="AQ18" s="199"/>
      <c r="AR18" s="195"/>
    </row>
    <row r="19" spans="2:44" s="253" customFormat="1" ht="18" customHeight="1">
      <c r="B19" s="205"/>
      <c r="C19" s="213"/>
      <c r="D19" s="1271" t="s">
        <v>243</v>
      </c>
      <c r="E19" s="1272"/>
      <c r="F19" s="1272"/>
      <c r="G19" s="1272"/>
      <c r="H19" s="1272"/>
      <c r="I19" s="1273"/>
      <c r="J19" s="1294" t="s">
        <v>252</v>
      </c>
      <c r="K19" s="1295"/>
      <c r="L19" s="1295"/>
      <c r="M19" s="1295"/>
      <c r="N19" s="1315"/>
      <c r="O19" s="1296" t="s">
        <v>244</v>
      </c>
      <c r="P19" s="1297"/>
      <c r="Q19" s="1297"/>
      <c r="R19" s="1297"/>
      <c r="S19" s="1298"/>
      <c r="T19" s="1316"/>
      <c r="U19" s="1316"/>
      <c r="V19" s="1316"/>
      <c r="W19" s="1316"/>
      <c r="X19" s="1316"/>
      <c r="Y19" s="219"/>
      <c r="Z19" s="219"/>
      <c r="AA19" s="261"/>
      <c r="AB19" s="261"/>
      <c r="AC19" s="219"/>
      <c r="AD19" s="206"/>
      <c r="AE19" s="199"/>
      <c r="AF19" s="199"/>
      <c r="AG19" s="195"/>
    </row>
    <row r="20" spans="2:44" s="253" customFormat="1" ht="18" customHeight="1">
      <c r="B20" s="205"/>
      <c r="C20" s="213"/>
      <c r="D20" s="1271" t="s">
        <v>245</v>
      </c>
      <c r="E20" s="1272"/>
      <c r="F20" s="1272"/>
      <c r="G20" s="1272"/>
      <c r="H20" s="1272"/>
      <c r="I20" s="1273"/>
      <c r="J20" s="1274"/>
      <c r="K20" s="1275"/>
      <c r="L20" s="1275"/>
      <c r="M20" s="1275"/>
      <c r="N20" s="214" t="s">
        <v>15</v>
      </c>
      <c r="O20" s="1276">
        <f>IF(AND(J9="■",J20&gt;=22),900000,IF(AND(O9="■",J20&gt;=5,J20&lt;=7),650000,IF(AND(O9="■",J20&gt;=8),800000,0)))</f>
        <v>0</v>
      </c>
      <c r="P20" s="1277"/>
      <c r="Q20" s="1277"/>
      <c r="R20" s="1277"/>
      <c r="S20" s="218" t="s">
        <v>246</v>
      </c>
      <c r="T20" s="1314"/>
      <c r="U20" s="1314"/>
      <c r="V20" s="1314"/>
      <c r="W20" s="1314"/>
      <c r="X20" s="221"/>
      <c r="Y20" s="220"/>
      <c r="Z20" s="220"/>
      <c r="AA20" s="262"/>
      <c r="AB20" s="263"/>
      <c r="AC20" s="221"/>
      <c r="AD20" s="206"/>
      <c r="AE20" s="199"/>
      <c r="AF20" s="199"/>
      <c r="AG20" s="195"/>
    </row>
    <row r="21" spans="2:44" s="253" customFormat="1" ht="18" customHeight="1">
      <c r="B21" s="205"/>
      <c r="C21" s="213"/>
      <c r="D21" s="1271" t="s">
        <v>247</v>
      </c>
      <c r="E21" s="1272"/>
      <c r="F21" s="1272"/>
      <c r="G21" s="1272"/>
      <c r="H21" s="1272"/>
      <c r="I21" s="1273"/>
      <c r="J21" s="1274"/>
      <c r="K21" s="1275"/>
      <c r="L21" s="1275"/>
      <c r="M21" s="1275"/>
      <c r="N21" s="214" t="s">
        <v>15</v>
      </c>
      <c r="O21" s="1276">
        <f>IF(AND(J9="■",J21&gt;=22),900000,IF(AND(O9="■",J21&gt;=5,J21&lt;=7),650000,IF(AND(O9="■",J21&gt;=8),800000,0)))</f>
        <v>0</v>
      </c>
      <c r="P21" s="1277"/>
      <c r="Q21" s="1277"/>
      <c r="R21" s="1277"/>
      <c r="S21" s="218" t="s">
        <v>246</v>
      </c>
      <c r="T21" s="1314"/>
      <c r="U21" s="1314"/>
      <c r="V21" s="1314"/>
      <c r="W21" s="1314"/>
      <c r="X21" s="221"/>
      <c r="Y21" s="220"/>
      <c r="Z21" s="220"/>
      <c r="AA21" s="262"/>
      <c r="AB21" s="263"/>
      <c r="AC21" s="221"/>
      <c r="AD21" s="206"/>
      <c r="AE21" s="199"/>
      <c r="AF21" s="199"/>
      <c r="AG21" s="195"/>
    </row>
    <row r="22" spans="2:44" s="253" customFormat="1" ht="18" customHeight="1" thickBot="1">
      <c r="B22" s="205"/>
      <c r="C22" s="213"/>
      <c r="D22" s="1281" t="s">
        <v>248</v>
      </c>
      <c r="E22" s="1282"/>
      <c r="F22" s="1282"/>
      <c r="G22" s="1282"/>
      <c r="H22" s="1282"/>
      <c r="I22" s="1283"/>
      <c r="J22" s="1312"/>
      <c r="K22" s="1313"/>
      <c r="L22" s="1313"/>
      <c r="M22" s="1313"/>
      <c r="N22" s="215" t="s">
        <v>15</v>
      </c>
      <c r="O22" s="1269">
        <f>IF(AND(J9="■",J22&gt;=22),900000,IF(AND(O9="■",J22&gt;=5,J22&lt;=7),650000,IF(AND(O9="■",J22&gt;=8),800000,0)))</f>
        <v>0</v>
      </c>
      <c r="P22" s="1270"/>
      <c r="Q22" s="1270"/>
      <c r="R22" s="1270"/>
      <c r="S22" s="217" t="s">
        <v>246</v>
      </c>
      <c r="T22" s="1314"/>
      <c r="U22" s="1314"/>
      <c r="V22" s="1314"/>
      <c r="W22" s="1314"/>
      <c r="X22" s="221"/>
      <c r="Y22" s="220"/>
      <c r="Z22" s="220"/>
      <c r="AA22" s="262"/>
      <c r="AB22" s="263"/>
      <c r="AC22" s="221"/>
      <c r="AD22" s="206"/>
      <c r="AE22" s="199"/>
      <c r="AF22" s="199"/>
      <c r="AG22" s="195"/>
    </row>
    <row r="23" spans="2:44" s="253" customFormat="1" ht="18" customHeight="1" thickTop="1">
      <c r="B23" s="205"/>
      <c r="C23" s="213"/>
      <c r="D23" s="1278" t="s">
        <v>249</v>
      </c>
      <c r="E23" s="1279"/>
      <c r="F23" s="1279"/>
      <c r="G23" s="1279"/>
      <c r="H23" s="1279"/>
      <c r="I23" s="1280"/>
      <c r="J23" s="1284">
        <f>SUM(J20:M22)</f>
        <v>0</v>
      </c>
      <c r="K23" s="1285"/>
      <c r="L23" s="1285"/>
      <c r="M23" s="1285"/>
      <c r="N23" s="216" t="s">
        <v>15</v>
      </c>
      <c r="O23" s="1267">
        <f>SUM(O20:R22)</f>
        <v>0</v>
      </c>
      <c r="P23" s="1268"/>
      <c r="Q23" s="1268"/>
      <c r="R23" s="1268"/>
      <c r="S23" s="222" t="s">
        <v>246</v>
      </c>
      <c r="T23" s="1314"/>
      <c r="U23" s="1314"/>
      <c r="V23" s="1314"/>
      <c r="W23" s="1314"/>
      <c r="X23" s="221"/>
      <c r="Y23" s="220"/>
      <c r="Z23" s="220"/>
      <c r="AA23" s="262"/>
      <c r="AB23" s="263"/>
      <c r="AC23" s="221"/>
      <c r="AD23" s="206"/>
      <c r="AE23" s="199"/>
      <c r="AF23" s="199"/>
      <c r="AG23" s="195"/>
    </row>
    <row r="24" spans="2:44" s="253" customFormat="1" ht="15" customHeight="1">
      <c r="B24" s="205"/>
      <c r="D24" s="223"/>
      <c r="E24" s="204"/>
      <c r="F24" s="204"/>
      <c r="G24" s="204"/>
      <c r="H24" s="202"/>
      <c r="I24" s="202"/>
      <c r="J24" s="200"/>
      <c r="K24" s="203"/>
      <c r="L24" s="202"/>
      <c r="M24" s="202"/>
      <c r="N24" s="200"/>
      <c r="O24" s="200"/>
      <c r="P24" s="202"/>
      <c r="Q24" s="202"/>
      <c r="R24" s="201"/>
      <c r="S24" s="200"/>
      <c r="T24" s="200"/>
      <c r="U24" s="200"/>
      <c r="V24" s="200"/>
      <c r="W24" s="200"/>
      <c r="X24" s="200"/>
      <c r="Y24" s="199"/>
      <c r="Z24" s="199"/>
      <c r="AA24" s="264"/>
      <c r="AB24" s="264"/>
      <c r="AC24" s="199"/>
      <c r="AD24" s="197"/>
      <c r="AE24" s="198"/>
      <c r="AF24" s="197"/>
      <c r="AG24" s="197"/>
      <c r="AH24" s="197"/>
      <c r="AI24" s="197"/>
      <c r="AJ24" s="197"/>
      <c r="AK24" s="197"/>
      <c r="AL24" s="197"/>
      <c r="AM24" s="197"/>
      <c r="AN24" s="196"/>
      <c r="AO24" s="196"/>
      <c r="AP24" s="196"/>
      <c r="AQ24" s="196"/>
      <c r="AR24" s="195"/>
    </row>
    <row r="25" spans="2:44" s="234" customFormat="1" ht="15.6">
      <c r="C25" s="150"/>
      <c r="D25" s="235"/>
      <c r="E25" s="236"/>
      <c r="F25" s="236"/>
      <c r="G25" s="236"/>
      <c r="H25" s="236"/>
      <c r="I25" s="236"/>
      <c r="J25" s="236"/>
      <c r="K25" s="236"/>
      <c r="L25" s="236"/>
      <c r="M25" s="236"/>
      <c r="N25" s="236"/>
      <c r="O25" s="236"/>
      <c r="P25" s="236"/>
      <c r="Q25" s="236"/>
      <c r="R25" s="236"/>
      <c r="S25" s="236"/>
      <c r="T25" s="236"/>
      <c r="U25" s="237"/>
      <c r="V25" s="236"/>
      <c r="W25" s="236"/>
      <c r="X25" s="236"/>
      <c r="Y25" s="236"/>
      <c r="AA25" s="182"/>
      <c r="AB25" s="279"/>
      <c r="AC25" s="280"/>
    </row>
    <row r="26" spans="2:44" s="234" customFormat="1" ht="15.6">
      <c r="C26" s="150"/>
      <c r="D26" s="235"/>
      <c r="E26" s="236"/>
      <c r="F26" s="236"/>
      <c r="G26" s="236"/>
      <c r="H26" s="236"/>
      <c r="I26" s="236"/>
      <c r="J26" s="236"/>
      <c r="K26" s="236"/>
      <c r="L26" s="236"/>
      <c r="M26" s="236"/>
      <c r="N26" s="236"/>
      <c r="O26" s="236"/>
      <c r="P26" s="236"/>
      <c r="Q26" s="236"/>
      <c r="R26" s="236"/>
      <c r="S26" s="236"/>
      <c r="T26" s="236"/>
      <c r="U26" s="237"/>
      <c r="V26" s="236"/>
      <c r="W26" s="236"/>
      <c r="X26" s="236"/>
      <c r="Y26" s="236"/>
      <c r="AA26" s="182"/>
      <c r="AB26" s="279"/>
      <c r="AC26" s="280"/>
    </row>
    <row r="27" spans="2:44" s="234" customFormat="1" ht="15.6">
      <c r="C27" s="150"/>
      <c r="D27" s="235"/>
      <c r="E27" s="236"/>
      <c r="F27" s="236"/>
      <c r="G27" s="236"/>
      <c r="H27" s="236"/>
      <c r="I27" s="236"/>
      <c r="J27" s="236"/>
      <c r="K27" s="236"/>
      <c r="L27" s="236"/>
      <c r="M27" s="236"/>
      <c r="N27" s="236"/>
      <c r="O27" s="236"/>
      <c r="P27" s="236"/>
      <c r="Q27" s="236"/>
      <c r="R27" s="236"/>
      <c r="S27" s="236"/>
      <c r="T27" s="236"/>
      <c r="U27" s="237"/>
      <c r="V27" s="236"/>
      <c r="W27" s="236"/>
      <c r="X27" s="236"/>
      <c r="Y27" s="236"/>
      <c r="AA27" s="182"/>
      <c r="AB27" s="279"/>
      <c r="AC27" s="280"/>
    </row>
    <row r="28" spans="2:44" s="234" customFormat="1" ht="15.6">
      <c r="C28" s="150"/>
      <c r="D28" s="235"/>
      <c r="E28" s="236"/>
      <c r="F28" s="236"/>
      <c r="G28" s="236"/>
      <c r="H28" s="236"/>
      <c r="I28" s="236"/>
      <c r="J28" s="236"/>
      <c r="K28" s="236"/>
      <c r="L28" s="236"/>
      <c r="M28" s="236"/>
      <c r="N28" s="236"/>
      <c r="O28" s="236"/>
      <c r="P28" s="236"/>
      <c r="Q28" s="236"/>
      <c r="R28" s="236"/>
      <c r="S28" s="236"/>
      <c r="T28" s="236"/>
      <c r="U28" s="237"/>
      <c r="V28" s="236"/>
      <c r="W28" s="236"/>
      <c r="X28" s="236"/>
      <c r="Y28" s="236"/>
      <c r="AA28" s="182"/>
      <c r="AB28" s="279"/>
      <c r="AC28" s="280"/>
    </row>
    <row r="29" spans="2:44" s="234" customFormat="1" ht="15.6">
      <c r="C29" s="150"/>
      <c r="D29" s="235"/>
      <c r="E29" s="236"/>
      <c r="F29" s="236"/>
      <c r="G29" s="236"/>
      <c r="H29" s="236"/>
      <c r="I29" s="236"/>
      <c r="J29" s="236"/>
      <c r="K29" s="236"/>
      <c r="L29" s="236"/>
      <c r="M29" s="236"/>
      <c r="N29" s="236"/>
      <c r="O29" s="236"/>
      <c r="P29" s="236"/>
      <c r="Q29" s="236"/>
      <c r="R29" s="236"/>
      <c r="S29" s="236"/>
      <c r="T29" s="236"/>
      <c r="U29" s="237"/>
      <c r="V29" s="236"/>
      <c r="W29" s="236"/>
      <c r="X29" s="236"/>
      <c r="Y29" s="236"/>
      <c r="AA29" s="182"/>
      <c r="AB29" s="279"/>
      <c r="AC29" s="280"/>
    </row>
    <row r="30" spans="2:44" s="234" customFormat="1" ht="15.6">
      <c r="C30" s="150"/>
      <c r="D30" s="235"/>
      <c r="E30" s="236"/>
      <c r="F30" s="236"/>
      <c r="G30" s="236"/>
      <c r="H30" s="236"/>
      <c r="I30" s="236"/>
      <c r="J30" s="236"/>
      <c r="K30" s="236"/>
      <c r="L30" s="236"/>
      <c r="M30" s="236"/>
      <c r="N30" s="236"/>
      <c r="O30" s="236"/>
      <c r="P30" s="236"/>
      <c r="Q30" s="236"/>
      <c r="R30" s="236"/>
      <c r="S30" s="236"/>
      <c r="T30" s="236"/>
      <c r="U30" s="237"/>
      <c r="V30" s="236"/>
      <c r="W30" s="236"/>
      <c r="X30" s="236"/>
      <c r="Y30" s="236"/>
      <c r="AA30" s="182"/>
      <c r="AB30" s="279"/>
      <c r="AC30" s="280"/>
    </row>
    <row r="31" spans="2:44" s="234" customFormat="1" ht="15.6">
      <c r="C31" s="150"/>
      <c r="D31" s="235"/>
      <c r="E31" s="236"/>
      <c r="F31" s="236"/>
      <c r="G31" s="236"/>
      <c r="H31" s="236"/>
      <c r="I31" s="236"/>
      <c r="J31" s="236"/>
      <c r="K31" s="236"/>
      <c r="L31" s="236"/>
      <c r="M31" s="236"/>
      <c r="N31" s="236"/>
      <c r="O31" s="236"/>
      <c r="P31" s="236"/>
      <c r="Q31" s="236"/>
      <c r="R31" s="236"/>
      <c r="S31" s="236"/>
      <c r="T31" s="236"/>
      <c r="U31" s="237"/>
      <c r="V31" s="236"/>
      <c r="W31" s="236"/>
      <c r="X31" s="236"/>
      <c r="Y31" s="236"/>
      <c r="AA31" s="182"/>
      <c r="AB31" s="279"/>
      <c r="AC31" s="280"/>
    </row>
    <row r="32" spans="2:44" s="234" customFormat="1" ht="15.6">
      <c r="C32" s="150"/>
      <c r="D32" s="235"/>
      <c r="E32" s="236"/>
      <c r="F32" s="236"/>
      <c r="G32" s="236"/>
      <c r="H32" s="236"/>
      <c r="I32" s="236"/>
      <c r="J32" s="236"/>
      <c r="K32" s="236"/>
      <c r="L32" s="236"/>
      <c r="M32" s="236"/>
      <c r="N32" s="236"/>
      <c r="O32" s="236"/>
      <c r="P32" s="236"/>
      <c r="Q32" s="236"/>
      <c r="R32" s="236"/>
      <c r="S32" s="236"/>
      <c r="T32" s="236"/>
      <c r="U32" s="237"/>
      <c r="V32" s="236"/>
      <c r="W32" s="236"/>
      <c r="X32" s="236"/>
      <c r="Y32" s="236"/>
      <c r="AA32" s="182"/>
      <c r="AB32" s="279"/>
      <c r="AC32" s="280"/>
    </row>
    <row r="33" spans="3:30" s="234" customFormat="1" ht="15.6">
      <c r="C33" s="150"/>
      <c r="D33" s="235"/>
      <c r="E33" s="236"/>
      <c r="F33" s="236"/>
      <c r="G33" s="236"/>
      <c r="H33" s="236"/>
      <c r="I33" s="236"/>
      <c r="J33" s="236"/>
      <c r="K33" s="236"/>
      <c r="L33" s="236"/>
      <c r="M33" s="236"/>
      <c r="N33" s="236"/>
      <c r="O33" s="236"/>
      <c r="P33" s="236"/>
      <c r="Q33" s="236"/>
      <c r="R33" s="236"/>
      <c r="S33" s="236"/>
      <c r="T33" s="236"/>
      <c r="U33" s="237"/>
      <c r="V33" s="236"/>
      <c r="W33" s="236"/>
      <c r="X33" s="236"/>
      <c r="Y33" s="236"/>
      <c r="AA33" s="182"/>
      <c r="AB33" s="279"/>
      <c r="AC33" s="280"/>
    </row>
    <row r="34" spans="3:30" s="234" customFormat="1" ht="15.6">
      <c r="C34" s="150"/>
      <c r="D34" s="235"/>
      <c r="E34" s="236"/>
      <c r="F34" s="236"/>
      <c r="G34" s="236"/>
      <c r="H34" s="236"/>
      <c r="I34" s="236"/>
      <c r="J34" s="236"/>
      <c r="K34" s="236"/>
      <c r="L34" s="236"/>
      <c r="M34" s="236"/>
      <c r="N34" s="236"/>
      <c r="O34" s="236"/>
      <c r="P34" s="236"/>
      <c r="Q34" s="236"/>
      <c r="R34" s="236"/>
      <c r="S34" s="236"/>
      <c r="T34" s="236"/>
      <c r="U34" s="237"/>
      <c r="V34" s="236"/>
      <c r="W34" s="236"/>
      <c r="X34" s="236"/>
      <c r="Y34" s="236"/>
      <c r="AA34" s="182"/>
      <c r="AB34" s="279"/>
      <c r="AC34" s="280"/>
    </row>
    <row r="35" spans="3:30" s="234" customFormat="1" ht="15.6">
      <c r="C35" s="150"/>
      <c r="D35" s="235"/>
      <c r="E35" s="236"/>
      <c r="F35" s="236"/>
      <c r="G35" s="236"/>
      <c r="H35" s="236"/>
      <c r="I35" s="236"/>
      <c r="J35" s="236"/>
      <c r="K35" s="236"/>
      <c r="L35" s="236"/>
      <c r="M35" s="236"/>
      <c r="N35" s="236"/>
      <c r="O35" s="236"/>
      <c r="P35" s="236"/>
      <c r="Q35" s="236"/>
      <c r="R35" s="236"/>
      <c r="S35" s="236"/>
      <c r="T35" s="236"/>
      <c r="U35" s="237"/>
      <c r="V35" s="236"/>
      <c r="W35" s="236"/>
      <c r="X35" s="236"/>
      <c r="Y35" s="236"/>
      <c r="AA35" s="182"/>
      <c r="AB35" s="283"/>
      <c r="AC35" s="203"/>
    </row>
    <row r="36" spans="3:30" s="234" customFormat="1" ht="15.6">
      <c r="C36" s="150"/>
      <c r="D36" s="235"/>
      <c r="E36" s="236"/>
      <c r="F36" s="236"/>
      <c r="G36" s="236"/>
      <c r="H36" s="236"/>
      <c r="I36" s="236"/>
      <c r="J36" s="236"/>
      <c r="K36" s="236"/>
      <c r="L36" s="236"/>
      <c r="M36" s="236"/>
      <c r="N36" s="236"/>
      <c r="O36" s="236"/>
      <c r="P36" s="236"/>
      <c r="Q36" s="236"/>
      <c r="R36" s="236"/>
      <c r="S36" s="236"/>
      <c r="T36" s="236"/>
      <c r="U36" s="237"/>
      <c r="V36" s="236"/>
      <c r="W36" s="236"/>
      <c r="X36" s="236"/>
      <c r="Y36" s="236"/>
      <c r="AA36" s="182"/>
      <c r="AB36" s="283"/>
      <c r="AC36" s="203"/>
    </row>
    <row r="37" spans="3:30" s="234" customFormat="1" ht="15.6">
      <c r="C37" s="150"/>
      <c r="D37" s="235"/>
      <c r="E37" s="236"/>
      <c r="F37" s="236"/>
      <c r="G37" s="236"/>
      <c r="H37" s="236"/>
      <c r="I37" s="236"/>
      <c r="J37" s="236"/>
      <c r="K37" s="236"/>
      <c r="L37" s="236"/>
      <c r="M37" s="236"/>
      <c r="N37" s="236"/>
      <c r="O37" s="236"/>
      <c r="P37" s="236"/>
      <c r="Q37" s="236"/>
      <c r="R37" s="236"/>
      <c r="S37" s="236"/>
      <c r="T37" s="236"/>
      <c r="U37" s="237"/>
      <c r="V37" s="236"/>
      <c r="W37" s="236"/>
      <c r="X37" s="236"/>
      <c r="Y37" s="236"/>
      <c r="AA37" s="182"/>
      <c r="AB37" s="283"/>
      <c r="AC37" s="203"/>
    </row>
    <row r="38" spans="3:30" s="234" customFormat="1" ht="15.6">
      <c r="C38" s="150"/>
      <c r="D38" s="235"/>
      <c r="E38" s="236"/>
      <c r="F38" s="236"/>
      <c r="G38" s="236"/>
      <c r="H38" s="236"/>
      <c r="I38" s="236"/>
      <c r="J38" s="236"/>
      <c r="K38" s="236"/>
      <c r="L38" s="236"/>
      <c r="M38" s="236"/>
      <c r="N38" s="236"/>
      <c r="O38" s="236"/>
      <c r="P38" s="236"/>
      <c r="Q38" s="236"/>
      <c r="R38" s="236"/>
      <c r="S38" s="236"/>
      <c r="T38" s="236"/>
      <c r="U38" s="237"/>
      <c r="V38" s="236"/>
      <c r="W38" s="236"/>
      <c r="X38" s="236"/>
      <c r="Y38" s="236"/>
      <c r="AA38" s="182"/>
      <c r="AB38" s="283"/>
      <c r="AC38" s="203"/>
    </row>
    <row r="39" spans="3:30" s="234" customFormat="1" ht="15.6">
      <c r="C39" s="150"/>
      <c r="D39" s="235"/>
      <c r="E39" s="236"/>
      <c r="F39" s="236"/>
      <c r="G39" s="236"/>
      <c r="H39" s="236"/>
      <c r="I39" s="236"/>
      <c r="J39" s="236"/>
      <c r="K39" s="236"/>
      <c r="L39" s="236"/>
      <c r="M39" s="236"/>
      <c r="N39" s="236"/>
      <c r="O39" s="236"/>
      <c r="P39" s="236"/>
      <c r="Q39" s="236"/>
      <c r="R39" s="236"/>
      <c r="S39" s="236"/>
      <c r="T39" s="236"/>
      <c r="U39" s="237"/>
      <c r="V39" s="236"/>
      <c r="W39" s="236"/>
      <c r="X39" s="236"/>
      <c r="Y39" s="236"/>
      <c r="AA39" s="182"/>
      <c r="AB39" s="283"/>
      <c r="AC39" s="203"/>
    </row>
    <row r="40" spans="3:30" s="234" customFormat="1" ht="15.6">
      <c r="C40" s="150"/>
      <c r="D40" s="235"/>
      <c r="E40" s="236"/>
      <c r="F40" s="236"/>
      <c r="G40" s="236"/>
      <c r="H40" s="236"/>
      <c r="I40" s="236"/>
      <c r="J40" s="236"/>
      <c r="K40" s="236"/>
      <c r="L40" s="236"/>
      <c r="M40" s="236"/>
      <c r="N40" s="236"/>
      <c r="O40" s="236"/>
      <c r="P40" s="236"/>
      <c r="Q40" s="236"/>
      <c r="R40" s="236"/>
      <c r="S40" s="236"/>
      <c r="T40" s="236"/>
      <c r="U40" s="237"/>
      <c r="V40" s="236"/>
      <c r="W40" s="236"/>
      <c r="X40" s="236"/>
      <c r="Y40" s="236"/>
      <c r="AA40" s="182"/>
      <c r="AB40" s="283"/>
      <c r="AC40" s="203"/>
    </row>
    <row r="41" spans="3:30" s="234" customFormat="1" ht="15.6">
      <c r="C41" s="150"/>
      <c r="D41" s="235"/>
      <c r="E41" s="236"/>
      <c r="F41" s="236"/>
      <c r="G41" s="236"/>
      <c r="H41" s="236"/>
      <c r="I41" s="236"/>
      <c r="J41" s="236"/>
      <c r="K41" s="236"/>
      <c r="L41" s="236"/>
      <c r="M41" s="236"/>
      <c r="N41" s="236"/>
      <c r="O41" s="236"/>
      <c r="P41" s="236"/>
      <c r="Q41" s="236"/>
      <c r="R41" s="236"/>
      <c r="S41" s="236"/>
      <c r="T41" s="236"/>
      <c r="U41" s="237"/>
      <c r="V41" s="236"/>
      <c r="W41" s="236"/>
      <c r="X41" s="236"/>
      <c r="Y41" s="236"/>
      <c r="AA41" s="182"/>
      <c r="AB41" s="283"/>
      <c r="AC41" s="203"/>
    </row>
    <row r="42" spans="3:30" s="234" customFormat="1" ht="15.6">
      <c r="C42" s="150"/>
      <c r="D42" s="235"/>
      <c r="E42" s="236"/>
      <c r="F42" s="236"/>
      <c r="G42" s="236"/>
      <c r="H42" s="236"/>
      <c r="I42" s="236"/>
      <c r="J42" s="236"/>
      <c r="K42" s="236"/>
      <c r="L42" s="236"/>
      <c r="M42" s="236"/>
      <c r="N42" s="236"/>
      <c r="O42" s="236"/>
      <c r="P42" s="236"/>
      <c r="Q42" s="236"/>
      <c r="R42" s="236"/>
      <c r="S42" s="236"/>
      <c r="T42" s="236"/>
      <c r="U42" s="237"/>
      <c r="V42" s="236"/>
      <c r="W42" s="236"/>
      <c r="X42" s="236"/>
      <c r="Y42" s="236"/>
      <c r="AA42" s="182"/>
      <c r="AB42" s="283"/>
      <c r="AC42" s="203"/>
    </row>
    <row r="43" spans="3:30" ht="12.75" customHeight="1">
      <c r="AB43" s="283"/>
      <c r="AC43" s="203"/>
    </row>
    <row r="44" spans="3:30" ht="20.100000000000001" customHeight="1">
      <c r="AB44" s="283"/>
      <c r="AC44" s="203"/>
    </row>
    <row r="45" spans="3:30" ht="20.100000000000001" customHeight="1">
      <c r="AB45" s="283"/>
      <c r="AC45" s="203"/>
    </row>
    <row r="46" spans="3:30" ht="20.100000000000001" customHeight="1">
      <c r="AB46" s="283"/>
      <c r="AC46" s="203"/>
    </row>
    <row r="47" spans="3:30" ht="20.100000000000001" customHeight="1">
      <c r="AB47" s="283"/>
      <c r="AC47" s="203"/>
    </row>
    <row r="48" spans="3:30" ht="20.100000000000001" customHeight="1">
      <c r="AB48" s="283"/>
      <c r="AC48" s="203"/>
      <c r="AD48" s="284"/>
    </row>
    <row r="49" spans="28:29" ht="20.100000000000001" customHeight="1">
      <c r="AB49" s="283"/>
      <c r="AC49" s="203"/>
    </row>
    <row r="50" spans="28:29" ht="20.100000000000001" customHeight="1">
      <c r="AB50" s="283"/>
      <c r="AC50" s="203"/>
    </row>
    <row r="51" spans="28:29" ht="20.100000000000001" customHeight="1">
      <c r="AB51" s="283"/>
      <c r="AC51" s="203"/>
    </row>
    <row r="52" spans="28:29" ht="20.100000000000001" customHeight="1">
      <c r="AB52" s="283"/>
      <c r="AC52" s="203"/>
    </row>
    <row r="53" spans="28:29" ht="20.100000000000001" customHeight="1">
      <c r="AB53" s="283"/>
      <c r="AC53" s="203"/>
    </row>
    <row r="54" spans="28:29" ht="20.100000000000001" customHeight="1">
      <c r="AB54" s="283"/>
      <c r="AC54" s="203"/>
    </row>
    <row r="55" spans="28:29" ht="20.100000000000001" customHeight="1">
      <c r="AB55" s="283"/>
      <c r="AC55" s="203"/>
    </row>
    <row r="56" spans="28:29" ht="20.100000000000001" customHeight="1">
      <c r="AB56" s="283"/>
      <c r="AC56" s="203"/>
    </row>
    <row r="57" spans="28:29" ht="20.100000000000001" customHeight="1">
      <c r="AB57" s="283"/>
      <c r="AC57" s="203"/>
    </row>
    <row r="58" spans="28:29" ht="20.100000000000001" customHeight="1">
      <c r="AB58" s="283"/>
      <c r="AC58" s="203"/>
    </row>
    <row r="59" spans="28:29" ht="20.100000000000001" customHeight="1">
      <c r="AB59" s="283"/>
      <c r="AC59" s="203"/>
    </row>
    <row r="60" spans="28:29" ht="20.100000000000001" customHeight="1">
      <c r="AB60" s="285"/>
      <c r="AC60" s="286"/>
    </row>
    <row r="61" spans="28:29" ht="20.100000000000001" customHeight="1">
      <c r="AB61" s="283"/>
      <c r="AC61" s="203"/>
    </row>
    <row r="62" spans="28:29" ht="20.100000000000001" customHeight="1">
      <c r="AB62" s="283"/>
      <c r="AC62" s="203"/>
    </row>
    <row r="63" spans="28:29" ht="20.100000000000001" customHeight="1">
      <c r="AB63" s="283"/>
      <c r="AC63" s="203"/>
    </row>
    <row r="64" spans="28:29" ht="20.100000000000001" customHeight="1">
      <c r="AB64" s="283"/>
      <c r="AC64" s="203"/>
    </row>
    <row r="65" spans="28:29" ht="20.100000000000001" customHeight="1">
      <c r="AB65" s="283"/>
      <c r="AC65" s="203"/>
    </row>
    <row r="66" spans="28:29" ht="20.100000000000001" customHeight="1">
      <c r="AB66" s="283"/>
      <c r="AC66" s="203"/>
    </row>
    <row r="67" spans="28:29" ht="20.100000000000001" customHeight="1">
      <c r="AB67" s="283"/>
      <c r="AC67" s="203"/>
    </row>
    <row r="68" spans="28:29" ht="20.100000000000001" customHeight="1">
      <c r="AB68" s="283"/>
      <c r="AC68" s="203"/>
    </row>
    <row r="69" spans="28:29" ht="20.100000000000001" customHeight="1">
      <c r="AB69" s="283"/>
      <c r="AC69" s="203"/>
    </row>
    <row r="77" spans="28:29" ht="20.100000000000001" customHeight="1">
      <c r="AC77" s="287"/>
    </row>
    <row r="78" spans="28:29" ht="20.100000000000001" customHeight="1">
      <c r="AC78" s="288"/>
    </row>
    <row r="142" spans="28:29" ht="20.100000000000001" customHeight="1">
      <c r="AB142" s="289"/>
      <c r="AC142" s="290"/>
    </row>
    <row r="143" spans="28:29" ht="20.100000000000001" customHeight="1">
      <c r="AB143" s="289"/>
      <c r="AC143" s="290"/>
    </row>
    <row r="144" spans="28:29" ht="20.100000000000001" customHeight="1">
      <c r="AB144" s="289"/>
      <c r="AC144" s="290"/>
    </row>
    <row r="145" spans="28:29" ht="20.100000000000001" customHeight="1">
      <c r="AB145" s="289"/>
      <c r="AC145" s="290"/>
    </row>
    <row r="146" spans="28:29" ht="20.100000000000001" customHeight="1">
      <c r="AB146" s="289"/>
      <c r="AC146" s="290"/>
    </row>
    <row r="147" spans="28:29" ht="20.100000000000001" customHeight="1">
      <c r="AB147" s="289"/>
      <c r="AC147" s="290"/>
    </row>
    <row r="148" spans="28:29" ht="20.100000000000001" customHeight="1">
      <c r="AB148" s="289"/>
      <c r="AC148" s="290"/>
    </row>
    <row r="149" spans="28:29" ht="20.100000000000001" customHeight="1">
      <c r="AB149" s="289"/>
      <c r="AC149" s="290"/>
    </row>
    <row r="150" spans="28:29" ht="20.100000000000001" customHeight="1">
      <c r="AB150" s="289"/>
      <c r="AC150" s="290"/>
    </row>
    <row r="151" spans="28:29" ht="20.100000000000001" customHeight="1">
      <c r="AB151" s="289"/>
      <c r="AC151" s="290"/>
    </row>
    <row r="152" spans="28:29" ht="20.100000000000001" customHeight="1">
      <c r="AB152" s="289"/>
      <c r="AC152" s="290"/>
    </row>
    <row r="153" spans="28:29" ht="20.100000000000001" customHeight="1">
      <c r="AB153" s="289"/>
      <c r="AC153" s="290"/>
    </row>
    <row r="154" spans="28:29" ht="20.100000000000001" customHeight="1">
      <c r="AB154" s="289"/>
      <c r="AC154" s="290"/>
    </row>
    <row r="155" spans="28:29" ht="20.100000000000001" customHeight="1">
      <c r="AB155" s="289"/>
      <c r="AC155" s="290"/>
    </row>
    <row r="156" spans="28:29" ht="20.100000000000001" customHeight="1">
      <c r="AB156" s="289"/>
      <c r="AC156" s="290"/>
    </row>
    <row r="157" spans="28:29" ht="20.100000000000001" customHeight="1">
      <c r="AB157" s="289"/>
      <c r="AC157" s="290"/>
    </row>
    <row r="158" spans="28:29" ht="20.100000000000001" customHeight="1">
      <c r="AB158" s="289"/>
      <c r="AC158" s="290"/>
    </row>
    <row r="159" spans="28:29" ht="20.100000000000001" customHeight="1">
      <c r="AB159" s="289"/>
      <c r="AC159" s="290"/>
    </row>
    <row r="160" spans="28:29" ht="20.100000000000001" customHeight="1">
      <c r="AB160" s="289"/>
      <c r="AC160" s="290"/>
    </row>
    <row r="161" spans="28:29" ht="20.100000000000001" customHeight="1">
      <c r="AB161" s="289"/>
      <c r="AC161" s="290"/>
    </row>
    <row r="162" spans="28:29" ht="20.100000000000001" customHeight="1">
      <c r="AB162" s="289"/>
      <c r="AC162" s="290"/>
    </row>
    <row r="163" spans="28:29" ht="20.100000000000001" customHeight="1">
      <c r="AB163" s="289"/>
      <c r="AC163" s="290"/>
    </row>
    <row r="164" spans="28:29" ht="20.100000000000001" customHeight="1">
      <c r="AB164" s="289"/>
      <c r="AC164" s="290"/>
    </row>
    <row r="165" spans="28:29" ht="20.100000000000001" customHeight="1">
      <c r="AB165" s="289"/>
      <c r="AC165" s="290"/>
    </row>
    <row r="166" spans="28:29" ht="20.100000000000001" customHeight="1">
      <c r="AB166" s="289"/>
      <c r="AC166" s="290"/>
    </row>
    <row r="167" spans="28:29" ht="20.100000000000001" customHeight="1">
      <c r="AB167" s="289"/>
      <c r="AC167" s="290"/>
    </row>
    <row r="168" spans="28:29" ht="20.100000000000001" customHeight="1">
      <c r="AB168" s="289"/>
      <c r="AC168" s="290"/>
    </row>
    <row r="169" spans="28:29" ht="20.100000000000001" customHeight="1">
      <c r="AB169" s="289"/>
      <c r="AC169" s="290"/>
    </row>
    <row r="170" spans="28:29" ht="20.100000000000001" customHeight="1">
      <c r="AB170" s="289"/>
      <c r="AC170" s="290"/>
    </row>
    <row r="171" spans="28:29" ht="20.100000000000001" customHeight="1">
      <c r="AB171" s="289"/>
      <c r="AC171" s="290"/>
    </row>
    <row r="172" spans="28:29" ht="20.100000000000001" customHeight="1">
      <c r="AB172" s="289"/>
      <c r="AC172" s="290"/>
    </row>
    <row r="173" spans="28:29" ht="20.100000000000001" customHeight="1">
      <c r="AB173" s="289"/>
      <c r="AC173" s="290"/>
    </row>
    <row r="174" spans="28:29" ht="20.100000000000001" customHeight="1">
      <c r="AB174" s="289"/>
      <c r="AC174" s="290"/>
    </row>
    <row r="175" spans="28:29" ht="20.100000000000001" customHeight="1">
      <c r="AB175" s="289"/>
      <c r="AC175" s="290"/>
    </row>
    <row r="176" spans="28:29" ht="20.100000000000001" customHeight="1">
      <c r="AB176" s="289"/>
      <c r="AC176" s="290"/>
    </row>
    <row r="177" spans="28:29" ht="20.100000000000001" customHeight="1">
      <c r="AB177" s="289"/>
      <c r="AC177" s="290"/>
    </row>
    <row r="178" spans="28:29" ht="20.100000000000001" customHeight="1">
      <c r="AB178" s="289"/>
      <c r="AC178" s="290"/>
    </row>
    <row r="179" spans="28:29" ht="20.100000000000001" customHeight="1">
      <c r="AB179" s="289"/>
      <c r="AC179" s="290"/>
    </row>
    <row r="180" spans="28:29" ht="20.100000000000001" customHeight="1">
      <c r="AB180" s="289"/>
      <c r="AC180" s="290"/>
    </row>
    <row r="181" spans="28:29" ht="20.100000000000001" customHeight="1">
      <c r="AB181" s="289"/>
      <c r="AC181" s="290"/>
    </row>
    <row r="182" spans="28:29" ht="20.100000000000001" customHeight="1">
      <c r="AB182" s="289"/>
      <c r="AC182" s="290"/>
    </row>
    <row r="183" spans="28:29" ht="20.100000000000001" customHeight="1">
      <c r="AB183" s="291"/>
      <c r="AC183" s="292"/>
    </row>
    <row r="184" spans="28:29" ht="20.100000000000001" customHeight="1">
      <c r="AB184" s="291"/>
      <c r="AC184" s="292"/>
    </row>
    <row r="185" spans="28:29" ht="20.100000000000001" customHeight="1">
      <c r="AB185" s="293"/>
      <c r="AC185" s="294"/>
    </row>
    <row r="186" spans="28:29" ht="20.100000000000001" customHeight="1">
      <c r="AB186" s="293"/>
      <c r="AC186" s="294"/>
    </row>
    <row r="187" spans="28:29" ht="20.100000000000001" customHeight="1">
      <c r="AB187" s="293"/>
      <c r="AC187" s="294"/>
    </row>
    <row r="188" spans="28:29" ht="20.100000000000001" customHeight="1">
      <c r="AB188" s="293"/>
      <c r="AC188" s="294"/>
    </row>
  </sheetData>
  <sheetProtection algorithmName="SHA-512" hashValue="UUQeMy1U1deqvZruBvGrV5sfHz59pqyBg3ZVqyErM/TGBaZBi2Y0d3kh9GoVcNisDz651X4UewOH2K7usRoT4Q==" saltValue="OFicXwjgSXM1A4AVE44YJQ==" spinCount="100000" sheet="1" formatCells="0" formatRows="0" insertRows="0" deleteRows="0" selectLockedCells="1" autoFilter="0" pivotTables="0"/>
  <mergeCells count="44">
    <mergeCell ref="D11:I11"/>
    <mergeCell ref="D7:I7"/>
    <mergeCell ref="J7:V7"/>
    <mergeCell ref="D8:I8"/>
    <mergeCell ref="D9:I9"/>
    <mergeCell ref="J8:V8"/>
    <mergeCell ref="J11:K11"/>
    <mergeCell ref="R11:S11"/>
    <mergeCell ref="T11:U11"/>
    <mergeCell ref="L11:Q11"/>
    <mergeCell ref="D14:I14"/>
    <mergeCell ref="D19:I19"/>
    <mergeCell ref="J19:N19"/>
    <mergeCell ref="O19:S19"/>
    <mergeCell ref="T19:X19"/>
    <mergeCell ref="D16:I16"/>
    <mergeCell ref="J14:U14"/>
    <mergeCell ref="J16:V16"/>
    <mergeCell ref="D20:I20"/>
    <mergeCell ref="J20:M20"/>
    <mergeCell ref="O20:R20"/>
    <mergeCell ref="T20:W20"/>
    <mergeCell ref="D21:I21"/>
    <mergeCell ref="J21:M21"/>
    <mergeCell ref="O21:R21"/>
    <mergeCell ref="T21:W21"/>
    <mergeCell ref="D22:I22"/>
    <mergeCell ref="J22:M22"/>
    <mergeCell ref="O22:R22"/>
    <mergeCell ref="T22:W22"/>
    <mergeCell ref="D23:I23"/>
    <mergeCell ref="J23:M23"/>
    <mergeCell ref="O23:R23"/>
    <mergeCell ref="T23:W23"/>
    <mergeCell ref="D13:I13"/>
    <mergeCell ref="J13:K13"/>
    <mergeCell ref="L13:Q13"/>
    <mergeCell ref="R13:S13"/>
    <mergeCell ref="T13:U13"/>
    <mergeCell ref="D12:I12"/>
    <mergeCell ref="J12:K12"/>
    <mergeCell ref="L12:Q12"/>
    <mergeCell ref="R12:S12"/>
    <mergeCell ref="T12:U12"/>
  </mergeCells>
  <phoneticPr fontId="3"/>
  <conditionalFormatting sqref="AC77:AC78 AB142:AC188">
    <cfRule type="expression" priority="23">
      <formula>CELL("protect",AB77)=0</formula>
    </cfRule>
  </conditionalFormatting>
  <conditionalFormatting sqref="B1:B2">
    <cfRule type="expression" dxfId="210" priority="22">
      <formula>_xlfn.ISFORMULA(B1)=TRUE</formula>
    </cfRule>
  </conditionalFormatting>
  <conditionalFormatting sqref="N20:N22">
    <cfRule type="notContainsBlanks" dxfId="209" priority="14">
      <formula>LEN(TRIM(N20))&gt;0</formula>
    </cfRule>
    <cfRule type="expression" dxfId="208" priority="15">
      <formula>$N$11="■"</formula>
    </cfRule>
    <cfRule type="expression" dxfId="207" priority="16">
      <formula>$K$11="■"</formula>
    </cfRule>
    <cfRule type="expression" dxfId="206" priority="17">
      <formula>$H$11="■"</formula>
    </cfRule>
  </conditionalFormatting>
  <conditionalFormatting sqref="J20:M22">
    <cfRule type="containsBlanks" dxfId="205" priority="13">
      <formula>LEN(TRIM(J20))=0</formula>
    </cfRule>
  </conditionalFormatting>
  <conditionalFormatting sqref="J7:V7">
    <cfRule type="containsBlanks" dxfId="204" priority="9">
      <formula>LEN(TRIM(J7))=0</formula>
    </cfRule>
  </conditionalFormatting>
  <conditionalFormatting sqref="J9 O9">
    <cfRule type="expression" dxfId="203" priority="3">
      <formula>$O$9="■"</formula>
    </cfRule>
    <cfRule type="expression" dxfId="202" priority="4">
      <formula>$J$9="■"</formula>
    </cfRule>
  </conditionalFormatting>
  <conditionalFormatting sqref="J16:V16">
    <cfRule type="containsBlanks" dxfId="201" priority="2">
      <formula>LEN(TRIM(J16))=0</formula>
    </cfRule>
  </conditionalFormatting>
  <conditionalFormatting sqref="L11:Q11 T11:U11">
    <cfRule type="containsBlanks" dxfId="200" priority="1">
      <formula>LEN(TRIM(L11))=0</formula>
    </cfRule>
  </conditionalFormatting>
  <dataValidations count="7">
    <dataValidation imeMode="on" allowBlank="1" showInputMessage="1" showErrorMessage="1" sqref="T19 O19 U18" xr:uid="{DF077D6B-F836-4B36-922B-5DEB1114D260}"/>
    <dataValidation type="custom" imeMode="disabled" allowBlank="1" showInputMessage="1" showErrorMessage="1" error="小数点第二位まで、三位以下四捨五入で入力して下さい。" sqref="X20:X23 J20:J23 O20:O23 AB20:AB23 AD19:AD23 AI18:AO18 S20:T23" xr:uid="{2021B471-1895-4B1F-BB3E-24E2095BB7CF}">
      <formula1>J18-ROUNDDOWN(J18,2)=0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9429CB30-393E-49FB-8C0A-189269E5B8A1}">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18 J9 H24 O9 P24 L24 K18" xr:uid="{B487222F-A945-4FA6-99F3-ED5DC9F2E20D}">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DD6C125D-3254-4E52-B12D-3A5CFC5E973B}">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C86BE77B-B7DE-49C7-B1AB-A4C10D9D17C8}">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660BD9A-D6FF-48C2-9499-3C28AB4B7A93}">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明朝,標準"&amp;8&amp;K01+019R5低層ZEH-M_ver.2.0</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8221A433-F27A-46E6-8E90-FB356EF1FA9F}">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dimension ref="B1:AR188"/>
  <sheetViews>
    <sheetView showGridLines="0" view="pageBreakPreview" zoomScale="150" zoomScaleNormal="100" zoomScaleSheetLayoutView="150" workbookViewId="0">
      <selection activeCell="J7" sqref="J7:V7"/>
    </sheetView>
  </sheetViews>
  <sheetFormatPr defaultRowHeight="20.100000000000001" customHeight="1"/>
  <cols>
    <col min="1" max="1" width="1.09765625" style="226" customWidth="1"/>
    <col min="2" max="2" width="1.5" style="226" customWidth="1"/>
    <col min="3" max="3" width="2.5" style="226" customWidth="1"/>
    <col min="4" max="22" width="3.8984375" style="226" customWidth="1"/>
    <col min="23" max="23" width="1.59765625" style="226" customWidth="1"/>
    <col min="24" max="26" width="9" style="226" customWidth="1"/>
    <col min="27" max="27" width="9" style="181" customWidth="1"/>
    <col min="28" max="28" width="9" style="279" customWidth="1"/>
    <col min="29" max="29" width="9" style="280" customWidth="1"/>
    <col min="30" max="31" width="9" style="226" customWidth="1"/>
    <col min="32" max="42" width="9" style="226"/>
    <col min="43" max="43" width="16.8984375" style="226" bestFit="1" customWidth="1"/>
    <col min="44" max="44" width="13.3984375" style="226" customWidth="1"/>
    <col min="45" max="216" width="9" style="226"/>
    <col min="217" max="240" width="3.69921875" style="226" customWidth="1"/>
    <col min="241" max="249" width="9" style="226" customWidth="1"/>
    <col min="250" max="250" width="2" style="226" customWidth="1"/>
    <col min="251" max="472" width="9" style="226"/>
    <col min="473" max="496" width="3.69921875" style="226" customWidth="1"/>
    <col min="497" max="505" width="9" style="226" customWidth="1"/>
    <col min="506" max="506" width="2" style="226" customWidth="1"/>
    <col min="507" max="728" width="9" style="226"/>
    <col min="729" max="752" width="3.69921875" style="226" customWidth="1"/>
    <col min="753" max="761" width="9" style="226" customWidth="1"/>
    <col min="762" max="762" width="2" style="226" customWidth="1"/>
    <col min="763" max="984" width="9" style="226"/>
    <col min="985" max="1008" width="3.69921875" style="226" customWidth="1"/>
    <col min="1009" max="1017" width="9" style="226" customWidth="1"/>
    <col min="1018" max="1018" width="2" style="226" customWidth="1"/>
    <col min="1019" max="1240" width="9" style="226"/>
    <col min="1241" max="1264" width="3.69921875" style="226" customWidth="1"/>
    <col min="1265" max="1273" width="9" style="226" customWidth="1"/>
    <col min="1274" max="1274" width="2" style="226" customWidth="1"/>
    <col min="1275" max="1496" width="9" style="226"/>
    <col min="1497" max="1520" width="3.69921875" style="226" customWidth="1"/>
    <col min="1521" max="1529" width="9" style="226" customWidth="1"/>
    <col min="1530" max="1530" width="2" style="226" customWidth="1"/>
    <col min="1531" max="1752" width="9" style="226"/>
    <col min="1753" max="1776" width="3.69921875" style="226" customWidth="1"/>
    <col min="1777" max="1785" width="9" style="226" customWidth="1"/>
    <col min="1786" max="1786" width="2" style="226" customWidth="1"/>
    <col min="1787" max="2008" width="9" style="226"/>
    <col min="2009" max="2032" width="3.69921875" style="226" customWidth="1"/>
    <col min="2033" max="2041" width="9" style="226" customWidth="1"/>
    <col min="2042" max="2042" width="2" style="226" customWidth="1"/>
    <col min="2043" max="2264" width="9" style="226"/>
    <col min="2265" max="2288" width="3.69921875" style="226" customWidth="1"/>
    <col min="2289" max="2297" width="9" style="226" customWidth="1"/>
    <col min="2298" max="2298" width="2" style="226" customWidth="1"/>
    <col min="2299" max="2520" width="9" style="226"/>
    <col min="2521" max="2544" width="3.69921875" style="226" customWidth="1"/>
    <col min="2545" max="2553" width="9" style="226" customWidth="1"/>
    <col min="2554" max="2554" width="2" style="226" customWidth="1"/>
    <col min="2555" max="2776" width="9" style="226"/>
    <col min="2777" max="2800" width="3.69921875" style="226" customWidth="1"/>
    <col min="2801" max="2809" width="9" style="226" customWidth="1"/>
    <col min="2810" max="2810" width="2" style="226" customWidth="1"/>
    <col min="2811" max="3032" width="9" style="226"/>
    <col min="3033" max="3056" width="3.69921875" style="226" customWidth="1"/>
    <col min="3057" max="3065" width="9" style="226" customWidth="1"/>
    <col min="3066" max="3066" width="2" style="226" customWidth="1"/>
    <col min="3067" max="3288" width="9" style="226"/>
    <col min="3289" max="3312" width="3.69921875" style="226" customWidth="1"/>
    <col min="3313" max="3321" width="9" style="226" customWidth="1"/>
    <col min="3322" max="3322" width="2" style="226" customWidth="1"/>
    <col min="3323" max="3544" width="9" style="226"/>
    <col min="3545" max="3568" width="3.69921875" style="226" customWidth="1"/>
    <col min="3569" max="3577" width="9" style="226" customWidth="1"/>
    <col min="3578" max="3578" width="2" style="226" customWidth="1"/>
    <col min="3579" max="3800" width="9" style="226"/>
    <col min="3801" max="3824" width="3.69921875" style="226" customWidth="1"/>
    <col min="3825" max="3833" width="9" style="226" customWidth="1"/>
    <col min="3834" max="3834" width="2" style="226" customWidth="1"/>
    <col min="3835" max="4056" width="9" style="226"/>
    <col min="4057" max="4080" width="3.69921875" style="226" customWidth="1"/>
    <col min="4081" max="4089" width="9" style="226" customWidth="1"/>
    <col min="4090" max="4090" width="2" style="226" customWidth="1"/>
    <col min="4091" max="4312" width="9" style="226"/>
    <col min="4313" max="4336" width="3.69921875" style="226" customWidth="1"/>
    <col min="4337" max="4345" width="9" style="226" customWidth="1"/>
    <col min="4346" max="4346" width="2" style="226" customWidth="1"/>
    <col min="4347" max="4568" width="9" style="226"/>
    <col min="4569" max="4592" width="3.69921875" style="226" customWidth="1"/>
    <col min="4593" max="4601" width="9" style="226" customWidth="1"/>
    <col min="4602" max="4602" width="2" style="226" customWidth="1"/>
    <col min="4603" max="4824" width="9" style="226"/>
    <col min="4825" max="4848" width="3.69921875" style="226" customWidth="1"/>
    <col min="4849" max="4857" width="9" style="226" customWidth="1"/>
    <col min="4858" max="4858" width="2" style="226" customWidth="1"/>
    <col min="4859" max="5080" width="9" style="226"/>
    <col min="5081" max="5104" width="3.69921875" style="226" customWidth="1"/>
    <col min="5105" max="5113" width="9" style="226" customWidth="1"/>
    <col min="5114" max="5114" width="2" style="226" customWidth="1"/>
    <col min="5115" max="5336" width="9" style="226"/>
    <col min="5337" max="5360" width="3.69921875" style="226" customWidth="1"/>
    <col min="5361" max="5369" width="9" style="226" customWidth="1"/>
    <col min="5370" max="5370" width="2" style="226" customWidth="1"/>
    <col min="5371" max="5592" width="9" style="226"/>
    <col min="5593" max="5616" width="3.69921875" style="226" customWidth="1"/>
    <col min="5617" max="5625" width="9" style="226" customWidth="1"/>
    <col min="5626" max="5626" width="2" style="226" customWidth="1"/>
    <col min="5627" max="5848" width="9" style="226"/>
    <col min="5849" max="5872" width="3.69921875" style="226" customWidth="1"/>
    <col min="5873" max="5881" width="9" style="226" customWidth="1"/>
    <col min="5882" max="5882" width="2" style="226" customWidth="1"/>
    <col min="5883" max="6104" width="9" style="226"/>
    <col min="6105" max="6128" width="3.69921875" style="226" customWidth="1"/>
    <col min="6129" max="6137" width="9" style="226" customWidth="1"/>
    <col min="6138" max="6138" width="2" style="226" customWidth="1"/>
    <col min="6139" max="6360" width="9" style="226"/>
    <col min="6361" max="6384" width="3.69921875" style="226" customWidth="1"/>
    <col min="6385" max="6393" width="9" style="226" customWidth="1"/>
    <col min="6394" max="6394" width="2" style="226" customWidth="1"/>
    <col min="6395" max="6616" width="9" style="226"/>
    <col min="6617" max="6640" width="3.69921875" style="226" customWidth="1"/>
    <col min="6641" max="6649" width="9" style="226" customWidth="1"/>
    <col min="6650" max="6650" width="2" style="226" customWidth="1"/>
    <col min="6651" max="6872" width="9" style="226"/>
    <col min="6873" max="6896" width="3.69921875" style="226" customWidth="1"/>
    <col min="6897" max="6905" width="9" style="226" customWidth="1"/>
    <col min="6906" max="6906" width="2" style="226" customWidth="1"/>
    <col min="6907" max="7128" width="9" style="226"/>
    <col min="7129" max="7152" width="3.69921875" style="226" customWidth="1"/>
    <col min="7153" max="7161" width="9" style="226" customWidth="1"/>
    <col min="7162" max="7162" width="2" style="226" customWidth="1"/>
    <col min="7163" max="7384" width="9" style="226"/>
    <col min="7385" max="7408" width="3.69921875" style="226" customWidth="1"/>
    <col min="7409" max="7417" width="9" style="226" customWidth="1"/>
    <col min="7418" max="7418" width="2" style="226" customWidth="1"/>
    <col min="7419" max="7640" width="9" style="226"/>
    <col min="7641" max="7664" width="3.69921875" style="226" customWidth="1"/>
    <col min="7665" max="7673" width="9" style="226" customWidth="1"/>
    <col min="7674" max="7674" width="2" style="226" customWidth="1"/>
    <col min="7675" max="7896" width="9" style="226"/>
    <col min="7897" max="7920" width="3.69921875" style="226" customWidth="1"/>
    <col min="7921" max="7929" width="9" style="226" customWidth="1"/>
    <col min="7930" max="7930" width="2" style="226" customWidth="1"/>
    <col min="7931" max="8152" width="9" style="226"/>
    <col min="8153" max="8176" width="3.69921875" style="226" customWidth="1"/>
    <col min="8177" max="8185" width="9" style="226" customWidth="1"/>
    <col min="8186" max="8186" width="2" style="226" customWidth="1"/>
    <col min="8187" max="8408" width="9" style="226"/>
    <col min="8409" max="8432" width="3.69921875" style="226" customWidth="1"/>
    <col min="8433" max="8441" width="9" style="226" customWidth="1"/>
    <col min="8442" max="8442" width="2" style="226" customWidth="1"/>
    <col min="8443" max="8664" width="9" style="226"/>
    <col min="8665" max="8688" width="3.69921875" style="226" customWidth="1"/>
    <col min="8689" max="8697" width="9" style="226" customWidth="1"/>
    <col min="8698" max="8698" width="2" style="226" customWidth="1"/>
    <col min="8699" max="8920" width="9" style="226"/>
    <col min="8921" max="8944" width="3.69921875" style="226" customWidth="1"/>
    <col min="8945" max="8953" width="9" style="226" customWidth="1"/>
    <col min="8954" max="8954" width="2" style="226" customWidth="1"/>
    <col min="8955" max="9176" width="9" style="226"/>
    <col min="9177" max="9200" width="3.69921875" style="226" customWidth="1"/>
    <col min="9201" max="9209" width="9" style="226" customWidth="1"/>
    <col min="9210" max="9210" width="2" style="226" customWidth="1"/>
    <col min="9211" max="9432" width="9" style="226"/>
    <col min="9433" max="9456" width="3.69921875" style="226" customWidth="1"/>
    <col min="9457" max="9465" width="9" style="226" customWidth="1"/>
    <col min="9466" max="9466" width="2" style="226" customWidth="1"/>
    <col min="9467" max="9688" width="9" style="226"/>
    <col min="9689" max="9712" width="3.69921875" style="226" customWidth="1"/>
    <col min="9713" max="9721" width="9" style="226" customWidth="1"/>
    <col min="9722" max="9722" width="2" style="226" customWidth="1"/>
    <col min="9723" max="9944" width="9" style="226"/>
    <col min="9945" max="9968" width="3.69921875" style="226" customWidth="1"/>
    <col min="9969" max="9977" width="9" style="226" customWidth="1"/>
    <col min="9978" max="9978" width="2" style="226" customWidth="1"/>
    <col min="9979" max="10200" width="9" style="226"/>
    <col min="10201" max="10224" width="3.69921875" style="226" customWidth="1"/>
    <col min="10225" max="10233" width="9" style="226" customWidth="1"/>
    <col min="10234" max="10234" width="2" style="226" customWidth="1"/>
    <col min="10235" max="10456" width="9" style="226"/>
    <col min="10457" max="10480" width="3.69921875" style="226" customWidth="1"/>
    <col min="10481" max="10489" width="9" style="226" customWidth="1"/>
    <col min="10490" max="10490" width="2" style="226" customWidth="1"/>
    <col min="10491" max="10712" width="9" style="226"/>
    <col min="10713" max="10736" width="3.69921875" style="226" customWidth="1"/>
    <col min="10737" max="10745" width="9" style="226" customWidth="1"/>
    <col min="10746" max="10746" width="2" style="226" customWidth="1"/>
    <col min="10747" max="10968" width="9" style="226"/>
    <col min="10969" max="10992" width="3.69921875" style="226" customWidth="1"/>
    <col min="10993" max="11001" width="9" style="226" customWidth="1"/>
    <col min="11002" max="11002" width="2" style="226" customWidth="1"/>
    <col min="11003" max="11224" width="9" style="226"/>
    <col min="11225" max="11248" width="3.69921875" style="226" customWidth="1"/>
    <col min="11249" max="11257" width="9" style="226" customWidth="1"/>
    <col min="11258" max="11258" width="2" style="226" customWidth="1"/>
    <col min="11259" max="11480" width="9" style="226"/>
    <col min="11481" max="11504" width="3.69921875" style="226" customWidth="1"/>
    <col min="11505" max="11513" width="9" style="226" customWidth="1"/>
    <col min="11514" max="11514" width="2" style="226" customWidth="1"/>
    <col min="11515" max="11736" width="9" style="226"/>
    <col min="11737" max="11760" width="3.69921875" style="226" customWidth="1"/>
    <col min="11761" max="11769" width="9" style="226" customWidth="1"/>
    <col min="11770" max="11770" width="2" style="226" customWidth="1"/>
    <col min="11771" max="11992" width="9" style="226"/>
    <col min="11993" max="12016" width="3.69921875" style="226" customWidth="1"/>
    <col min="12017" max="12025" width="9" style="226" customWidth="1"/>
    <col min="12026" max="12026" width="2" style="226" customWidth="1"/>
    <col min="12027" max="12248" width="9" style="226"/>
    <col min="12249" max="12272" width="3.69921875" style="226" customWidth="1"/>
    <col min="12273" max="12281" width="9" style="226" customWidth="1"/>
    <col min="12282" max="12282" width="2" style="226" customWidth="1"/>
    <col min="12283" max="12504" width="9" style="226"/>
    <col min="12505" max="12528" width="3.69921875" style="226" customWidth="1"/>
    <col min="12529" max="12537" width="9" style="226" customWidth="1"/>
    <col min="12538" max="12538" width="2" style="226" customWidth="1"/>
    <col min="12539" max="12760" width="9" style="226"/>
    <col min="12761" max="12784" width="3.69921875" style="226" customWidth="1"/>
    <col min="12785" max="12793" width="9" style="226" customWidth="1"/>
    <col min="12794" max="12794" width="2" style="226" customWidth="1"/>
    <col min="12795" max="13016" width="9" style="226"/>
    <col min="13017" max="13040" width="3.69921875" style="226" customWidth="1"/>
    <col min="13041" max="13049" width="9" style="226" customWidth="1"/>
    <col min="13050" max="13050" width="2" style="226" customWidth="1"/>
    <col min="13051" max="13272" width="9" style="226"/>
    <col min="13273" max="13296" width="3.69921875" style="226" customWidth="1"/>
    <col min="13297" max="13305" width="9" style="226" customWidth="1"/>
    <col min="13306" max="13306" width="2" style="226" customWidth="1"/>
    <col min="13307" max="13528" width="9" style="226"/>
    <col min="13529" max="13552" width="3.69921875" style="226" customWidth="1"/>
    <col min="13553" max="13561" width="9" style="226" customWidth="1"/>
    <col min="13562" max="13562" width="2" style="226" customWidth="1"/>
    <col min="13563" max="13784" width="9" style="226"/>
    <col min="13785" max="13808" width="3.69921875" style="226" customWidth="1"/>
    <col min="13809" max="13817" width="9" style="226" customWidth="1"/>
    <col min="13818" max="13818" width="2" style="226" customWidth="1"/>
    <col min="13819" max="14040" width="9" style="226"/>
    <col min="14041" max="14064" width="3.69921875" style="226" customWidth="1"/>
    <col min="14065" max="14073" width="9" style="226" customWidth="1"/>
    <col min="14074" max="14074" width="2" style="226" customWidth="1"/>
    <col min="14075" max="14296" width="9" style="226"/>
    <col min="14297" max="14320" width="3.69921875" style="226" customWidth="1"/>
    <col min="14321" max="14329" width="9" style="226" customWidth="1"/>
    <col min="14330" max="14330" width="2" style="226" customWidth="1"/>
    <col min="14331" max="14552" width="9" style="226"/>
    <col min="14553" max="14576" width="3.69921875" style="226" customWidth="1"/>
    <col min="14577" max="14585" width="9" style="226" customWidth="1"/>
    <col min="14586" max="14586" width="2" style="226" customWidth="1"/>
    <col min="14587" max="14808" width="9" style="226"/>
    <col min="14809" max="14832" width="3.69921875" style="226" customWidth="1"/>
    <col min="14833" max="14841" width="9" style="226" customWidth="1"/>
    <col min="14842" max="14842" width="2" style="226" customWidth="1"/>
    <col min="14843" max="15064" width="9" style="226"/>
    <col min="15065" max="15088" width="3.69921875" style="226" customWidth="1"/>
    <col min="15089" max="15097" width="9" style="226" customWidth="1"/>
    <col min="15098" max="15098" width="2" style="226" customWidth="1"/>
    <col min="15099" max="15320" width="9" style="226"/>
    <col min="15321" max="15344" width="3.69921875" style="226" customWidth="1"/>
    <col min="15345" max="15353" width="9" style="226" customWidth="1"/>
    <col min="15354" max="15354" width="2" style="226" customWidth="1"/>
    <col min="15355" max="15576" width="9" style="226"/>
    <col min="15577" max="15600" width="3.69921875" style="226" customWidth="1"/>
    <col min="15601" max="15609" width="9" style="226" customWidth="1"/>
    <col min="15610" max="15610" width="2" style="226" customWidth="1"/>
    <col min="15611" max="15832" width="9" style="226"/>
    <col min="15833" max="15856" width="3.69921875" style="226" customWidth="1"/>
    <col min="15857" max="15865" width="9" style="226" customWidth="1"/>
    <col min="15866" max="15866" width="2" style="226" customWidth="1"/>
    <col min="15867" max="16088" width="9" style="226"/>
    <col min="16089" max="16112" width="3.69921875" style="226" customWidth="1"/>
    <col min="16113" max="16121" width="9" style="226" customWidth="1"/>
    <col min="16122" max="16122" width="2" style="226" customWidth="1"/>
    <col min="16123" max="16384" width="9" style="226"/>
  </cols>
  <sheetData>
    <row r="1" spans="2:29" ht="20.100000000000001" customHeight="1">
      <c r="B1" s="321"/>
    </row>
    <row r="2" spans="2:29" ht="20.100000000000001" customHeight="1">
      <c r="B2" s="7" t="s">
        <v>373</v>
      </c>
    </row>
    <row r="3" spans="2:29" ht="7.5" customHeight="1">
      <c r="Q3" s="227"/>
      <c r="Y3" s="227"/>
      <c r="Z3" s="228"/>
    </row>
    <row r="4" spans="2:29" ht="19.5" customHeight="1">
      <c r="B4" s="229" t="s">
        <v>499</v>
      </c>
      <c r="D4" s="230"/>
      <c r="E4" s="230"/>
      <c r="F4" s="230"/>
      <c r="G4" s="230"/>
      <c r="H4" s="230"/>
      <c r="I4" s="230"/>
      <c r="J4" s="230"/>
      <c r="K4" s="230"/>
      <c r="L4" s="230"/>
      <c r="M4" s="230"/>
      <c r="N4" s="230"/>
      <c r="O4" s="230"/>
      <c r="P4" s="230"/>
      <c r="Q4" s="230"/>
      <c r="R4" s="230"/>
      <c r="S4" s="230"/>
      <c r="T4" s="230"/>
      <c r="U4" s="230"/>
      <c r="V4" s="230"/>
      <c r="W4" s="230"/>
      <c r="X4" s="230"/>
      <c r="Y4" s="230"/>
      <c r="Z4" s="231" t="str">
        <f>IF('[5]様式第1_ZEH+_交付申請書'!$U$11="","",'[5]様式第1_ZEH+_交付申請書'!$U$11&amp;"邸"&amp;'[5]様式第1_ZEH+_交付申請書'!$V$8&amp;'[5]様式第1_ZEH+_交付申請書'!$Y$8)</f>
        <v/>
      </c>
    </row>
    <row r="5" spans="2:29" ht="15.75" customHeight="1">
      <c r="C5" s="232"/>
      <c r="D5" s="233"/>
      <c r="E5" s="233"/>
      <c r="F5" s="233"/>
      <c r="G5" s="233"/>
      <c r="H5" s="233"/>
      <c r="I5" s="230"/>
      <c r="J5" s="230"/>
      <c r="K5" s="230"/>
      <c r="L5" s="230"/>
      <c r="M5" s="230"/>
      <c r="N5" s="230"/>
      <c r="O5" s="230"/>
      <c r="P5" s="230"/>
      <c r="Q5" s="230"/>
      <c r="R5" s="230"/>
      <c r="S5" s="230"/>
      <c r="T5" s="230"/>
      <c r="U5" s="230"/>
      <c r="V5" s="230"/>
      <c r="W5" s="230"/>
      <c r="X5" s="230"/>
      <c r="Y5" s="230"/>
    </row>
    <row r="6" spans="2:29" s="234" customFormat="1" ht="15.6">
      <c r="C6" s="150" t="s">
        <v>500</v>
      </c>
      <c r="D6" s="235"/>
      <c r="E6" s="236"/>
      <c r="F6" s="236"/>
      <c r="G6" s="236"/>
      <c r="H6" s="236"/>
      <c r="I6" s="236"/>
      <c r="J6" s="236"/>
      <c r="K6" s="236"/>
      <c r="L6" s="236"/>
      <c r="M6" s="236"/>
      <c r="N6" s="236"/>
      <c r="O6" s="236"/>
      <c r="P6" s="236"/>
      <c r="Q6" s="236"/>
      <c r="R6" s="236"/>
      <c r="S6" s="236"/>
      <c r="T6" s="236"/>
      <c r="U6" s="237"/>
      <c r="V6" s="236"/>
      <c r="W6" s="236"/>
      <c r="X6" s="236"/>
      <c r="Y6" s="236"/>
      <c r="AA6" s="182"/>
      <c r="AB6" s="279"/>
      <c r="AC6" s="280"/>
    </row>
    <row r="7" spans="2:29" s="238" customFormat="1" ht="18" customHeight="1">
      <c r="C7" s="232"/>
      <c r="D7" s="1288" t="s">
        <v>143</v>
      </c>
      <c r="E7" s="1289"/>
      <c r="F7" s="1289"/>
      <c r="G7" s="1289"/>
      <c r="H7" s="1289"/>
      <c r="I7" s="1290"/>
      <c r="J7" s="1321"/>
      <c r="K7" s="1322"/>
      <c r="L7" s="1322"/>
      <c r="M7" s="1322"/>
      <c r="N7" s="1322"/>
      <c r="O7" s="1322"/>
      <c r="P7" s="1322"/>
      <c r="Q7" s="1322"/>
      <c r="R7" s="1322"/>
      <c r="S7" s="1322"/>
      <c r="T7" s="1322"/>
      <c r="U7" s="1322"/>
      <c r="V7" s="1323"/>
      <c r="W7" s="241"/>
      <c r="X7" s="153"/>
      <c r="Y7" s="153"/>
      <c r="AA7" s="281"/>
      <c r="AB7" s="279"/>
      <c r="AC7" s="280"/>
    </row>
    <row r="8" spans="2:29" s="238" customFormat="1" ht="24.75" customHeight="1">
      <c r="C8" s="232"/>
      <c r="D8" s="1304" t="s">
        <v>301</v>
      </c>
      <c r="E8" s="1289"/>
      <c r="F8" s="1289"/>
      <c r="G8" s="1289"/>
      <c r="H8" s="1289"/>
      <c r="I8" s="1290"/>
      <c r="J8" s="1319"/>
      <c r="K8" s="1320"/>
      <c r="L8" s="1320"/>
      <c r="M8" s="1320"/>
      <c r="N8" s="1320"/>
      <c r="O8" s="1320"/>
      <c r="P8" s="1320"/>
      <c r="Q8" s="1320"/>
      <c r="R8" s="1320"/>
      <c r="S8" s="1320"/>
      <c r="T8" s="1320"/>
      <c r="U8" s="1320"/>
      <c r="V8" s="1324"/>
      <c r="W8" s="241"/>
      <c r="X8" s="153"/>
      <c r="Y8" s="153"/>
      <c r="AA8" s="281"/>
      <c r="AB8" s="279"/>
      <c r="AC8" s="280"/>
    </row>
    <row r="9" spans="2:29" s="238" customFormat="1" ht="18" customHeight="1">
      <c r="C9" s="232"/>
      <c r="D9" s="1288" t="s">
        <v>238</v>
      </c>
      <c r="E9" s="1289"/>
      <c r="F9" s="1289"/>
      <c r="G9" s="1289"/>
      <c r="H9" s="1289"/>
      <c r="I9" s="1290"/>
      <c r="J9" s="192" t="s">
        <v>32</v>
      </c>
      <c r="K9" s="191" t="s">
        <v>311</v>
      </c>
      <c r="L9" s="189"/>
      <c r="M9" s="251"/>
      <c r="N9" s="251"/>
      <c r="O9" s="193" t="s">
        <v>32</v>
      </c>
      <c r="P9" s="191" t="s">
        <v>312</v>
      </c>
      <c r="Q9" s="251"/>
      <c r="R9" s="251"/>
      <c r="S9" s="251"/>
      <c r="T9" s="251"/>
      <c r="U9" s="251"/>
      <c r="V9" s="252"/>
      <c r="W9" s="153"/>
      <c r="X9" s="153"/>
      <c r="Y9" s="153"/>
      <c r="AA9" s="281"/>
      <c r="AB9" s="282"/>
      <c r="AC9" s="280"/>
    </row>
    <row r="10" spans="2:29" s="238" customFormat="1" ht="6" customHeight="1">
      <c r="C10" s="232"/>
      <c r="D10" s="242"/>
      <c r="E10" s="242"/>
      <c r="F10" s="243"/>
      <c r="G10" s="244"/>
      <c r="H10" s="244"/>
      <c r="I10" s="244"/>
      <c r="J10" s="244"/>
      <c r="K10" s="244"/>
      <c r="L10" s="187"/>
      <c r="M10" s="187"/>
      <c r="N10" s="187"/>
      <c r="O10" s="187"/>
      <c r="P10" s="187"/>
      <c r="Q10" s="187"/>
      <c r="R10" s="187"/>
      <c r="S10" s="187"/>
      <c r="T10" s="187"/>
      <c r="U10" s="187"/>
      <c r="V10" s="187"/>
      <c r="W10" s="187"/>
      <c r="X10" s="187"/>
      <c r="Y10" s="187"/>
      <c r="AA10" s="281"/>
      <c r="AB10" s="279"/>
      <c r="AC10" s="280"/>
    </row>
    <row r="11" spans="2:29" s="238" customFormat="1" ht="18" customHeight="1">
      <c r="C11" s="232"/>
      <c r="D11" s="1288" t="s">
        <v>307</v>
      </c>
      <c r="E11" s="1289"/>
      <c r="F11" s="1289"/>
      <c r="G11" s="1289"/>
      <c r="H11" s="1289"/>
      <c r="I11" s="1290"/>
      <c r="J11" s="1288" t="s">
        <v>304</v>
      </c>
      <c r="K11" s="1290"/>
      <c r="L11" s="1320"/>
      <c r="M11" s="1320"/>
      <c r="N11" s="1320"/>
      <c r="O11" s="1320"/>
      <c r="P11" s="1320"/>
      <c r="Q11" s="1320"/>
      <c r="R11" s="1288" t="s">
        <v>305</v>
      </c>
      <c r="S11" s="1290"/>
      <c r="T11" s="1303"/>
      <c r="U11" s="1303"/>
      <c r="V11" s="268" t="s">
        <v>306</v>
      </c>
      <c r="W11" s="241"/>
      <c r="X11" s="153"/>
      <c r="Y11" s="153"/>
      <c r="AA11" s="281"/>
      <c r="AB11" s="279"/>
      <c r="AC11" s="280"/>
    </row>
    <row r="12" spans="2:29" s="238" customFormat="1" ht="18" customHeight="1">
      <c r="C12" s="232"/>
      <c r="D12" s="1288" t="s">
        <v>308</v>
      </c>
      <c r="E12" s="1289"/>
      <c r="F12" s="1289"/>
      <c r="G12" s="1289"/>
      <c r="H12" s="1289"/>
      <c r="I12" s="1290"/>
      <c r="J12" s="1288" t="s">
        <v>304</v>
      </c>
      <c r="K12" s="1290"/>
      <c r="L12" s="1320"/>
      <c r="M12" s="1320"/>
      <c r="N12" s="1320"/>
      <c r="O12" s="1320"/>
      <c r="P12" s="1320"/>
      <c r="Q12" s="1320"/>
      <c r="R12" s="1288" t="s">
        <v>305</v>
      </c>
      <c r="S12" s="1290"/>
      <c r="T12" s="1303"/>
      <c r="U12" s="1303"/>
      <c r="V12" s="268" t="s">
        <v>306</v>
      </c>
      <c r="W12" s="241"/>
      <c r="X12" s="153"/>
      <c r="Y12" s="153"/>
      <c r="AA12" s="281"/>
      <c r="AB12" s="279"/>
      <c r="AC12" s="280"/>
    </row>
    <row r="13" spans="2:29" s="238" customFormat="1" ht="18" customHeight="1">
      <c r="C13" s="232"/>
      <c r="D13" s="1288" t="s">
        <v>309</v>
      </c>
      <c r="E13" s="1289"/>
      <c r="F13" s="1289"/>
      <c r="G13" s="1289"/>
      <c r="H13" s="1289"/>
      <c r="I13" s="1290"/>
      <c r="J13" s="1288" t="s">
        <v>304</v>
      </c>
      <c r="K13" s="1290"/>
      <c r="L13" s="1320"/>
      <c r="M13" s="1320"/>
      <c r="N13" s="1320"/>
      <c r="O13" s="1320"/>
      <c r="P13" s="1320"/>
      <c r="Q13" s="1320"/>
      <c r="R13" s="1288" t="s">
        <v>305</v>
      </c>
      <c r="S13" s="1290"/>
      <c r="T13" s="1303"/>
      <c r="U13" s="1303"/>
      <c r="V13" s="268" t="s">
        <v>306</v>
      </c>
      <c r="W13" s="241"/>
      <c r="X13" s="153"/>
      <c r="Y13" s="153"/>
      <c r="AA13" s="281"/>
      <c r="AB13" s="279"/>
      <c r="AC13" s="280"/>
    </row>
    <row r="14" spans="2:29" s="238" customFormat="1" ht="18" customHeight="1">
      <c r="C14" s="232"/>
      <c r="D14" s="1304" t="s">
        <v>310</v>
      </c>
      <c r="E14" s="1289"/>
      <c r="F14" s="1289"/>
      <c r="G14" s="1289"/>
      <c r="H14" s="1289"/>
      <c r="I14" s="1290"/>
      <c r="J14" s="1299" t="str">
        <f>IF(J23=0,"",J23)</f>
        <v/>
      </c>
      <c r="K14" s="1300"/>
      <c r="L14" s="1300"/>
      <c r="M14" s="1300"/>
      <c r="N14" s="1300"/>
      <c r="O14" s="1300"/>
      <c r="P14" s="1300"/>
      <c r="Q14" s="1300"/>
      <c r="R14" s="1300"/>
      <c r="S14" s="1300"/>
      <c r="T14" s="1300"/>
      <c r="U14" s="1300"/>
      <c r="V14" s="240" t="s">
        <v>18</v>
      </c>
      <c r="W14" s="241"/>
      <c r="X14" s="153"/>
      <c r="Y14" s="153"/>
      <c r="AA14" s="281"/>
      <c r="AB14" s="279"/>
      <c r="AC14" s="280"/>
    </row>
    <row r="15" spans="2:29" s="238" customFormat="1" ht="6" customHeight="1">
      <c r="C15" s="232"/>
      <c r="D15" s="242"/>
      <c r="E15" s="242"/>
      <c r="F15" s="243"/>
      <c r="G15" s="244"/>
      <c r="H15" s="244"/>
      <c r="I15" s="244"/>
      <c r="J15" s="244"/>
      <c r="K15" s="244"/>
      <c r="L15" s="187"/>
      <c r="M15" s="187"/>
      <c r="N15" s="187"/>
      <c r="O15" s="187"/>
      <c r="P15" s="187"/>
      <c r="Q15" s="187"/>
      <c r="R15" s="187"/>
      <c r="S15" s="187"/>
      <c r="T15" s="187"/>
      <c r="U15" s="187"/>
      <c r="V15" s="187"/>
      <c r="W15" s="187"/>
      <c r="X15" s="187"/>
      <c r="Y15" s="187"/>
      <c r="AA15" s="281"/>
      <c r="AB15" s="279"/>
      <c r="AC15" s="280"/>
    </row>
    <row r="16" spans="2:29" s="238" customFormat="1" ht="18" customHeight="1">
      <c r="C16" s="232"/>
      <c r="D16" s="1304" t="s">
        <v>251</v>
      </c>
      <c r="E16" s="1289"/>
      <c r="F16" s="1289"/>
      <c r="G16" s="1289"/>
      <c r="H16" s="1289"/>
      <c r="I16" s="1290"/>
      <c r="J16" s="1319"/>
      <c r="K16" s="1320"/>
      <c r="L16" s="1320"/>
      <c r="M16" s="1320"/>
      <c r="N16" s="1320"/>
      <c r="O16" s="1320"/>
      <c r="P16" s="1320"/>
      <c r="Q16" s="1320"/>
      <c r="R16" s="1320"/>
      <c r="S16" s="1320"/>
      <c r="T16" s="1320"/>
      <c r="U16" s="1320"/>
      <c r="V16" s="240"/>
      <c r="W16" s="241"/>
      <c r="X16" s="153"/>
      <c r="Y16" s="153"/>
      <c r="AA16" s="281"/>
      <c r="AB16" s="279"/>
      <c r="AC16" s="280"/>
    </row>
    <row r="17" spans="2:44" s="238" customFormat="1" ht="15" customHeight="1">
      <c r="C17" s="232"/>
      <c r="D17" s="242"/>
      <c r="E17" s="242"/>
      <c r="F17" s="243"/>
      <c r="G17" s="244"/>
      <c r="H17" s="244"/>
      <c r="I17" s="244"/>
      <c r="J17" s="244"/>
      <c r="K17" s="244"/>
      <c r="L17" s="187"/>
      <c r="M17" s="187"/>
      <c r="N17" s="187"/>
      <c r="O17" s="187"/>
      <c r="P17" s="187"/>
      <c r="Q17" s="187"/>
      <c r="R17" s="187"/>
      <c r="S17" s="187"/>
      <c r="T17" s="187"/>
      <c r="U17" s="187"/>
      <c r="V17" s="187"/>
      <c r="W17" s="187"/>
      <c r="X17" s="187"/>
      <c r="Y17" s="187"/>
      <c r="AA17" s="281"/>
      <c r="AB17" s="279"/>
      <c r="AC17" s="280"/>
    </row>
    <row r="18" spans="2:44" s="253" customFormat="1" ht="15" customHeight="1">
      <c r="B18" s="205"/>
      <c r="C18" s="224" t="s">
        <v>501</v>
      </c>
      <c r="D18" s="212"/>
      <c r="E18" s="212"/>
      <c r="F18" s="212"/>
      <c r="G18" s="212"/>
      <c r="H18" s="211"/>
      <c r="I18" s="200"/>
      <c r="J18" s="203"/>
      <c r="K18" s="211"/>
      <c r="L18" s="200"/>
      <c r="M18" s="211"/>
      <c r="N18" s="203"/>
      <c r="O18" s="201"/>
      <c r="P18" s="203"/>
      <c r="Q18" s="210"/>
      <c r="R18" s="209"/>
      <c r="S18" s="209"/>
      <c r="T18" s="209"/>
      <c r="U18" s="208"/>
      <c r="V18" s="208"/>
      <c r="W18" s="208"/>
      <c r="X18" s="208"/>
      <c r="Y18" s="208"/>
      <c r="Z18" s="208"/>
      <c r="AA18" s="260"/>
      <c r="AB18" s="260"/>
      <c r="AC18" s="208"/>
      <c r="AD18" s="208"/>
      <c r="AE18" s="198"/>
      <c r="AF18" s="207"/>
      <c r="AG18" s="207"/>
      <c r="AH18" s="207"/>
      <c r="AI18" s="206"/>
      <c r="AJ18" s="206"/>
      <c r="AK18" s="206"/>
      <c r="AL18" s="206"/>
      <c r="AM18" s="206"/>
      <c r="AN18" s="206"/>
      <c r="AO18" s="206"/>
      <c r="AP18" s="199"/>
      <c r="AQ18" s="199"/>
      <c r="AR18" s="195"/>
    </row>
    <row r="19" spans="2:44" s="253" customFormat="1" ht="18" customHeight="1">
      <c r="B19" s="205"/>
      <c r="C19" s="213"/>
      <c r="D19" s="1271" t="s">
        <v>243</v>
      </c>
      <c r="E19" s="1272"/>
      <c r="F19" s="1272"/>
      <c r="G19" s="1272"/>
      <c r="H19" s="1272"/>
      <c r="I19" s="1273"/>
      <c r="J19" s="1294" t="s">
        <v>252</v>
      </c>
      <c r="K19" s="1295"/>
      <c r="L19" s="1295"/>
      <c r="M19" s="1295"/>
      <c r="N19" s="1315"/>
      <c r="O19" s="1296" t="s">
        <v>244</v>
      </c>
      <c r="P19" s="1297"/>
      <c r="Q19" s="1297"/>
      <c r="R19" s="1297"/>
      <c r="S19" s="1298"/>
      <c r="T19" s="1316"/>
      <c r="U19" s="1316"/>
      <c r="V19" s="1316"/>
      <c r="W19" s="1316"/>
      <c r="X19" s="1316"/>
      <c r="Y19" s="219"/>
      <c r="Z19" s="219"/>
      <c r="AA19" s="261"/>
      <c r="AB19" s="261"/>
      <c r="AC19" s="219"/>
      <c r="AD19" s="206"/>
      <c r="AE19" s="199"/>
      <c r="AF19" s="199"/>
      <c r="AG19" s="195"/>
    </row>
    <row r="20" spans="2:44" s="253" customFormat="1" ht="18" customHeight="1">
      <c r="B20" s="205"/>
      <c r="C20" s="213"/>
      <c r="D20" s="1271" t="s">
        <v>245</v>
      </c>
      <c r="E20" s="1272"/>
      <c r="F20" s="1272"/>
      <c r="G20" s="1272"/>
      <c r="H20" s="1272"/>
      <c r="I20" s="1273"/>
      <c r="J20" s="1274"/>
      <c r="K20" s="1275"/>
      <c r="L20" s="1275"/>
      <c r="M20" s="1275"/>
      <c r="N20" s="214" t="s">
        <v>15</v>
      </c>
      <c r="O20" s="1276">
        <f>IF(AND(J20&gt;=4,J20&lt;=5),120000,IF(J20&gt;=6,150000,0))</f>
        <v>0</v>
      </c>
      <c r="P20" s="1277"/>
      <c r="Q20" s="1277"/>
      <c r="R20" s="1277"/>
      <c r="S20" s="218" t="s">
        <v>246</v>
      </c>
      <c r="T20" s="1314"/>
      <c r="U20" s="1314"/>
      <c r="V20" s="1314"/>
      <c r="W20" s="1314"/>
      <c r="X20" s="221"/>
      <c r="Y20" s="220"/>
      <c r="Z20" s="220"/>
      <c r="AA20" s="262"/>
      <c r="AB20" s="263"/>
      <c r="AC20" s="221"/>
      <c r="AD20" s="206"/>
      <c r="AE20" s="199"/>
      <c r="AF20" s="199"/>
      <c r="AG20" s="195"/>
    </row>
    <row r="21" spans="2:44" s="253" customFormat="1" ht="18" customHeight="1">
      <c r="B21" s="205"/>
      <c r="C21" s="213"/>
      <c r="D21" s="1271" t="s">
        <v>247</v>
      </c>
      <c r="E21" s="1272"/>
      <c r="F21" s="1272"/>
      <c r="G21" s="1272"/>
      <c r="H21" s="1272"/>
      <c r="I21" s="1273"/>
      <c r="J21" s="1274"/>
      <c r="K21" s="1275"/>
      <c r="L21" s="1275"/>
      <c r="M21" s="1275"/>
      <c r="N21" s="214" t="s">
        <v>15</v>
      </c>
      <c r="O21" s="1276">
        <f>IF(AND(J21&gt;=4,J21&lt;=5),120000,IF(J21&gt;=6,150000,0))</f>
        <v>0</v>
      </c>
      <c r="P21" s="1277"/>
      <c r="Q21" s="1277"/>
      <c r="R21" s="1277"/>
      <c r="S21" s="218" t="s">
        <v>246</v>
      </c>
      <c r="T21" s="1314"/>
      <c r="U21" s="1314"/>
      <c r="V21" s="1314"/>
      <c r="W21" s="1314"/>
      <c r="X21" s="221"/>
      <c r="Y21" s="220"/>
      <c r="Z21" s="220"/>
      <c r="AA21" s="262"/>
      <c r="AB21" s="263"/>
      <c r="AC21" s="221"/>
      <c r="AD21" s="206"/>
      <c r="AE21" s="199"/>
      <c r="AF21" s="199"/>
      <c r="AG21" s="195"/>
    </row>
    <row r="22" spans="2:44" s="253" customFormat="1" ht="18" customHeight="1" thickBot="1">
      <c r="B22" s="205"/>
      <c r="C22" s="213"/>
      <c r="D22" s="1281" t="s">
        <v>248</v>
      </c>
      <c r="E22" s="1282"/>
      <c r="F22" s="1282"/>
      <c r="G22" s="1282"/>
      <c r="H22" s="1282"/>
      <c r="I22" s="1283"/>
      <c r="J22" s="1312"/>
      <c r="K22" s="1313"/>
      <c r="L22" s="1313"/>
      <c r="M22" s="1313"/>
      <c r="N22" s="215" t="s">
        <v>15</v>
      </c>
      <c r="O22" s="1269">
        <f>IF(AND(J22&gt;=4,J22&lt;=5),120000,IF(J22&gt;=6,150000,0))</f>
        <v>0</v>
      </c>
      <c r="P22" s="1270"/>
      <c r="Q22" s="1270"/>
      <c r="R22" s="1270"/>
      <c r="S22" s="217" t="s">
        <v>246</v>
      </c>
      <c r="T22" s="1314"/>
      <c r="U22" s="1314"/>
      <c r="V22" s="1314"/>
      <c r="W22" s="1314"/>
      <c r="X22" s="221"/>
      <c r="Y22" s="220"/>
      <c r="Z22" s="220"/>
      <c r="AA22" s="262"/>
      <c r="AB22" s="263"/>
      <c r="AC22" s="221"/>
      <c r="AD22" s="206"/>
      <c r="AE22" s="199"/>
      <c r="AF22" s="199"/>
      <c r="AG22" s="195"/>
    </row>
    <row r="23" spans="2:44" s="253" customFormat="1" ht="18" customHeight="1" thickTop="1">
      <c r="B23" s="205"/>
      <c r="C23" s="213"/>
      <c r="D23" s="1278" t="s">
        <v>249</v>
      </c>
      <c r="E23" s="1279"/>
      <c r="F23" s="1279"/>
      <c r="G23" s="1279"/>
      <c r="H23" s="1279"/>
      <c r="I23" s="1280"/>
      <c r="J23" s="1284">
        <f>SUM(J20:M22)</f>
        <v>0</v>
      </c>
      <c r="K23" s="1285"/>
      <c r="L23" s="1285"/>
      <c r="M23" s="1285"/>
      <c r="N23" s="216" t="s">
        <v>15</v>
      </c>
      <c r="O23" s="1267">
        <f>SUM(O20:R22)</f>
        <v>0</v>
      </c>
      <c r="P23" s="1268"/>
      <c r="Q23" s="1268"/>
      <c r="R23" s="1268"/>
      <c r="S23" s="222" t="s">
        <v>246</v>
      </c>
      <c r="T23" s="1314"/>
      <c r="U23" s="1314"/>
      <c r="V23" s="1314"/>
      <c r="W23" s="1314"/>
      <c r="X23" s="221"/>
      <c r="Y23" s="220"/>
      <c r="Z23" s="220"/>
      <c r="AA23" s="262"/>
      <c r="AB23" s="263"/>
      <c r="AC23" s="221"/>
      <c r="AD23" s="206"/>
      <c r="AE23" s="199"/>
      <c r="AF23" s="199"/>
      <c r="AG23" s="195"/>
    </row>
    <row r="24" spans="2:44" s="253" customFormat="1" ht="15" customHeight="1">
      <c r="B24" s="205"/>
      <c r="D24" s="223"/>
      <c r="E24" s="204"/>
      <c r="F24" s="204"/>
      <c r="G24" s="204"/>
      <c r="H24" s="202"/>
      <c r="I24" s="202"/>
      <c r="J24" s="200"/>
      <c r="K24" s="203"/>
      <c r="L24" s="202"/>
      <c r="M24" s="202"/>
      <c r="N24" s="200"/>
      <c r="O24" s="200"/>
      <c r="P24" s="202"/>
      <c r="Q24" s="202"/>
      <c r="R24" s="201"/>
      <c r="S24" s="200"/>
      <c r="T24" s="200"/>
      <c r="U24" s="200"/>
      <c r="V24" s="200"/>
      <c r="W24" s="200"/>
      <c r="X24" s="200"/>
      <c r="Y24" s="199"/>
      <c r="Z24" s="199"/>
      <c r="AA24" s="264"/>
      <c r="AB24" s="264"/>
      <c r="AC24" s="199"/>
      <c r="AD24" s="197"/>
      <c r="AE24" s="198"/>
      <c r="AF24" s="197"/>
      <c r="AG24" s="197"/>
      <c r="AH24" s="197"/>
      <c r="AI24" s="197"/>
      <c r="AJ24" s="197"/>
      <c r="AK24" s="197"/>
      <c r="AL24" s="197"/>
      <c r="AM24" s="197"/>
      <c r="AN24" s="196"/>
      <c r="AO24" s="196"/>
      <c r="AP24" s="196"/>
      <c r="AQ24" s="196"/>
      <c r="AR24" s="195"/>
    </row>
    <row r="25" spans="2:44" s="234" customFormat="1" ht="15.6">
      <c r="C25" s="150"/>
      <c r="D25" s="235"/>
      <c r="E25" s="236"/>
      <c r="F25" s="236"/>
      <c r="G25" s="236"/>
      <c r="H25" s="236"/>
      <c r="I25" s="236"/>
      <c r="J25" s="236"/>
      <c r="K25" s="236"/>
      <c r="L25" s="236"/>
      <c r="M25" s="236"/>
      <c r="N25" s="236"/>
      <c r="O25" s="236"/>
      <c r="P25" s="236"/>
      <c r="Q25" s="236"/>
      <c r="R25" s="236"/>
      <c r="S25" s="236"/>
      <c r="T25" s="236"/>
      <c r="U25" s="237"/>
      <c r="V25" s="236"/>
      <c r="W25" s="236"/>
      <c r="X25" s="236"/>
      <c r="Y25" s="236"/>
      <c r="AA25" s="182"/>
      <c r="AB25" s="279"/>
      <c r="AC25" s="280"/>
    </row>
    <row r="26" spans="2:44" s="234" customFormat="1" ht="15.6">
      <c r="C26" s="150"/>
      <c r="D26" s="235"/>
      <c r="E26" s="236"/>
      <c r="F26" s="236"/>
      <c r="G26" s="236"/>
      <c r="H26" s="236"/>
      <c r="I26" s="236"/>
      <c r="J26" s="236"/>
      <c r="K26" s="236"/>
      <c r="L26" s="236"/>
      <c r="M26" s="236"/>
      <c r="N26" s="236"/>
      <c r="O26" s="236"/>
      <c r="P26" s="236"/>
      <c r="Q26" s="236"/>
      <c r="R26" s="236"/>
      <c r="S26" s="236"/>
      <c r="T26" s="236"/>
      <c r="U26" s="237"/>
      <c r="V26" s="236"/>
      <c r="W26" s="236"/>
      <c r="X26" s="236"/>
      <c r="Y26" s="236"/>
      <c r="AA26" s="182"/>
      <c r="AB26" s="279"/>
      <c r="AC26" s="280"/>
    </row>
    <row r="27" spans="2:44" s="234" customFormat="1" ht="15.6">
      <c r="C27" s="150"/>
      <c r="D27" s="235"/>
      <c r="E27" s="236"/>
      <c r="F27" s="236"/>
      <c r="G27" s="236"/>
      <c r="H27" s="236"/>
      <c r="I27" s="236"/>
      <c r="J27" s="236"/>
      <c r="K27" s="236"/>
      <c r="L27" s="236"/>
      <c r="M27" s="236"/>
      <c r="N27" s="236"/>
      <c r="O27" s="236"/>
      <c r="P27" s="236"/>
      <c r="Q27" s="236"/>
      <c r="R27" s="236"/>
      <c r="S27" s="236"/>
      <c r="T27" s="236"/>
      <c r="U27" s="237"/>
      <c r="V27" s="236"/>
      <c r="W27" s="236"/>
      <c r="X27" s="236"/>
      <c r="Y27" s="236"/>
      <c r="AA27" s="182"/>
      <c r="AB27" s="279"/>
      <c r="AC27" s="280"/>
    </row>
    <row r="28" spans="2:44" s="234" customFormat="1" ht="15.6">
      <c r="C28" s="150"/>
      <c r="D28" s="235"/>
      <c r="E28" s="236"/>
      <c r="F28" s="236"/>
      <c r="G28" s="236"/>
      <c r="H28" s="236"/>
      <c r="I28" s="236"/>
      <c r="J28" s="236"/>
      <c r="K28" s="236"/>
      <c r="L28" s="236"/>
      <c r="M28" s="236"/>
      <c r="N28" s="236"/>
      <c r="O28" s="236"/>
      <c r="P28" s="236"/>
      <c r="Q28" s="236"/>
      <c r="R28" s="236"/>
      <c r="S28" s="236"/>
      <c r="T28" s="236"/>
      <c r="U28" s="237"/>
      <c r="V28" s="236"/>
      <c r="W28" s="236"/>
      <c r="X28" s="236"/>
      <c r="Y28" s="236"/>
      <c r="AA28" s="182"/>
      <c r="AB28" s="279"/>
      <c r="AC28" s="280"/>
    </row>
    <row r="29" spans="2:44" s="234" customFormat="1" ht="15.6">
      <c r="C29" s="150"/>
      <c r="D29" s="235"/>
      <c r="E29" s="236"/>
      <c r="F29" s="236"/>
      <c r="G29" s="236"/>
      <c r="H29" s="236"/>
      <c r="I29" s="236"/>
      <c r="J29" s="236"/>
      <c r="K29" s="236"/>
      <c r="L29" s="236"/>
      <c r="M29" s="236"/>
      <c r="N29" s="236"/>
      <c r="O29" s="236"/>
      <c r="P29" s="236"/>
      <c r="Q29" s="236"/>
      <c r="R29" s="236"/>
      <c r="S29" s="236"/>
      <c r="T29" s="236"/>
      <c r="U29" s="237"/>
      <c r="V29" s="236"/>
      <c r="W29" s="236"/>
      <c r="X29" s="236"/>
      <c r="Y29" s="236"/>
      <c r="AA29" s="182"/>
      <c r="AB29" s="279"/>
      <c r="AC29" s="280"/>
    </row>
    <row r="30" spans="2:44" s="234" customFormat="1" ht="15.6">
      <c r="C30" s="150"/>
      <c r="D30" s="235"/>
      <c r="E30" s="236"/>
      <c r="F30" s="236"/>
      <c r="G30" s="236"/>
      <c r="H30" s="236"/>
      <c r="I30" s="236"/>
      <c r="J30" s="236"/>
      <c r="K30" s="236"/>
      <c r="L30" s="236"/>
      <c r="M30" s="236"/>
      <c r="N30" s="236"/>
      <c r="O30" s="236"/>
      <c r="P30" s="236"/>
      <c r="Q30" s="236"/>
      <c r="R30" s="236"/>
      <c r="S30" s="236"/>
      <c r="T30" s="236"/>
      <c r="U30" s="237"/>
      <c r="V30" s="236"/>
      <c r="W30" s="236"/>
      <c r="X30" s="236"/>
      <c r="Y30" s="236"/>
      <c r="AA30" s="182"/>
      <c r="AB30" s="279"/>
      <c r="AC30" s="280"/>
    </row>
    <row r="31" spans="2:44" s="234" customFormat="1" ht="15.6">
      <c r="C31" s="150"/>
      <c r="D31" s="235"/>
      <c r="E31" s="236"/>
      <c r="F31" s="236"/>
      <c r="G31" s="236"/>
      <c r="H31" s="236"/>
      <c r="I31" s="236"/>
      <c r="J31" s="236"/>
      <c r="K31" s="236"/>
      <c r="L31" s="236"/>
      <c r="M31" s="236"/>
      <c r="N31" s="236"/>
      <c r="O31" s="236"/>
      <c r="P31" s="236"/>
      <c r="Q31" s="236"/>
      <c r="R31" s="236"/>
      <c r="S31" s="236"/>
      <c r="T31" s="236"/>
      <c r="U31" s="237"/>
      <c r="V31" s="236"/>
      <c r="W31" s="236"/>
      <c r="X31" s="236"/>
      <c r="Y31" s="236"/>
      <c r="AA31" s="182"/>
      <c r="AB31" s="279"/>
      <c r="AC31" s="280"/>
    </row>
    <row r="32" spans="2:44" s="234" customFormat="1" ht="15.6">
      <c r="C32" s="150"/>
      <c r="D32" s="235"/>
      <c r="E32" s="236"/>
      <c r="F32" s="236"/>
      <c r="G32" s="236"/>
      <c r="H32" s="236"/>
      <c r="I32" s="236"/>
      <c r="J32" s="236"/>
      <c r="K32" s="236"/>
      <c r="L32" s="236"/>
      <c r="M32" s="236"/>
      <c r="N32" s="236"/>
      <c r="O32" s="236"/>
      <c r="P32" s="236"/>
      <c r="Q32" s="236"/>
      <c r="R32" s="236"/>
      <c r="S32" s="236"/>
      <c r="T32" s="236"/>
      <c r="U32" s="237"/>
      <c r="V32" s="236"/>
      <c r="W32" s="236"/>
      <c r="X32" s="236"/>
      <c r="Y32" s="236"/>
      <c r="AA32" s="182"/>
      <c r="AB32" s="279"/>
      <c r="AC32" s="280"/>
    </row>
    <row r="33" spans="3:30" s="234" customFormat="1" ht="15.6">
      <c r="C33" s="150"/>
      <c r="D33" s="235"/>
      <c r="E33" s="236"/>
      <c r="F33" s="236"/>
      <c r="G33" s="236"/>
      <c r="H33" s="236"/>
      <c r="I33" s="236"/>
      <c r="J33" s="236"/>
      <c r="K33" s="236"/>
      <c r="L33" s="236"/>
      <c r="M33" s="236"/>
      <c r="N33" s="236"/>
      <c r="O33" s="236"/>
      <c r="P33" s="236"/>
      <c r="Q33" s="236"/>
      <c r="R33" s="236"/>
      <c r="S33" s="236"/>
      <c r="T33" s="236"/>
      <c r="U33" s="237"/>
      <c r="V33" s="236"/>
      <c r="W33" s="236"/>
      <c r="X33" s="236"/>
      <c r="Y33" s="236"/>
      <c r="AA33" s="182"/>
      <c r="AB33" s="279"/>
      <c r="AC33" s="280"/>
    </row>
    <row r="34" spans="3:30" s="234" customFormat="1" ht="15.6">
      <c r="C34" s="150"/>
      <c r="D34" s="235"/>
      <c r="E34" s="236"/>
      <c r="F34" s="236"/>
      <c r="G34" s="236"/>
      <c r="H34" s="236"/>
      <c r="I34" s="236"/>
      <c r="J34" s="236"/>
      <c r="K34" s="236"/>
      <c r="L34" s="236"/>
      <c r="M34" s="236"/>
      <c r="N34" s="236"/>
      <c r="O34" s="236"/>
      <c r="P34" s="236"/>
      <c r="Q34" s="236"/>
      <c r="R34" s="236"/>
      <c r="S34" s="236"/>
      <c r="T34" s="236"/>
      <c r="U34" s="237"/>
      <c r="V34" s="236"/>
      <c r="W34" s="236"/>
      <c r="X34" s="236"/>
      <c r="Y34" s="236"/>
      <c r="AA34" s="182"/>
      <c r="AB34" s="279"/>
      <c r="AC34" s="280"/>
    </row>
    <row r="35" spans="3:30" s="234" customFormat="1" ht="15.6">
      <c r="C35" s="150"/>
      <c r="D35" s="235"/>
      <c r="E35" s="236"/>
      <c r="F35" s="236"/>
      <c r="G35" s="236"/>
      <c r="H35" s="236"/>
      <c r="I35" s="236"/>
      <c r="J35" s="236"/>
      <c r="K35" s="236"/>
      <c r="L35" s="236"/>
      <c r="M35" s="236"/>
      <c r="N35" s="236"/>
      <c r="O35" s="236"/>
      <c r="P35" s="236"/>
      <c r="Q35" s="236"/>
      <c r="R35" s="236"/>
      <c r="S35" s="236"/>
      <c r="T35" s="236"/>
      <c r="U35" s="237"/>
      <c r="V35" s="236"/>
      <c r="W35" s="236"/>
      <c r="X35" s="236"/>
      <c r="Y35" s="236"/>
      <c r="AA35" s="182"/>
      <c r="AB35" s="283"/>
      <c r="AC35" s="203"/>
    </row>
    <row r="36" spans="3:30" s="234" customFormat="1" ht="15.6">
      <c r="C36" s="150"/>
      <c r="D36" s="235"/>
      <c r="E36" s="236"/>
      <c r="F36" s="236"/>
      <c r="G36" s="236"/>
      <c r="H36" s="236"/>
      <c r="I36" s="236"/>
      <c r="J36" s="236"/>
      <c r="K36" s="236"/>
      <c r="L36" s="236"/>
      <c r="M36" s="236"/>
      <c r="N36" s="236"/>
      <c r="O36" s="236"/>
      <c r="P36" s="236"/>
      <c r="Q36" s="236"/>
      <c r="R36" s="236"/>
      <c r="S36" s="236"/>
      <c r="T36" s="236"/>
      <c r="U36" s="237"/>
      <c r="V36" s="236"/>
      <c r="W36" s="236"/>
      <c r="X36" s="236"/>
      <c r="Y36" s="236"/>
      <c r="AA36" s="182"/>
      <c r="AB36" s="283"/>
      <c r="AC36" s="203"/>
    </row>
    <row r="37" spans="3:30" s="234" customFormat="1" ht="15.6">
      <c r="C37" s="150"/>
      <c r="D37" s="235"/>
      <c r="E37" s="236"/>
      <c r="F37" s="236"/>
      <c r="G37" s="236"/>
      <c r="H37" s="236"/>
      <c r="I37" s="236"/>
      <c r="J37" s="236"/>
      <c r="K37" s="236"/>
      <c r="L37" s="236"/>
      <c r="M37" s="236"/>
      <c r="N37" s="236"/>
      <c r="O37" s="236"/>
      <c r="P37" s="236"/>
      <c r="Q37" s="236"/>
      <c r="R37" s="236"/>
      <c r="S37" s="236"/>
      <c r="T37" s="236"/>
      <c r="U37" s="237"/>
      <c r="V37" s="236"/>
      <c r="W37" s="236"/>
      <c r="X37" s="236"/>
      <c r="Y37" s="236"/>
      <c r="AA37" s="182"/>
      <c r="AB37" s="283"/>
      <c r="AC37" s="203"/>
    </row>
    <row r="38" spans="3:30" s="234" customFormat="1" ht="15.6">
      <c r="C38" s="150"/>
      <c r="D38" s="235"/>
      <c r="E38" s="236"/>
      <c r="F38" s="236"/>
      <c r="G38" s="236"/>
      <c r="H38" s="236"/>
      <c r="I38" s="236"/>
      <c r="J38" s="236"/>
      <c r="K38" s="236"/>
      <c r="L38" s="236"/>
      <c r="M38" s="236"/>
      <c r="N38" s="236"/>
      <c r="O38" s="236"/>
      <c r="P38" s="236"/>
      <c r="Q38" s="236"/>
      <c r="R38" s="236"/>
      <c r="S38" s="236"/>
      <c r="T38" s="236"/>
      <c r="U38" s="237"/>
      <c r="V38" s="236"/>
      <c r="W38" s="236"/>
      <c r="X38" s="236"/>
      <c r="Y38" s="236"/>
      <c r="AA38" s="182"/>
      <c r="AB38" s="283"/>
      <c r="AC38" s="203"/>
    </row>
    <row r="39" spans="3:30" s="234" customFormat="1" ht="15.6">
      <c r="C39" s="150"/>
      <c r="D39" s="235"/>
      <c r="E39" s="236"/>
      <c r="F39" s="236"/>
      <c r="G39" s="236"/>
      <c r="H39" s="236"/>
      <c r="I39" s="236"/>
      <c r="J39" s="236"/>
      <c r="K39" s="236"/>
      <c r="L39" s="236"/>
      <c r="M39" s="236"/>
      <c r="N39" s="236"/>
      <c r="O39" s="236"/>
      <c r="P39" s="236"/>
      <c r="Q39" s="236"/>
      <c r="R39" s="236"/>
      <c r="S39" s="236"/>
      <c r="T39" s="236"/>
      <c r="U39" s="237"/>
      <c r="V39" s="236"/>
      <c r="W39" s="236"/>
      <c r="X39" s="236"/>
      <c r="Y39" s="236"/>
      <c r="AA39" s="182"/>
      <c r="AB39" s="283"/>
      <c r="AC39" s="203"/>
    </row>
    <row r="40" spans="3:30" s="234" customFormat="1" ht="15.6">
      <c r="C40" s="150"/>
      <c r="D40" s="235"/>
      <c r="E40" s="236"/>
      <c r="F40" s="236"/>
      <c r="G40" s="236"/>
      <c r="H40" s="236"/>
      <c r="I40" s="236"/>
      <c r="J40" s="236"/>
      <c r="K40" s="236"/>
      <c r="L40" s="236"/>
      <c r="M40" s="236"/>
      <c r="N40" s="236"/>
      <c r="O40" s="236"/>
      <c r="P40" s="236"/>
      <c r="Q40" s="236"/>
      <c r="R40" s="236"/>
      <c r="S40" s="236"/>
      <c r="T40" s="236"/>
      <c r="U40" s="237"/>
      <c r="V40" s="236"/>
      <c r="W40" s="236"/>
      <c r="X40" s="236"/>
      <c r="Y40" s="236"/>
      <c r="AA40" s="182"/>
      <c r="AB40" s="283"/>
      <c r="AC40" s="203"/>
    </row>
    <row r="41" spans="3:30" s="234" customFormat="1" ht="15.6">
      <c r="C41" s="150"/>
      <c r="D41" s="235"/>
      <c r="E41" s="236"/>
      <c r="F41" s="236"/>
      <c r="G41" s="236"/>
      <c r="H41" s="236"/>
      <c r="I41" s="236"/>
      <c r="J41" s="236"/>
      <c r="K41" s="236"/>
      <c r="L41" s="236"/>
      <c r="M41" s="236"/>
      <c r="N41" s="236"/>
      <c r="O41" s="236"/>
      <c r="P41" s="236"/>
      <c r="Q41" s="236"/>
      <c r="R41" s="236"/>
      <c r="S41" s="236"/>
      <c r="T41" s="236"/>
      <c r="U41" s="237"/>
      <c r="V41" s="236"/>
      <c r="W41" s="236"/>
      <c r="X41" s="236"/>
      <c r="Y41" s="236"/>
      <c r="AA41" s="182"/>
      <c r="AB41" s="283"/>
      <c r="AC41" s="203"/>
    </row>
    <row r="42" spans="3:30" s="234" customFormat="1" ht="15.6">
      <c r="C42" s="150"/>
      <c r="D42" s="235"/>
      <c r="E42" s="236"/>
      <c r="F42" s="236"/>
      <c r="G42" s="236"/>
      <c r="H42" s="236"/>
      <c r="I42" s="236"/>
      <c r="J42" s="236"/>
      <c r="K42" s="236"/>
      <c r="L42" s="236"/>
      <c r="M42" s="236"/>
      <c r="N42" s="236"/>
      <c r="O42" s="236"/>
      <c r="P42" s="236"/>
      <c r="Q42" s="236"/>
      <c r="R42" s="236"/>
      <c r="S42" s="236"/>
      <c r="T42" s="236"/>
      <c r="U42" s="237"/>
      <c r="V42" s="236"/>
      <c r="W42" s="236"/>
      <c r="X42" s="236"/>
      <c r="Y42" s="236"/>
      <c r="AA42" s="182"/>
      <c r="AB42" s="283"/>
      <c r="AC42" s="203"/>
    </row>
    <row r="43" spans="3:30" ht="12.75" customHeight="1">
      <c r="AB43" s="283"/>
      <c r="AC43" s="203"/>
    </row>
    <row r="44" spans="3:30" ht="20.100000000000001" customHeight="1">
      <c r="AB44" s="283"/>
      <c r="AC44" s="203"/>
    </row>
    <row r="45" spans="3:30" ht="20.100000000000001" customHeight="1">
      <c r="AB45" s="283"/>
      <c r="AC45" s="203"/>
    </row>
    <row r="46" spans="3:30" ht="20.100000000000001" customHeight="1">
      <c r="AB46" s="283"/>
      <c r="AC46" s="203"/>
    </row>
    <row r="47" spans="3:30" ht="20.100000000000001" customHeight="1">
      <c r="AB47" s="283"/>
      <c r="AC47" s="203"/>
    </row>
    <row r="48" spans="3:30" ht="20.100000000000001" customHeight="1">
      <c r="AB48" s="283"/>
      <c r="AC48" s="203"/>
      <c r="AD48" s="284"/>
    </row>
    <row r="49" spans="28:29" ht="20.100000000000001" customHeight="1">
      <c r="AB49" s="283"/>
      <c r="AC49" s="203"/>
    </row>
    <row r="50" spans="28:29" ht="20.100000000000001" customHeight="1">
      <c r="AB50" s="283"/>
      <c r="AC50" s="203"/>
    </row>
    <row r="51" spans="28:29" ht="20.100000000000001" customHeight="1">
      <c r="AB51" s="283"/>
      <c r="AC51" s="203"/>
    </row>
    <row r="52" spans="28:29" ht="20.100000000000001" customHeight="1">
      <c r="AB52" s="283"/>
      <c r="AC52" s="203"/>
    </row>
    <row r="53" spans="28:29" ht="20.100000000000001" customHeight="1">
      <c r="AB53" s="283"/>
      <c r="AC53" s="203"/>
    </row>
    <row r="54" spans="28:29" ht="20.100000000000001" customHeight="1">
      <c r="AB54" s="283"/>
      <c r="AC54" s="203"/>
    </row>
    <row r="55" spans="28:29" ht="20.100000000000001" customHeight="1">
      <c r="AB55" s="283"/>
      <c r="AC55" s="203"/>
    </row>
    <row r="56" spans="28:29" ht="20.100000000000001" customHeight="1">
      <c r="AB56" s="283"/>
      <c r="AC56" s="203"/>
    </row>
    <row r="57" spans="28:29" ht="20.100000000000001" customHeight="1">
      <c r="AB57" s="283"/>
      <c r="AC57" s="203"/>
    </row>
    <row r="58" spans="28:29" ht="20.100000000000001" customHeight="1">
      <c r="AB58" s="283"/>
      <c r="AC58" s="203"/>
    </row>
    <row r="59" spans="28:29" ht="20.100000000000001" customHeight="1">
      <c r="AB59" s="283"/>
      <c r="AC59" s="203"/>
    </row>
    <row r="60" spans="28:29" ht="20.100000000000001" customHeight="1">
      <c r="AB60" s="285"/>
      <c r="AC60" s="286"/>
    </row>
    <row r="61" spans="28:29" ht="20.100000000000001" customHeight="1">
      <c r="AB61" s="283"/>
      <c r="AC61" s="203"/>
    </row>
    <row r="62" spans="28:29" ht="20.100000000000001" customHeight="1">
      <c r="AB62" s="283"/>
      <c r="AC62" s="203"/>
    </row>
    <row r="63" spans="28:29" ht="20.100000000000001" customHeight="1">
      <c r="AB63" s="283"/>
      <c r="AC63" s="203"/>
    </row>
    <row r="64" spans="28:29" ht="20.100000000000001" customHeight="1">
      <c r="AB64" s="283"/>
      <c r="AC64" s="203"/>
    </row>
    <row r="65" spans="28:29" ht="20.100000000000001" customHeight="1">
      <c r="AB65" s="283"/>
      <c r="AC65" s="203"/>
    </row>
    <row r="66" spans="28:29" ht="20.100000000000001" customHeight="1">
      <c r="AB66" s="283"/>
      <c r="AC66" s="203"/>
    </row>
    <row r="67" spans="28:29" ht="20.100000000000001" customHeight="1">
      <c r="AB67" s="283"/>
      <c r="AC67" s="203"/>
    </row>
    <row r="68" spans="28:29" ht="20.100000000000001" customHeight="1">
      <c r="AB68" s="283"/>
      <c r="AC68" s="203"/>
    </row>
    <row r="69" spans="28:29" ht="20.100000000000001" customHeight="1">
      <c r="AB69" s="283"/>
      <c r="AC69" s="203"/>
    </row>
    <row r="77" spans="28:29" ht="20.100000000000001" customHeight="1">
      <c r="AC77" s="287"/>
    </row>
    <row r="78" spans="28:29" ht="20.100000000000001" customHeight="1">
      <c r="AC78" s="288"/>
    </row>
    <row r="142" spans="28:29" ht="20.100000000000001" customHeight="1">
      <c r="AB142" s="289"/>
      <c r="AC142" s="290"/>
    </row>
    <row r="143" spans="28:29" ht="20.100000000000001" customHeight="1">
      <c r="AB143" s="289"/>
      <c r="AC143" s="290"/>
    </row>
    <row r="144" spans="28:29" ht="20.100000000000001" customHeight="1">
      <c r="AB144" s="289"/>
      <c r="AC144" s="290"/>
    </row>
    <row r="145" spans="28:29" ht="20.100000000000001" customHeight="1">
      <c r="AB145" s="289"/>
      <c r="AC145" s="290"/>
    </row>
    <row r="146" spans="28:29" ht="20.100000000000001" customHeight="1">
      <c r="AB146" s="289"/>
      <c r="AC146" s="290"/>
    </row>
    <row r="147" spans="28:29" ht="20.100000000000001" customHeight="1">
      <c r="AB147" s="289"/>
      <c r="AC147" s="290"/>
    </row>
    <row r="148" spans="28:29" ht="20.100000000000001" customHeight="1">
      <c r="AB148" s="289"/>
      <c r="AC148" s="290"/>
    </row>
    <row r="149" spans="28:29" ht="20.100000000000001" customHeight="1">
      <c r="AB149" s="289"/>
      <c r="AC149" s="290"/>
    </row>
    <row r="150" spans="28:29" ht="20.100000000000001" customHeight="1">
      <c r="AB150" s="289"/>
      <c r="AC150" s="290"/>
    </row>
    <row r="151" spans="28:29" ht="20.100000000000001" customHeight="1">
      <c r="AB151" s="289"/>
      <c r="AC151" s="290"/>
    </row>
    <row r="152" spans="28:29" ht="20.100000000000001" customHeight="1">
      <c r="AB152" s="289"/>
      <c r="AC152" s="290"/>
    </row>
    <row r="153" spans="28:29" ht="20.100000000000001" customHeight="1">
      <c r="AB153" s="289"/>
      <c r="AC153" s="290"/>
    </row>
    <row r="154" spans="28:29" ht="20.100000000000001" customHeight="1">
      <c r="AB154" s="289"/>
      <c r="AC154" s="290"/>
    </row>
    <row r="155" spans="28:29" ht="20.100000000000001" customHeight="1">
      <c r="AB155" s="289"/>
      <c r="AC155" s="290"/>
    </row>
    <row r="156" spans="28:29" ht="20.100000000000001" customHeight="1">
      <c r="AB156" s="289"/>
      <c r="AC156" s="290"/>
    </row>
    <row r="157" spans="28:29" ht="20.100000000000001" customHeight="1">
      <c r="AB157" s="289"/>
      <c r="AC157" s="290"/>
    </row>
    <row r="158" spans="28:29" ht="20.100000000000001" customHeight="1">
      <c r="AB158" s="289"/>
      <c r="AC158" s="290"/>
    </row>
    <row r="159" spans="28:29" ht="20.100000000000001" customHeight="1">
      <c r="AB159" s="289"/>
      <c r="AC159" s="290"/>
    </row>
    <row r="160" spans="28:29" ht="20.100000000000001" customHeight="1">
      <c r="AB160" s="289"/>
      <c r="AC160" s="290"/>
    </row>
    <row r="161" spans="28:29" ht="20.100000000000001" customHeight="1">
      <c r="AB161" s="289"/>
      <c r="AC161" s="290"/>
    </row>
    <row r="162" spans="28:29" ht="20.100000000000001" customHeight="1">
      <c r="AB162" s="289"/>
      <c r="AC162" s="290"/>
    </row>
    <row r="163" spans="28:29" ht="20.100000000000001" customHeight="1">
      <c r="AB163" s="289"/>
      <c r="AC163" s="290"/>
    </row>
    <row r="164" spans="28:29" ht="20.100000000000001" customHeight="1">
      <c r="AB164" s="289"/>
      <c r="AC164" s="290"/>
    </row>
    <row r="165" spans="28:29" ht="20.100000000000001" customHeight="1">
      <c r="AB165" s="289"/>
      <c r="AC165" s="290"/>
    </row>
    <row r="166" spans="28:29" ht="20.100000000000001" customHeight="1">
      <c r="AB166" s="289"/>
      <c r="AC166" s="290"/>
    </row>
    <row r="167" spans="28:29" ht="20.100000000000001" customHeight="1">
      <c r="AB167" s="289"/>
      <c r="AC167" s="290"/>
    </row>
    <row r="168" spans="28:29" ht="20.100000000000001" customHeight="1">
      <c r="AB168" s="289"/>
      <c r="AC168" s="290"/>
    </row>
    <row r="169" spans="28:29" ht="20.100000000000001" customHeight="1">
      <c r="AB169" s="289"/>
      <c r="AC169" s="290"/>
    </row>
    <row r="170" spans="28:29" ht="20.100000000000001" customHeight="1">
      <c r="AB170" s="289"/>
      <c r="AC170" s="290"/>
    </row>
    <row r="171" spans="28:29" ht="20.100000000000001" customHeight="1">
      <c r="AB171" s="289"/>
      <c r="AC171" s="290"/>
    </row>
    <row r="172" spans="28:29" ht="20.100000000000001" customHeight="1">
      <c r="AB172" s="289"/>
      <c r="AC172" s="290"/>
    </row>
    <row r="173" spans="28:29" ht="20.100000000000001" customHeight="1">
      <c r="AB173" s="289"/>
      <c r="AC173" s="290"/>
    </row>
    <row r="174" spans="28:29" ht="20.100000000000001" customHeight="1">
      <c r="AB174" s="289"/>
      <c r="AC174" s="290"/>
    </row>
    <row r="175" spans="28:29" ht="20.100000000000001" customHeight="1">
      <c r="AB175" s="289"/>
      <c r="AC175" s="290"/>
    </row>
    <row r="176" spans="28:29" ht="20.100000000000001" customHeight="1">
      <c r="AB176" s="289"/>
      <c r="AC176" s="290"/>
    </row>
    <row r="177" spans="28:29" ht="20.100000000000001" customHeight="1">
      <c r="AB177" s="289"/>
      <c r="AC177" s="290"/>
    </row>
    <row r="178" spans="28:29" ht="20.100000000000001" customHeight="1">
      <c r="AB178" s="289"/>
      <c r="AC178" s="290"/>
    </row>
    <row r="179" spans="28:29" ht="20.100000000000001" customHeight="1">
      <c r="AB179" s="289"/>
      <c r="AC179" s="290"/>
    </row>
    <row r="180" spans="28:29" ht="20.100000000000001" customHeight="1">
      <c r="AB180" s="289"/>
      <c r="AC180" s="290"/>
    </row>
    <row r="181" spans="28:29" ht="20.100000000000001" customHeight="1">
      <c r="AB181" s="289"/>
      <c r="AC181" s="290"/>
    </row>
    <row r="182" spans="28:29" ht="20.100000000000001" customHeight="1">
      <c r="AB182" s="289"/>
      <c r="AC182" s="290"/>
    </row>
    <row r="183" spans="28:29" ht="20.100000000000001" customHeight="1">
      <c r="AB183" s="291"/>
      <c r="AC183" s="292"/>
    </row>
    <row r="184" spans="28:29" ht="20.100000000000001" customHeight="1">
      <c r="AB184" s="291"/>
      <c r="AC184" s="292"/>
    </row>
    <row r="185" spans="28:29" ht="20.100000000000001" customHeight="1">
      <c r="AB185" s="293"/>
      <c r="AC185" s="294"/>
    </row>
    <row r="186" spans="28:29" ht="20.100000000000001" customHeight="1">
      <c r="AB186" s="293"/>
      <c r="AC186" s="294"/>
    </row>
    <row r="187" spans="28:29" ht="20.100000000000001" customHeight="1">
      <c r="AB187" s="293"/>
      <c r="AC187" s="294"/>
    </row>
    <row r="188" spans="28:29" ht="20.100000000000001" customHeight="1">
      <c r="AB188" s="293"/>
      <c r="AC188" s="294"/>
    </row>
  </sheetData>
  <sheetProtection algorithmName="SHA-512" hashValue="W8qOvM03uqRcVE0VctxJp49u6sKlh0Dc3KsH6LvcNswRZNBMKGKheRQYbXAYMjlCnWgBKX9jYtGWVsXpesZNJA==" saltValue="ukRs7bRpB0d9wA10jB6qOg==" spinCount="100000" sheet="1" formatCells="0" formatRows="0" insertRows="0" deleteRows="0" selectLockedCells="1" autoFilter="0" pivotTables="0"/>
  <mergeCells count="44">
    <mergeCell ref="D7:I7"/>
    <mergeCell ref="J7:V7"/>
    <mergeCell ref="D8:I8"/>
    <mergeCell ref="J8:V8"/>
    <mergeCell ref="D9:I9"/>
    <mergeCell ref="D11:I11"/>
    <mergeCell ref="J11:K11"/>
    <mergeCell ref="L11:Q11"/>
    <mergeCell ref="R11:S11"/>
    <mergeCell ref="T11:U11"/>
    <mergeCell ref="D13:I13"/>
    <mergeCell ref="J13:K13"/>
    <mergeCell ref="L13:Q13"/>
    <mergeCell ref="R13:S13"/>
    <mergeCell ref="T13:U13"/>
    <mergeCell ref="D12:I12"/>
    <mergeCell ref="J12:K12"/>
    <mergeCell ref="L12:Q12"/>
    <mergeCell ref="R12:S12"/>
    <mergeCell ref="T12:U12"/>
    <mergeCell ref="D14:I14"/>
    <mergeCell ref="J14:U14"/>
    <mergeCell ref="D16:I16"/>
    <mergeCell ref="J16:U16"/>
    <mergeCell ref="D19:I19"/>
    <mergeCell ref="J19:N19"/>
    <mergeCell ref="O19:S19"/>
    <mergeCell ref="T19:X19"/>
    <mergeCell ref="D20:I20"/>
    <mergeCell ref="J20:M20"/>
    <mergeCell ref="O20:R20"/>
    <mergeCell ref="T20:W20"/>
    <mergeCell ref="D21:I21"/>
    <mergeCell ref="J21:M21"/>
    <mergeCell ref="O21:R21"/>
    <mergeCell ref="T21:W21"/>
    <mergeCell ref="D22:I22"/>
    <mergeCell ref="J22:M22"/>
    <mergeCell ref="O22:R22"/>
    <mergeCell ref="T22:W22"/>
    <mergeCell ref="D23:I23"/>
    <mergeCell ref="J23:M23"/>
    <mergeCell ref="O23:R23"/>
    <mergeCell ref="T23:W23"/>
  </mergeCells>
  <phoneticPr fontId="3"/>
  <conditionalFormatting sqref="AC77:AC78 AB142:AC188">
    <cfRule type="expression" priority="18">
      <formula>CELL("protect",AB77)=0</formula>
    </cfRule>
  </conditionalFormatting>
  <conditionalFormatting sqref="B1:B2">
    <cfRule type="expression" dxfId="199" priority="17">
      <formula>_xlfn.ISFORMULA(B1)=TRUE</formula>
    </cfRule>
  </conditionalFormatting>
  <conditionalFormatting sqref="N20:N22">
    <cfRule type="notContainsBlanks" dxfId="198" priority="10">
      <formula>LEN(TRIM(N20))&gt;0</formula>
    </cfRule>
    <cfRule type="expression" dxfId="197" priority="11">
      <formula>$N$11="■"</formula>
    </cfRule>
    <cfRule type="expression" dxfId="196" priority="12">
      <formula>$K$11="■"</formula>
    </cfRule>
    <cfRule type="expression" dxfId="195" priority="13">
      <formula>$H$11="■"</formula>
    </cfRule>
  </conditionalFormatting>
  <conditionalFormatting sqref="J20:M22">
    <cfRule type="containsBlanks" dxfId="194" priority="9">
      <formula>LEN(TRIM(J20))=0</formula>
    </cfRule>
  </conditionalFormatting>
  <conditionalFormatting sqref="J7:V7">
    <cfRule type="containsBlanks" dxfId="193" priority="7">
      <formula>LEN(TRIM(J7))=0</formula>
    </cfRule>
  </conditionalFormatting>
  <conditionalFormatting sqref="B2 L11:Q11 T11:U11 J16:U16">
    <cfRule type="containsBlanks" dxfId="192" priority="3">
      <formula>LEN(TRIM(B2))=0</formula>
    </cfRule>
  </conditionalFormatting>
  <conditionalFormatting sqref="J9 O9">
    <cfRule type="expression" dxfId="191" priority="1">
      <formula>$O$9="■"</formula>
    </cfRule>
    <cfRule type="expression" dxfId="190" priority="2">
      <formula>$J$9="■"</formula>
    </cfRule>
  </conditionalFormatting>
  <dataValidations count="7">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1C68AC9-87ED-4CA1-9680-05C684C2D000}">
      <formula1>L65482-ROUNDDOWN(L65482,1)=0</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308AAC6E-8F38-47A5-A54E-2767427BABB3}">
      <formula1>"無,有"</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05A4E556-2620-4504-8D5C-23F3C3D2BDB4}">
      <formula1>"専用,ハイブリット"</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18 J9 H24 O9 P24 L24 K18" xr:uid="{566BF360-4BE1-436C-821C-3BAD38AABD99}">
      <formula1>"□,■"</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45113B3-CF8F-44A2-871E-12218209B98F}">
      <formula1>L65490-ROUNDDOWN(L65490,0)=0</formula1>
    </dataValidation>
    <dataValidation type="custom" imeMode="disabled" allowBlank="1" showInputMessage="1" showErrorMessage="1" error="小数点第二位まで、三位以下四捨五入で入力して下さい。" sqref="X20:X23 J20:J23 O20:O23 AB20:AB23 AD19:AD23 AI18:AO18 S20:T23" xr:uid="{6EF9004E-5412-4809-8AA4-6E902DABFB1B}">
      <formula1>J18-ROUNDDOWN(J18,2)=0</formula1>
    </dataValidation>
    <dataValidation imeMode="on" allowBlank="1" showInputMessage="1" showErrorMessage="1" sqref="T19 O19 U18" xr:uid="{816C5297-5732-4C87-924B-730A72FD4AE1}"/>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明朝,標準"&amp;8&amp;K01+020R5低層ZEH-M_ver.2.0</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 imeMode="hiragana" allowBlank="1" showInputMessage="1" showErrorMessage="1" xr:uid="{DD8C931E-1CB6-4F45-8DED-0153E89B959B}">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5A5F-2C69-438F-BE4C-8E01EA7EC840}">
  <dimension ref="B1:AG207"/>
  <sheetViews>
    <sheetView showGridLines="0" view="pageBreakPreview" zoomScale="130" zoomScaleNormal="100" zoomScaleSheetLayoutView="130" workbookViewId="0">
      <selection activeCell="J9" sqref="J9"/>
    </sheetView>
  </sheetViews>
  <sheetFormatPr defaultRowHeight="20.100000000000001" customHeight="1"/>
  <cols>
    <col min="1" max="1" width="1.09765625" style="352" customWidth="1"/>
    <col min="2" max="2" width="1.5" style="352" customWidth="1"/>
    <col min="3" max="3" width="2.5" style="352" customWidth="1"/>
    <col min="4" max="9" width="3.8984375" style="352" customWidth="1"/>
    <col min="10" max="10" width="5.5" style="352" customWidth="1"/>
    <col min="11" max="14" width="3.8984375" style="352" customWidth="1"/>
    <col min="15" max="15" width="4.8984375" style="352" customWidth="1"/>
    <col min="16" max="23" width="3.8984375" style="352" customWidth="1"/>
    <col min="24" max="24" width="3.09765625" style="352" customWidth="1"/>
    <col min="25" max="25" width="3.8984375" style="352" customWidth="1"/>
    <col min="26" max="26" width="3.69921875" style="352" customWidth="1"/>
    <col min="27" max="27" width="2" style="352" customWidth="1"/>
    <col min="28" max="28" width="2.59765625" style="353" customWidth="1"/>
    <col min="29" max="29" width="9" style="160" customWidth="1"/>
    <col min="30" max="30" width="9" style="225" customWidth="1"/>
    <col min="31" max="31" width="9" style="352" customWidth="1"/>
    <col min="32" max="43" width="9" style="352"/>
    <col min="44" max="44" width="16.8984375" style="352" bestFit="1" customWidth="1"/>
    <col min="45" max="45" width="13.3984375" style="352" customWidth="1"/>
    <col min="46" max="217" width="9" style="352"/>
    <col min="218" max="241" width="3.69921875" style="352" customWidth="1"/>
    <col min="242" max="250" width="9" style="352" customWidth="1"/>
    <col min="251" max="251" width="2" style="352" customWidth="1"/>
    <col min="252" max="473" width="9" style="352"/>
    <col min="474" max="497" width="3.69921875" style="352" customWidth="1"/>
    <col min="498" max="506" width="9" style="352" customWidth="1"/>
    <col min="507" max="507" width="2" style="352" customWidth="1"/>
    <col min="508" max="729" width="9" style="352"/>
    <col min="730" max="753" width="3.69921875" style="352" customWidth="1"/>
    <col min="754" max="762" width="9" style="352" customWidth="1"/>
    <col min="763" max="763" width="2" style="352" customWidth="1"/>
    <col min="764" max="985" width="9" style="352"/>
    <col min="986" max="1009" width="3.69921875" style="352" customWidth="1"/>
    <col min="1010" max="1018" width="9" style="352" customWidth="1"/>
    <col min="1019" max="1019" width="2" style="352" customWidth="1"/>
    <col min="1020" max="1241" width="9" style="352"/>
    <col min="1242" max="1265" width="3.69921875" style="352" customWidth="1"/>
    <col min="1266" max="1274" width="9" style="352" customWidth="1"/>
    <col min="1275" max="1275" width="2" style="352" customWidth="1"/>
    <col min="1276" max="1497" width="9" style="352"/>
    <col min="1498" max="1521" width="3.69921875" style="352" customWidth="1"/>
    <col min="1522" max="1530" width="9" style="352" customWidth="1"/>
    <col min="1531" max="1531" width="2" style="352" customWidth="1"/>
    <col min="1532" max="1753" width="9" style="352"/>
    <col min="1754" max="1777" width="3.69921875" style="352" customWidth="1"/>
    <col min="1778" max="1786" width="9" style="352" customWidth="1"/>
    <col min="1787" max="1787" width="2" style="352" customWidth="1"/>
    <col min="1788" max="2009" width="9" style="352"/>
    <col min="2010" max="2033" width="3.69921875" style="352" customWidth="1"/>
    <col min="2034" max="2042" width="9" style="352" customWidth="1"/>
    <col min="2043" max="2043" width="2" style="352" customWidth="1"/>
    <col min="2044" max="2265" width="9" style="352"/>
    <col min="2266" max="2289" width="3.69921875" style="352" customWidth="1"/>
    <col min="2290" max="2298" width="9" style="352" customWidth="1"/>
    <col min="2299" max="2299" width="2" style="352" customWidth="1"/>
    <col min="2300" max="2521" width="9" style="352"/>
    <col min="2522" max="2545" width="3.69921875" style="352" customWidth="1"/>
    <col min="2546" max="2554" width="9" style="352" customWidth="1"/>
    <col min="2555" max="2555" width="2" style="352" customWidth="1"/>
    <col min="2556" max="2777" width="9" style="352"/>
    <col min="2778" max="2801" width="3.69921875" style="352" customWidth="1"/>
    <col min="2802" max="2810" width="9" style="352" customWidth="1"/>
    <col min="2811" max="2811" width="2" style="352" customWidth="1"/>
    <col min="2812" max="3033" width="9" style="352"/>
    <col min="3034" max="3057" width="3.69921875" style="352" customWidth="1"/>
    <col min="3058" max="3066" width="9" style="352" customWidth="1"/>
    <col min="3067" max="3067" width="2" style="352" customWidth="1"/>
    <col min="3068" max="3289" width="9" style="352"/>
    <col min="3290" max="3313" width="3.69921875" style="352" customWidth="1"/>
    <col min="3314" max="3322" width="9" style="352" customWidth="1"/>
    <col min="3323" max="3323" width="2" style="352" customWidth="1"/>
    <col min="3324" max="3545" width="9" style="352"/>
    <col min="3546" max="3569" width="3.69921875" style="352" customWidth="1"/>
    <col min="3570" max="3578" width="9" style="352" customWidth="1"/>
    <col min="3579" max="3579" width="2" style="352" customWidth="1"/>
    <col min="3580" max="3801" width="9" style="352"/>
    <col min="3802" max="3825" width="3.69921875" style="352" customWidth="1"/>
    <col min="3826" max="3834" width="9" style="352" customWidth="1"/>
    <col min="3835" max="3835" width="2" style="352" customWidth="1"/>
    <col min="3836" max="4057" width="9" style="352"/>
    <col min="4058" max="4081" width="3.69921875" style="352" customWidth="1"/>
    <col min="4082" max="4090" width="9" style="352" customWidth="1"/>
    <col min="4091" max="4091" width="2" style="352" customWidth="1"/>
    <col min="4092" max="4313" width="9" style="352"/>
    <col min="4314" max="4337" width="3.69921875" style="352" customWidth="1"/>
    <col min="4338" max="4346" width="9" style="352" customWidth="1"/>
    <col min="4347" max="4347" width="2" style="352" customWidth="1"/>
    <col min="4348" max="4569" width="9" style="352"/>
    <col min="4570" max="4593" width="3.69921875" style="352" customWidth="1"/>
    <col min="4594" max="4602" width="9" style="352" customWidth="1"/>
    <col min="4603" max="4603" width="2" style="352" customWidth="1"/>
    <col min="4604" max="4825" width="9" style="352"/>
    <col min="4826" max="4849" width="3.69921875" style="352" customWidth="1"/>
    <col min="4850" max="4858" width="9" style="352" customWidth="1"/>
    <col min="4859" max="4859" width="2" style="352" customWidth="1"/>
    <col min="4860" max="5081" width="9" style="352"/>
    <col min="5082" max="5105" width="3.69921875" style="352" customWidth="1"/>
    <col min="5106" max="5114" width="9" style="352" customWidth="1"/>
    <col min="5115" max="5115" width="2" style="352" customWidth="1"/>
    <col min="5116" max="5337" width="9" style="352"/>
    <col min="5338" max="5361" width="3.69921875" style="352" customWidth="1"/>
    <col min="5362" max="5370" width="9" style="352" customWidth="1"/>
    <col min="5371" max="5371" width="2" style="352" customWidth="1"/>
    <col min="5372" max="5593" width="9" style="352"/>
    <col min="5594" max="5617" width="3.69921875" style="352" customWidth="1"/>
    <col min="5618" max="5626" width="9" style="352" customWidth="1"/>
    <col min="5627" max="5627" width="2" style="352" customWidth="1"/>
    <col min="5628" max="5849" width="9" style="352"/>
    <col min="5850" max="5873" width="3.69921875" style="352" customWidth="1"/>
    <col min="5874" max="5882" width="9" style="352" customWidth="1"/>
    <col min="5883" max="5883" width="2" style="352" customWidth="1"/>
    <col min="5884" max="6105" width="9" style="352"/>
    <col min="6106" max="6129" width="3.69921875" style="352" customWidth="1"/>
    <col min="6130" max="6138" width="9" style="352" customWidth="1"/>
    <col min="6139" max="6139" width="2" style="352" customWidth="1"/>
    <col min="6140" max="6361" width="9" style="352"/>
    <col min="6362" max="6385" width="3.69921875" style="352" customWidth="1"/>
    <col min="6386" max="6394" width="9" style="352" customWidth="1"/>
    <col min="6395" max="6395" width="2" style="352" customWidth="1"/>
    <col min="6396" max="6617" width="9" style="352"/>
    <col min="6618" max="6641" width="3.69921875" style="352" customWidth="1"/>
    <col min="6642" max="6650" width="9" style="352" customWidth="1"/>
    <col min="6651" max="6651" width="2" style="352" customWidth="1"/>
    <col min="6652" max="6873" width="9" style="352"/>
    <col min="6874" max="6897" width="3.69921875" style="352" customWidth="1"/>
    <col min="6898" max="6906" width="9" style="352" customWidth="1"/>
    <col min="6907" max="6907" width="2" style="352" customWidth="1"/>
    <col min="6908" max="7129" width="9" style="352"/>
    <col min="7130" max="7153" width="3.69921875" style="352" customWidth="1"/>
    <col min="7154" max="7162" width="9" style="352" customWidth="1"/>
    <col min="7163" max="7163" width="2" style="352" customWidth="1"/>
    <col min="7164" max="7385" width="9" style="352"/>
    <col min="7386" max="7409" width="3.69921875" style="352" customWidth="1"/>
    <col min="7410" max="7418" width="9" style="352" customWidth="1"/>
    <col min="7419" max="7419" width="2" style="352" customWidth="1"/>
    <col min="7420" max="7641" width="9" style="352"/>
    <col min="7642" max="7665" width="3.69921875" style="352" customWidth="1"/>
    <col min="7666" max="7674" width="9" style="352" customWidth="1"/>
    <col min="7675" max="7675" width="2" style="352" customWidth="1"/>
    <col min="7676" max="7897" width="9" style="352"/>
    <col min="7898" max="7921" width="3.69921875" style="352" customWidth="1"/>
    <col min="7922" max="7930" width="9" style="352" customWidth="1"/>
    <col min="7931" max="7931" width="2" style="352" customWidth="1"/>
    <col min="7932" max="8153" width="9" style="352"/>
    <col min="8154" max="8177" width="3.69921875" style="352" customWidth="1"/>
    <col min="8178" max="8186" width="9" style="352" customWidth="1"/>
    <col min="8187" max="8187" width="2" style="352" customWidth="1"/>
    <col min="8188" max="8409" width="9" style="352"/>
    <col min="8410" max="8433" width="3.69921875" style="352" customWidth="1"/>
    <col min="8434" max="8442" width="9" style="352" customWidth="1"/>
    <col min="8443" max="8443" width="2" style="352" customWidth="1"/>
    <col min="8444" max="8665" width="9" style="352"/>
    <col min="8666" max="8689" width="3.69921875" style="352" customWidth="1"/>
    <col min="8690" max="8698" width="9" style="352" customWidth="1"/>
    <col min="8699" max="8699" width="2" style="352" customWidth="1"/>
    <col min="8700" max="8921" width="9" style="352"/>
    <col min="8922" max="8945" width="3.69921875" style="352" customWidth="1"/>
    <col min="8946" max="8954" width="9" style="352" customWidth="1"/>
    <col min="8955" max="8955" width="2" style="352" customWidth="1"/>
    <col min="8956" max="9177" width="9" style="352"/>
    <col min="9178" max="9201" width="3.69921875" style="352" customWidth="1"/>
    <col min="9202" max="9210" width="9" style="352" customWidth="1"/>
    <col min="9211" max="9211" width="2" style="352" customWidth="1"/>
    <col min="9212" max="9433" width="9" style="352"/>
    <col min="9434" max="9457" width="3.69921875" style="352" customWidth="1"/>
    <col min="9458" max="9466" width="9" style="352" customWidth="1"/>
    <col min="9467" max="9467" width="2" style="352" customWidth="1"/>
    <col min="9468" max="9689" width="9" style="352"/>
    <col min="9690" max="9713" width="3.69921875" style="352" customWidth="1"/>
    <col min="9714" max="9722" width="9" style="352" customWidth="1"/>
    <col min="9723" max="9723" width="2" style="352" customWidth="1"/>
    <col min="9724" max="9945" width="9" style="352"/>
    <col min="9946" max="9969" width="3.69921875" style="352" customWidth="1"/>
    <col min="9970" max="9978" width="9" style="352" customWidth="1"/>
    <col min="9979" max="9979" width="2" style="352" customWidth="1"/>
    <col min="9980" max="10201" width="9" style="352"/>
    <col min="10202" max="10225" width="3.69921875" style="352" customWidth="1"/>
    <col min="10226" max="10234" width="9" style="352" customWidth="1"/>
    <col min="10235" max="10235" width="2" style="352" customWidth="1"/>
    <col min="10236" max="10457" width="9" style="352"/>
    <col min="10458" max="10481" width="3.69921875" style="352" customWidth="1"/>
    <col min="10482" max="10490" width="9" style="352" customWidth="1"/>
    <col min="10491" max="10491" width="2" style="352" customWidth="1"/>
    <col min="10492" max="10713" width="9" style="352"/>
    <col min="10714" max="10737" width="3.69921875" style="352" customWidth="1"/>
    <col min="10738" max="10746" width="9" style="352" customWidth="1"/>
    <col min="10747" max="10747" width="2" style="352" customWidth="1"/>
    <col min="10748" max="10969" width="9" style="352"/>
    <col min="10970" max="10993" width="3.69921875" style="352" customWidth="1"/>
    <col min="10994" max="11002" width="9" style="352" customWidth="1"/>
    <col min="11003" max="11003" width="2" style="352" customWidth="1"/>
    <col min="11004" max="11225" width="9" style="352"/>
    <col min="11226" max="11249" width="3.69921875" style="352" customWidth="1"/>
    <col min="11250" max="11258" width="9" style="352" customWidth="1"/>
    <col min="11259" max="11259" width="2" style="352" customWidth="1"/>
    <col min="11260" max="11481" width="9" style="352"/>
    <col min="11482" max="11505" width="3.69921875" style="352" customWidth="1"/>
    <col min="11506" max="11514" width="9" style="352" customWidth="1"/>
    <col min="11515" max="11515" width="2" style="352" customWidth="1"/>
    <col min="11516" max="11737" width="9" style="352"/>
    <col min="11738" max="11761" width="3.69921875" style="352" customWidth="1"/>
    <col min="11762" max="11770" width="9" style="352" customWidth="1"/>
    <col min="11771" max="11771" width="2" style="352" customWidth="1"/>
    <col min="11772" max="11993" width="9" style="352"/>
    <col min="11994" max="12017" width="3.69921875" style="352" customWidth="1"/>
    <col min="12018" max="12026" width="9" style="352" customWidth="1"/>
    <col min="12027" max="12027" width="2" style="352" customWidth="1"/>
    <col min="12028" max="12249" width="9" style="352"/>
    <col min="12250" max="12273" width="3.69921875" style="352" customWidth="1"/>
    <col min="12274" max="12282" width="9" style="352" customWidth="1"/>
    <col min="12283" max="12283" width="2" style="352" customWidth="1"/>
    <col min="12284" max="12505" width="9" style="352"/>
    <col min="12506" max="12529" width="3.69921875" style="352" customWidth="1"/>
    <col min="12530" max="12538" width="9" style="352" customWidth="1"/>
    <col min="12539" max="12539" width="2" style="352" customWidth="1"/>
    <col min="12540" max="12761" width="9" style="352"/>
    <col min="12762" max="12785" width="3.69921875" style="352" customWidth="1"/>
    <col min="12786" max="12794" width="9" style="352" customWidth="1"/>
    <col min="12795" max="12795" width="2" style="352" customWidth="1"/>
    <col min="12796" max="13017" width="9" style="352"/>
    <col min="13018" max="13041" width="3.69921875" style="352" customWidth="1"/>
    <col min="13042" max="13050" width="9" style="352" customWidth="1"/>
    <col min="13051" max="13051" width="2" style="352" customWidth="1"/>
    <col min="13052" max="13273" width="9" style="352"/>
    <col min="13274" max="13297" width="3.69921875" style="352" customWidth="1"/>
    <col min="13298" max="13306" width="9" style="352" customWidth="1"/>
    <col min="13307" max="13307" width="2" style="352" customWidth="1"/>
    <col min="13308" max="13529" width="9" style="352"/>
    <col min="13530" max="13553" width="3.69921875" style="352" customWidth="1"/>
    <col min="13554" max="13562" width="9" style="352" customWidth="1"/>
    <col min="13563" max="13563" width="2" style="352" customWidth="1"/>
    <col min="13564" max="13785" width="9" style="352"/>
    <col min="13786" max="13809" width="3.69921875" style="352" customWidth="1"/>
    <col min="13810" max="13818" width="9" style="352" customWidth="1"/>
    <col min="13819" max="13819" width="2" style="352" customWidth="1"/>
    <col min="13820" max="14041" width="9" style="352"/>
    <col min="14042" max="14065" width="3.69921875" style="352" customWidth="1"/>
    <col min="14066" max="14074" width="9" style="352" customWidth="1"/>
    <col min="14075" max="14075" width="2" style="352" customWidth="1"/>
    <col min="14076" max="14297" width="9" style="352"/>
    <col min="14298" max="14321" width="3.69921875" style="352" customWidth="1"/>
    <col min="14322" max="14330" width="9" style="352" customWidth="1"/>
    <col min="14331" max="14331" width="2" style="352" customWidth="1"/>
    <col min="14332" max="14553" width="9" style="352"/>
    <col min="14554" max="14577" width="3.69921875" style="352" customWidth="1"/>
    <col min="14578" max="14586" width="9" style="352" customWidth="1"/>
    <col min="14587" max="14587" width="2" style="352" customWidth="1"/>
    <col min="14588" max="14809" width="9" style="352"/>
    <col min="14810" max="14833" width="3.69921875" style="352" customWidth="1"/>
    <col min="14834" max="14842" width="9" style="352" customWidth="1"/>
    <col min="14843" max="14843" width="2" style="352" customWidth="1"/>
    <col min="14844" max="15065" width="9" style="352"/>
    <col min="15066" max="15089" width="3.69921875" style="352" customWidth="1"/>
    <col min="15090" max="15098" width="9" style="352" customWidth="1"/>
    <col min="15099" max="15099" width="2" style="352" customWidth="1"/>
    <col min="15100" max="15321" width="9" style="352"/>
    <col min="15322" max="15345" width="3.69921875" style="352" customWidth="1"/>
    <col min="15346" max="15354" width="9" style="352" customWidth="1"/>
    <col min="15355" max="15355" width="2" style="352" customWidth="1"/>
    <col min="15356" max="15577" width="9" style="352"/>
    <col min="15578" max="15601" width="3.69921875" style="352" customWidth="1"/>
    <col min="15602" max="15610" width="9" style="352" customWidth="1"/>
    <col min="15611" max="15611" width="2" style="352" customWidth="1"/>
    <col min="15612" max="15833" width="9" style="352"/>
    <col min="15834" max="15857" width="3.69921875" style="352" customWidth="1"/>
    <col min="15858" max="15866" width="9" style="352" customWidth="1"/>
    <col min="15867" max="15867" width="2" style="352" customWidth="1"/>
    <col min="15868" max="16089" width="9" style="352"/>
    <col min="16090" max="16113" width="3.69921875" style="352" customWidth="1"/>
    <col min="16114" max="16122" width="9" style="352" customWidth="1"/>
    <col min="16123" max="16123" width="2" style="352" customWidth="1"/>
    <col min="16124" max="16384" width="9" style="352"/>
  </cols>
  <sheetData>
    <row r="1" spans="2:30" ht="20.100000000000001" customHeight="1">
      <c r="B1" s="432"/>
    </row>
    <row r="2" spans="2:30" ht="20.100000000000001" customHeight="1">
      <c r="B2" s="432" t="s">
        <v>373</v>
      </c>
    </row>
    <row r="3" spans="2:30" ht="20.100000000000001" customHeight="1">
      <c r="B3" s="432" t="s">
        <v>376</v>
      </c>
    </row>
    <row r="4" spans="2:30" ht="7.5" customHeight="1">
      <c r="B4" s="433"/>
      <c r="C4" s="433"/>
      <c r="D4" s="433"/>
      <c r="E4" s="433"/>
      <c r="F4" s="433"/>
      <c r="G4" s="433"/>
      <c r="H4" s="433"/>
      <c r="I4" s="433"/>
      <c r="J4" s="433"/>
      <c r="K4" s="433"/>
      <c r="L4" s="433"/>
      <c r="M4" s="433"/>
      <c r="N4" s="433"/>
      <c r="O4" s="433"/>
      <c r="P4" s="433"/>
      <c r="Q4" s="227"/>
      <c r="R4" s="433"/>
      <c r="S4" s="433"/>
      <c r="T4" s="433"/>
      <c r="U4" s="433"/>
      <c r="V4" s="433"/>
      <c r="W4" s="433"/>
      <c r="X4" s="433"/>
      <c r="Y4" s="227"/>
      <c r="Z4" s="434"/>
      <c r="AA4" s="434"/>
    </row>
    <row r="5" spans="2:30" ht="19.5" customHeight="1">
      <c r="B5" s="435" t="s">
        <v>478</v>
      </c>
      <c r="C5" s="433"/>
      <c r="D5" s="436"/>
      <c r="E5" s="436"/>
      <c r="F5" s="436"/>
      <c r="G5" s="436"/>
      <c r="H5" s="436"/>
      <c r="I5" s="436"/>
      <c r="J5" s="436"/>
      <c r="K5" s="436"/>
      <c r="L5" s="436"/>
      <c r="M5" s="436"/>
      <c r="N5" s="436"/>
      <c r="O5" s="436"/>
      <c r="P5" s="436"/>
      <c r="Q5" s="436"/>
      <c r="R5" s="436"/>
      <c r="S5" s="436"/>
      <c r="T5" s="436"/>
      <c r="U5" s="436"/>
      <c r="V5" s="436"/>
      <c r="W5" s="436"/>
      <c r="X5" s="436"/>
      <c r="Y5" s="436"/>
      <c r="Z5" s="437" t="s">
        <v>226</v>
      </c>
      <c r="AA5" s="437"/>
    </row>
    <row r="6" spans="2:30" ht="15.75" customHeight="1">
      <c r="B6" s="433"/>
      <c r="C6" s="438"/>
      <c r="D6" s="439"/>
      <c r="E6" s="439"/>
      <c r="F6" s="439"/>
      <c r="G6" s="439"/>
      <c r="H6" s="439"/>
      <c r="I6" s="436"/>
      <c r="J6" s="436"/>
      <c r="K6" s="436"/>
      <c r="L6" s="436"/>
      <c r="M6" s="436"/>
      <c r="N6" s="436"/>
      <c r="O6" s="436"/>
      <c r="P6" s="436"/>
      <c r="Q6" s="436"/>
      <c r="R6" s="436"/>
      <c r="S6" s="436"/>
      <c r="T6" s="436"/>
      <c r="U6" s="436"/>
      <c r="V6" s="436"/>
      <c r="W6" s="436"/>
      <c r="X6" s="436"/>
      <c r="Y6" s="436"/>
      <c r="Z6" s="433"/>
      <c r="AA6" s="433"/>
    </row>
    <row r="7" spans="2:30" s="357" customFormat="1" ht="15" customHeight="1">
      <c r="B7" s="430"/>
      <c r="C7" s="438"/>
      <c r="D7" s="446"/>
      <c r="E7" s="446"/>
      <c r="F7" s="446"/>
      <c r="G7" s="446"/>
      <c r="H7" s="446"/>
      <c r="I7" s="446"/>
      <c r="J7" s="446"/>
      <c r="K7" s="446"/>
      <c r="L7" s="446"/>
      <c r="M7" s="446"/>
      <c r="N7" s="446"/>
      <c r="O7" s="446"/>
      <c r="P7" s="446"/>
      <c r="Q7" s="446"/>
      <c r="R7" s="446"/>
      <c r="S7" s="446"/>
      <c r="T7" s="446"/>
      <c r="U7" s="446"/>
      <c r="V7" s="446"/>
      <c r="W7" s="445"/>
      <c r="X7" s="445"/>
      <c r="Y7" s="445"/>
      <c r="Z7" s="430"/>
      <c r="AA7" s="430"/>
      <c r="AB7" s="356"/>
      <c r="AC7" s="160"/>
      <c r="AD7" s="225"/>
    </row>
    <row r="8" spans="2:30" s="355" customFormat="1" ht="15.6">
      <c r="B8" s="440"/>
      <c r="C8" s="441" t="s">
        <v>479</v>
      </c>
      <c r="D8" s="442"/>
      <c r="E8" s="443"/>
      <c r="F8" s="443"/>
      <c r="G8" s="443"/>
      <c r="H8" s="443"/>
      <c r="I8" s="443"/>
      <c r="J8" s="443"/>
      <c r="K8" s="443"/>
      <c r="L8" s="443"/>
      <c r="M8" s="443"/>
      <c r="N8" s="443"/>
      <c r="O8" s="443"/>
      <c r="P8" s="443"/>
      <c r="Q8" s="443"/>
      <c r="R8" s="443"/>
      <c r="S8" s="443"/>
      <c r="T8" s="443"/>
      <c r="U8" s="444"/>
      <c r="V8" s="443"/>
      <c r="W8" s="443"/>
      <c r="X8" s="443"/>
      <c r="Y8" s="443"/>
      <c r="Z8" s="440"/>
      <c r="AA8" s="440"/>
      <c r="AB8" s="354"/>
      <c r="AC8" s="160"/>
      <c r="AD8" s="225"/>
    </row>
    <row r="9" spans="2:30" s="357" customFormat="1" ht="30" customHeight="1">
      <c r="B9" s="430"/>
      <c r="C9" s="438"/>
      <c r="D9" s="1330" t="s">
        <v>459</v>
      </c>
      <c r="E9" s="1331"/>
      <c r="F9" s="1331"/>
      <c r="G9" s="1331"/>
      <c r="H9" s="1331"/>
      <c r="I9" s="1332"/>
      <c r="J9" s="269" t="s">
        <v>32</v>
      </c>
      <c r="K9" s="447" t="s">
        <v>460</v>
      </c>
      <c r="L9" s="448"/>
      <c r="M9" s="448"/>
      <c r="N9" s="448"/>
      <c r="O9" s="448"/>
      <c r="P9" s="448"/>
      <c r="Q9" s="270" t="s">
        <v>32</v>
      </c>
      <c r="R9" s="447" t="s">
        <v>461</v>
      </c>
      <c r="S9" s="447"/>
      <c r="T9" s="448"/>
      <c r="U9" s="448"/>
      <c r="V9" s="449"/>
      <c r="W9" s="445"/>
      <c r="X9" s="445"/>
      <c r="Y9" s="445"/>
      <c r="Z9" s="430"/>
      <c r="AA9" s="430"/>
      <c r="AB9" s="356"/>
      <c r="AC9" s="254"/>
      <c r="AD9" s="225"/>
    </row>
    <row r="10" spans="2:30" s="357" customFormat="1" ht="39.9" customHeight="1">
      <c r="B10" s="430"/>
      <c r="C10" s="438"/>
      <c r="D10" s="1344" t="s">
        <v>462</v>
      </c>
      <c r="E10" s="1331"/>
      <c r="F10" s="1331"/>
      <c r="G10" s="1331"/>
      <c r="H10" s="1331"/>
      <c r="I10" s="1332"/>
      <c r="J10" s="1345"/>
      <c r="K10" s="1346"/>
      <c r="L10" s="1346"/>
      <c r="M10" s="1346"/>
      <c r="N10" s="1346"/>
      <c r="O10" s="1346"/>
      <c r="P10" s="1346"/>
      <c r="Q10" s="1346"/>
      <c r="R10" s="1346"/>
      <c r="S10" s="1346"/>
      <c r="T10" s="1346"/>
      <c r="U10" s="1346"/>
      <c r="V10" s="1347"/>
      <c r="W10" s="445"/>
      <c r="X10" s="445"/>
      <c r="Y10" s="445"/>
      <c r="Z10" s="430"/>
      <c r="AA10" s="430"/>
      <c r="AB10" s="356"/>
      <c r="AC10" s="254"/>
      <c r="AD10" s="225"/>
    </row>
    <row r="11" spans="2:30" s="357" customFormat="1" ht="30" customHeight="1">
      <c r="B11" s="430"/>
      <c r="C11" s="438"/>
      <c r="D11" s="1330" t="s">
        <v>463</v>
      </c>
      <c r="E11" s="1331"/>
      <c r="F11" s="1331"/>
      <c r="G11" s="1331"/>
      <c r="H11" s="1331"/>
      <c r="I11" s="1332"/>
      <c r="J11" s="450" t="s">
        <v>482</v>
      </c>
      <c r="K11" s="1348"/>
      <c r="L11" s="1348"/>
      <c r="M11" s="1348"/>
      <c r="N11" s="451" t="s">
        <v>483</v>
      </c>
      <c r="O11" s="450" t="s">
        <v>484</v>
      </c>
      <c r="P11" s="1349"/>
      <c r="Q11" s="1349"/>
      <c r="R11" s="1350"/>
      <c r="S11" s="452" t="s">
        <v>265</v>
      </c>
      <c r="T11" s="445" t="s">
        <v>256</v>
      </c>
      <c r="U11" s="443"/>
      <c r="V11" s="443"/>
      <c r="Y11" s="445"/>
      <c r="Z11" s="430"/>
      <c r="AA11" s="430"/>
      <c r="AB11" s="356"/>
      <c r="AC11" s="160"/>
      <c r="AD11" s="225"/>
    </row>
    <row r="12" spans="2:30" s="357" customFormat="1" ht="15" customHeight="1">
      <c r="B12" s="430"/>
      <c r="C12" s="438"/>
      <c r="D12" s="446"/>
      <c r="E12" s="446"/>
      <c r="F12" s="446"/>
      <c r="G12" s="446"/>
      <c r="H12" s="446"/>
      <c r="I12" s="446"/>
      <c r="J12" s="446"/>
      <c r="K12" s="446"/>
      <c r="L12" s="446"/>
      <c r="M12" s="446"/>
      <c r="N12" s="446"/>
      <c r="O12" s="446"/>
      <c r="P12" s="446"/>
      <c r="Q12" s="446"/>
      <c r="R12" s="446"/>
      <c r="S12" s="446"/>
      <c r="T12" s="446"/>
      <c r="U12" s="446"/>
      <c r="V12" s="446"/>
      <c r="W12" s="445"/>
      <c r="X12" s="445"/>
      <c r="Y12" s="445"/>
      <c r="Z12" s="430"/>
      <c r="AA12" s="430"/>
      <c r="AB12" s="356"/>
      <c r="AC12" s="160"/>
      <c r="AD12" s="225"/>
    </row>
    <row r="13" spans="2:30" s="355" customFormat="1" ht="15.6">
      <c r="B13" s="440"/>
      <c r="C13" s="441" t="s">
        <v>275</v>
      </c>
      <c r="D13" s="442"/>
      <c r="E13" s="443"/>
      <c r="F13" s="443"/>
      <c r="G13" s="443"/>
      <c r="H13" s="443"/>
      <c r="I13" s="443"/>
      <c r="J13" s="443"/>
      <c r="K13" s="443"/>
      <c r="L13" s="443"/>
      <c r="M13" s="443"/>
      <c r="N13" s="443"/>
      <c r="O13" s="443"/>
      <c r="P13" s="443"/>
      <c r="Q13" s="443"/>
      <c r="R13" s="443"/>
      <c r="S13" s="443"/>
      <c r="T13" s="443"/>
      <c r="U13" s="444"/>
      <c r="V13" s="443"/>
      <c r="W13" s="443"/>
      <c r="X13" s="443"/>
      <c r="Y13" s="443"/>
      <c r="Z13" s="440"/>
      <c r="AA13" s="440"/>
      <c r="AB13" s="354"/>
      <c r="AC13" s="160"/>
      <c r="AD13" s="225"/>
    </row>
    <row r="14" spans="2:30" s="357" customFormat="1" ht="30" customHeight="1">
      <c r="B14" s="430"/>
      <c r="C14" s="438"/>
      <c r="D14" s="1330" t="s">
        <v>143</v>
      </c>
      <c r="E14" s="1331"/>
      <c r="F14" s="1331"/>
      <c r="G14" s="1331"/>
      <c r="H14" s="1331"/>
      <c r="I14" s="1332"/>
      <c r="J14" s="1340"/>
      <c r="K14" s="1341"/>
      <c r="L14" s="1341"/>
      <c r="M14" s="1341"/>
      <c r="N14" s="1341"/>
      <c r="O14" s="1341"/>
      <c r="P14" s="1341"/>
      <c r="Q14" s="1341"/>
      <c r="R14" s="1341"/>
      <c r="S14" s="1341"/>
      <c r="T14" s="1341"/>
      <c r="U14" s="1341"/>
      <c r="V14" s="1342"/>
      <c r="W14" s="445"/>
      <c r="X14" s="445"/>
      <c r="Y14" s="445"/>
      <c r="Z14" s="430"/>
      <c r="AA14" s="430"/>
      <c r="AB14" s="356"/>
      <c r="AC14" s="254"/>
      <c r="AD14" s="225"/>
    </row>
    <row r="15" spans="2:30" s="357" customFormat="1" ht="30" customHeight="1">
      <c r="B15" s="430"/>
      <c r="C15" s="438"/>
      <c r="D15" s="1330" t="s">
        <v>255</v>
      </c>
      <c r="E15" s="1331"/>
      <c r="F15" s="1331"/>
      <c r="G15" s="1331"/>
      <c r="H15" s="1331"/>
      <c r="I15" s="1332"/>
      <c r="J15" s="1340"/>
      <c r="K15" s="1341"/>
      <c r="L15" s="1341"/>
      <c r="M15" s="1341"/>
      <c r="N15" s="1341"/>
      <c r="O15" s="1341"/>
      <c r="P15" s="1341"/>
      <c r="Q15" s="1341"/>
      <c r="R15" s="1341"/>
      <c r="S15" s="1341"/>
      <c r="T15" s="1341"/>
      <c r="U15" s="1341"/>
      <c r="V15" s="1342"/>
      <c r="W15" s="445"/>
      <c r="X15" s="445"/>
      <c r="Y15" s="445"/>
      <c r="Z15" s="430"/>
      <c r="AA15" s="430"/>
      <c r="AB15" s="356"/>
      <c r="AC15" s="160"/>
      <c r="AD15" s="225"/>
    </row>
    <row r="16" spans="2:30" s="357" customFormat="1" ht="15" customHeight="1">
      <c r="B16" s="430"/>
      <c r="C16" s="438"/>
      <c r="D16" s="446"/>
      <c r="E16" s="446"/>
      <c r="F16" s="446"/>
      <c r="G16" s="446"/>
      <c r="H16" s="446"/>
      <c r="I16" s="446"/>
      <c r="J16" s="446"/>
      <c r="K16" s="446"/>
      <c r="L16" s="446"/>
      <c r="M16" s="446"/>
      <c r="N16" s="446"/>
      <c r="O16" s="446"/>
      <c r="P16" s="446"/>
      <c r="Q16" s="446"/>
      <c r="R16" s="446"/>
      <c r="S16" s="446"/>
      <c r="T16" s="446"/>
      <c r="U16" s="446"/>
      <c r="V16" s="446"/>
      <c r="W16" s="445"/>
      <c r="X16" s="445"/>
      <c r="Y16" s="445"/>
      <c r="Z16" s="430"/>
      <c r="AA16" s="430"/>
      <c r="AB16" s="356"/>
      <c r="AC16" s="160"/>
      <c r="AD16" s="225"/>
    </row>
    <row r="17" spans="2:33" s="355" customFormat="1" ht="15.6">
      <c r="B17" s="440"/>
      <c r="C17" s="441" t="s">
        <v>480</v>
      </c>
      <c r="D17" s="442"/>
      <c r="E17" s="443"/>
      <c r="F17" s="443"/>
      <c r="G17" s="443"/>
      <c r="H17" s="443"/>
      <c r="I17" s="443"/>
      <c r="J17" s="443"/>
      <c r="K17" s="443"/>
      <c r="L17" s="443"/>
      <c r="M17" s="443"/>
      <c r="N17" s="443"/>
      <c r="O17" s="443"/>
      <c r="P17" s="443"/>
      <c r="Q17" s="443"/>
      <c r="R17" s="443"/>
      <c r="S17" s="443"/>
      <c r="T17" s="443"/>
      <c r="U17" s="444"/>
      <c r="V17" s="443"/>
      <c r="W17" s="443"/>
      <c r="X17" s="443"/>
      <c r="Y17" s="443"/>
      <c r="Z17" s="440"/>
      <c r="AA17" s="440"/>
      <c r="AB17" s="354"/>
      <c r="AC17" s="160"/>
      <c r="AD17" s="225"/>
    </row>
    <row r="18" spans="2:33" s="355" customFormat="1" ht="15.6">
      <c r="B18" s="440"/>
      <c r="C18" s="441"/>
      <c r="D18" s="453" t="s">
        <v>464</v>
      </c>
      <c r="E18" s="443"/>
      <c r="F18" s="443"/>
      <c r="G18" s="443"/>
      <c r="H18" s="443"/>
      <c r="I18" s="443"/>
      <c r="J18" s="443"/>
      <c r="K18" s="443"/>
      <c r="L18" s="443"/>
      <c r="M18" s="443"/>
      <c r="N18" s="443"/>
      <c r="O18" s="443"/>
      <c r="P18" s="443"/>
      <c r="Q18" s="443"/>
      <c r="R18" s="443"/>
      <c r="S18" s="443"/>
      <c r="T18" s="443"/>
      <c r="U18" s="444"/>
      <c r="V18" s="443"/>
      <c r="W18" s="443"/>
      <c r="X18" s="443"/>
      <c r="Y18" s="443"/>
      <c r="Z18" s="440"/>
      <c r="AA18" s="440"/>
      <c r="AB18" s="354"/>
      <c r="AC18" s="160"/>
      <c r="AD18" s="225"/>
    </row>
    <row r="19" spans="2:33" s="357" customFormat="1" ht="30" customHeight="1">
      <c r="B19" s="430"/>
      <c r="C19" s="438"/>
      <c r="D19" s="1325" t="s">
        <v>465</v>
      </c>
      <c r="E19" s="1326"/>
      <c r="F19" s="1326"/>
      <c r="G19" s="1326"/>
      <c r="H19" s="1326"/>
      <c r="I19" s="1327"/>
      <c r="J19" s="1343"/>
      <c r="K19" s="1343"/>
      <c r="L19" s="1343"/>
      <c r="M19" s="1343"/>
      <c r="N19" s="454" t="s">
        <v>71</v>
      </c>
      <c r="O19" s="441" t="s">
        <v>270</v>
      </c>
      <c r="P19" s="1337" t="s">
        <v>466</v>
      </c>
      <c r="Q19" s="1337"/>
      <c r="R19" s="1337"/>
      <c r="S19" s="1337"/>
      <c r="T19" s="1337"/>
      <c r="U19" s="1337"/>
      <c r="V19" s="1337"/>
      <c r="W19" s="1337"/>
      <c r="X19" s="1337"/>
      <c r="Y19" s="1337"/>
      <c r="Z19" s="1337"/>
      <c r="AA19" s="430"/>
      <c r="AB19" s="356"/>
      <c r="AC19" s="160"/>
      <c r="AD19" s="225"/>
    </row>
    <row r="20" spans="2:33" s="357" customFormat="1" ht="30" customHeight="1">
      <c r="B20" s="430"/>
      <c r="C20" s="438"/>
      <c r="D20" s="1325" t="s">
        <v>467</v>
      </c>
      <c r="E20" s="1326"/>
      <c r="F20" s="1326"/>
      <c r="G20" s="1326"/>
      <c r="H20" s="1326"/>
      <c r="I20" s="1327"/>
      <c r="J20" s="1336" t="str">
        <f>IF(J19="","",ROUNDDOWN(J19/3,-3))</f>
        <v/>
      </c>
      <c r="K20" s="1336"/>
      <c r="L20" s="1336"/>
      <c r="M20" s="1336"/>
      <c r="N20" s="454" t="s">
        <v>71</v>
      </c>
      <c r="O20" s="441" t="s">
        <v>468</v>
      </c>
      <c r="P20" s="1329" t="s">
        <v>520</v>
      </c>
      <c r="Q20" s="1329"/>
      <c r="R20" s="1329"/>
      <c r="S20" s="1329"/>
      <c r="T20" s="1329"/>
      <c r="U20" s="1329"/>
      <c r="V20" s="1329"/>
      <c r="W20" s="1329"/>
      <c r="X20" s="1329"/>
      <c r="Y20" s="1329"/>
      <c r="Z20" s="1329"/>
      <c r="AA20" s="430"/>
      <c r="AB20" s="356"/>
      <c r="AC20" s="160"/>
      <c r="AD20" s="225"/>
    </row>
    <row r="21" spans="2:33" s="357" customFormat="1" ht="15" customHeight="1">
      <c r="B21" s="430"/>
      <c r="C21" s="438"/>
      <c r="D21" s="455"/>
      <c r="E21" s="456"/>
      <c r="F21" s="457"/>
      <c r="G21" s="458"/>
      <c r="H21" s="458"/>
      <c r="I21" s="458"/>
      <c r="J21" s="458"/>
      <c r="K21" s="458"/>
      <c r="L21" s="459"/>
      <c r="M21" s="459"/>
      <c r="N21" s="459"/>
      <c r="O21" s="459"/>
      <c r="P21" s="459"/>
      <c r="Q21" s="459"/>
      <c r="R21" s="459"/>
      <c r="S21" s="459"/>
      <c r="T21" s="459"/>
      <c r="U21" s="459"/>
      <c r="V21" s="459"/>
      <c r="W21" s="459"/>
      <c r="X21" s="459"/>
      <c r="Y21" s="459"/>
      <c r="Z21" s="430"/>
      <c r="AA21" s="430"/>
      <c r="AB21" s="356"/>
      <c r="AC21" s="160"/>
      <c r="AD21" s="225"/>
    </row>
    <row r="22" spans="2:33" s="357" customFormat="1" ht="15" customHeight="1">
      <c r="B22" s="430"/>
      <c r="C22" s="438"/>
      <c r="D22" s="455"/>
      <c r="E22" s="456"/>
      <c r="F22" s="457"/>
      <c r="G22" s="458"/>
      <c r="H22" s="458"/>
      <c r="I22" s="458"/>
      <c r="J22" s="458"/>
      <c r="K22" s="458"/>
      <c r="L22" s="459"/>
      <c r="M22" s="459"/>
      <c r="N22" s="459"/>
      <c r="O22" s="459"/>
      <c r="P22" s="459"/>
      <c r="Q22" s="459"/>
      <c r="R22" s="459"/>
      <c r="S22" s="459"/>
      <c r="T22" s="459"/>
      <c r="U22" s="459"/>
      <c r="V22" s="459"/>
      <c r="W22" s="459"/>
      <c r="X22" s="459"/>
      <c r="Y22" s="459"/>
      <c r="Z22" s="430"/>
      <c r="AA22" s="430"/>
      <c r="AB22" s="460"/>
      <c r="AC22" s="460"/>
      <c r="AD22" s="460"/>
      <c r="AE22" s="460"/>
      <c r="AF22" s="460"/>
      <c r="AG22" s="460"/>
    </row>
    <row r="23" spans="2:33" s="357" customFormat="1" ht="24" customHeight="1">
      <c r="B23" s="430"/>
      <c r="C23" s="438"/>
      <c r="D23" s="453" t="s">
        <v>469</v>
      </c>
      <c r="E23" s="456"/>
      <c r="F23" s="457"/>
      <c r="G23" s="458"/>
      <c r="H23" s="458"/>
      <c r="I23" s="458"/>
      <c r="J23" s="458"/>
      <c r="K23" s="458"/>
      <c r="L23" s="459"/>
      <c r="M23" s="459"/>
      <c r="N23" s="459"/>
      <c r="O23" s="459"/>
      <c r="P23" s="459"/>
      <c r="Q23" s="459"/>
      <c r="R23" s="459"/>
      <c r="S23" s="459"/>
      <c r="T23" s="459"/>
      <c r="U23" s="459"/>
      <c r="V23" s="459"/>
      <c r="W23" s="459"/>
      <c r="X23" s="459"/>
      <c r="Y23" s="459"/>
      <c r="Z23" s="430"/>
      <c r="AA23" s="430"/>
      <c r="AB23" s="356"/>
      <c r="AC23" s="160"/>
      <c r="AD23" s="225"/>
    </row>
    <row r="24" spans="2:33" s="357" customFormat="1" ht="30" customHeight="1">
      <c r="B24" s="430"/>
      <c r="C24" s="438"/>
      <c r="D24" s="1325" t="s">
        <v>470</v>
      </c>
      <c r="E24" s="1326"/>
      <c r="F24" s="1326"/>
      <c r="G24" s="1326"/>
      <c r="H24" s="1326"/>
      <c r="I24" s="1327"/>
      <c r="J24" s="1343"/>
      <c r="K24" s="1343"/>
      <c r="L24" s="1343"/>
      <c r="M24" s="1343"/>
      <c r="N24" s="461" t="s">
        <v>71</v>
      </c>
      <c r="O24" s="441" t="s">
        <v>364</v>
      </c>
      <c r="P24" s="462"/>
      <c r="Q24" s="462"/>
      <c r="R24" s="462"/>
      <c r="S24" s="454"/>
      <c r="T24" s="441"/>
      <c r="AA24" s="430"/>
      <c r="AB24" s="432" t="s">
        <v>498</v>
      </c>
      <c r="AC24" s="160"/>
      <c r="AD24" s="225"/>
    </row>
    <row r="25" spans="2:33" s="357" customFormat="1" ht="15" customHeight="1">
      <c r="B25" s="430"/>
      <c r="C25" s="438"/>
      <c r="D25" s="463" t="s">
        <v>471</v>
      </c>
      <c r="E25" s="464" t="s">
        <v>361</v>
      </c>
      <c r="F25" s="465"/>
      <c r="G25" s="463"/>
      <c r="H25" s="463"/>
      <c r="I25" s="463"/>
      <c r="J25" s="466"/>
      <c r="K25" s="466"/>
      <c r="L25" s="466"/>
      <c r="M25" s="466"/>
      <c r="N25" s="463"/>
      <c r="O25" s="463"/>
      <c r="P25" s="463"/>
      <c r="Q25" s="463"/>
      <c r="R25" s="463"/>
      <c r="S25" s="454"/>
      <c r="T25" s="441"/>
      <c r="U25" s="467"/>
      <c r="V25" s="467"/>
      <c r="W25" s="467"/>
      <c r="X25" s="467"/>
      <c r="Y25" s="467"/>
      <c r="Z25" s="467"/>
      <c r="AA25" s="430"/>
      <c r="AB25" s="432"/>
      <c r="AC25" s="160"/>
      <c r="AD25" s="225"/>
    </row>
    <row r="26" spans="2:33" s="357" customFormat="1" ht="45.75" customHeight="1">
      <c r="B26" s="430"/>
      <c r="C26" s="438"/>
      <c r="D26" s="468" t="s">
        <v>362</v>
      </c>
      <c r="E26" s="1339" t="s">
        <v>472</v>
      </c>
      <c r="F26" s="1339"/>
      <c r="G26" s="1339"/>
      <c r="H26" s="1339"/>
      <c r="I26" s="1339"/>
      <c r="J26" s="1339"/>
      <c r="K26" s="1339"/>
      <c r="L26" s="1339"/>
      <c r="M26" s="1339"/>
      <c r="N26" s="1339"/>
      <c r="O26" s="1339"/>
      <c r="P26" s="1339"/>
      <c r="Q26" s="1339"/>
      <c r="R26" s="1339"/>
      <c r="S26" s="454"/>
      <c r="T26" s="441"/>
      <c r="U26" s="467"/>
      <c r="V26" s="467"/>
      <c r="W26" s="467"/>
      <c r="X26" s="467"/>
      <c r="Y26" s="467"/>
      <c r="Z26" s="467"/>
      <c r="AA26" s="430"/>
      <c r="AB26" s="432"/>
      <c r="AC26" s="160"/>
      <c r="AD26" s="225"/>
    </row>
    <row r="27" spans="2:33" s="357" customFormat="1" ht="11.25" customHeight="1">
      <c r="B27" s="430"/>
      <c r="C27" s="438"/>
      <c r="D27" s="463" t="s">
        <v>362</v>
      </c>
      <c r="E27" s="1335" t="s">
        <v>363</v>
      </c>
      <c r="F27" s="1335"/>
      <c r="G27" s="1335"/>
      <c r="H27" s="1335"/>
      <c r="I27" s="1335"/>
      <c r="J27" s="1335"/>
      <c r="K27" s="1335"/>
      <c r="L27" s="1335"/>
      <c r="M27" s="1335"/>
      <c r="N27" s="1335"/>
      <c r="O27" s="1335"/>
      <c r="P27" s="1335"/>
      <c r="Q27" s="1335"/>
      <c r="R27" s="1335"/>
      <c r="S27" s="454"/>
      <c r="T27" s="441"/>
      <c r="U27" s="467"/>
      <c r="V27" s="467"/>
      <c r="W27" s="467"/>
      <c r="X27" s="467"/>
      <c r="Y27" s="467"/>
      <c r="Z27" s="467"/>
      <c r="AA27" s="430"/>
      <c r="AB27" s="432"/>
      <c r="AC27" s="160"/>
      <c r="AD27" s="225"/>
    </row>
    <row r="28" spans="2:33" s="357" customFormat="1" ht="11.25" customHeight="1">
      <c r="B28" s="430"/>
      <c r="C28" s="438"/>
      <c r="D28" s="463"/>
      <c r="E28" s="464"/>
      <c r="F28" s="464"/>
      <c r="G28" s="464"/>
      <c r="H28" s="464"/>
      <c r="I28" s="464"/>
      <c r="J28" s="464"/>
      <c r="K28" s="464"/>
      <c r="L28" s="464"/>
      <c r="M28" s="464"/>
      <c r="N28" s="464"/>
      <c r="O28" s="464"/>
      <c r="P28" s="464"/>
      <c r="Q28" s="464"/>
      <c r="R28" s="464"/>
      <c r="S28" s="454"/>
      <c r="T28" s="441"/>
      <c r="U28" s="467"/>
      <c r="V28" s="467"/>
      <c r="W28" s="467"/>
      <c r="X28" s="467"/>
      <c r="Y28" s="467"/>
      <c r="Z28" s="467"/>
      <c r="AA28" s="430"/>
      <c r="AB28" s="432"/>
      <c r="AC28" s="160"/>
      <c r="AD28" s="225"/>
    </row>
    <row r="29" spans="2:33" s="357" customFormat="1" ht="30" customHeight="1">
      <c r="B29" s="430"/>
      <c r="C29" s="438"/>
      <c r="D29" s="1325" t="s">
        <v>649</v>
      </c>
      <c r="E29" s="1326"/>
      <c r="F29" s="1326"/>
      <c r="G29" s="1326"/>
      <c r="H29" s="1326"/>
      <c r="I29" s="1327"/>
      <c r="J29" s="1338"/>
      <c r="K29" s="1338"/>
      <c r="L29" s="1338"/>
      <c r="M29" s="1338"/>
      <c r="N29" s="454" t="s">
        <v>71</v>
      </c>
      <c r="O29" s="441" t="s">
        <v>493</v>
      </c>
      <c r="P29" s="455"/>
      <c r="Q29" s="455"/>
      <c r="R29" s="464"/>
      <c r="S29" s="454"/>
      <c r="T29" s="441"/>
      <c r="U29" s="467"/>
      <c r="V29" s="467"/>
      <c r="W29" s="467"/>
      <c r="X29" s="467"/>
      <c r="Y29" s="467"/>
      <c r="Z29" s="467"/>
      <c r="AA29" s="430"/>
      <c r="AB29" s="432"/>
      <c r="AC29" s="160"/>
      <c r="AD29" s="225"/>
    </row>
    <row r="30" spans="2:33" s="357" customFormat="1" ht="11.25" customHeight="1">
      <c r="B30" s="430"/>
      <c r="C30" s="438"/>
      <c r="D30" s="463" t="s">
        <v>494</v>
      </c>
      <c r="E30" s="463" t="s">
        <v>650</v>
      </c>
      <c r="F30" s="464"/>
      <c r="G30" s="464"/>
      <c r="H30" s="464"/>
      <c r="I30" s="464"/>
      <c r="J30" s="464"/>
      <c r="K30" s="464"/>
      <c r="L30" s="464"/>
      <c r="M30" s="464"/>
      <c r="N30" s="464"/>
      <c r="O30" s="464"/>
      <c r="P30" s="455"/>
      <c r="Q30" s="455"/>
      <c r="R30" s="464"/>
      <c r="S30" s="454"/>
      <c r="T30" s="441"/>
      <c r="U30" s="467"/>
      <c r="V30" s="467"/>
      <c r="W30" s="467"/>
      <c r="X30" s="467"/>
      <c r="Y30" s="467"/>
      <c r="Z30" s="467"/>
      <c r="AA30" s="430"/>
      <c r="AB30" s="432"/>
      <c r="AC30" s="160"/>
      <c r="AD30" s="225"/>
    </row>
    <row r="31" spans="2:33" s="357" customFormat="1" ht="11.25" customHeight="1">
      <c r="B31" s="430"/>
      <c r="C31" s="438"/>
      <c r="D31" s="463"/>
      <c r="E31" s="464"/>
      <c r="F31" s="464"/>
      <c r="G31" s="464"/>
      <c r="H31" s="464"/>
      <c r="I31" s="464"/>
      <c r="J31" s="464"/>
      <c r="K31" s="464"/>
      <c r="L31" s="464"/>
      <c r="M31" s="464"/>
      <c r="N31" s="464"/>
      <c r="O31" s="464"/>
      <c r="P31" s="464"/>
      <c r="Q31" s="464"/>
      <c r="R31" s="464"/>
      <c r="S31" s="454"/>
      <c r="T31" s="441"/>
      <c r="U31" s="467"/>
      <c r="V31" s="467"/>
      <c r="W31" s="467"/>
      <c r="X31" s="467"/>
      <c r="Y31" s="467"/>
      <c r="Z31" s="467"/>
      <c r="AA31" s="430"/>
      <c r="AB31" s="432"/>
      <c r="AC31" s="160"/>
      <c r="AD31" s="225"/>
    </row>
    <row r="32" spans="2:33" s="357" customFormat="1" ht="11.25" customHeight="1">
      <c r="B32" s="430"/>
      <c r="C32" s="438"/>
      <c r="D32" s="463"/>
      <c r="E32" s="464"/>
      <c r="F32" s="464"/>
      <c r="G32" s="464"/>
      <c r="H32" s="464"/>
      <c r="I32" s="464"/>
      <c r="J32" s="464"/>
      <c r="K32" s="464"/>
      <c r="L32" s="464"/>
      <c r="M32" s="464"/>
      <c r="N32" s="464"/>
      <c r="O32" s="464"/>
      <c r="P32" s="464"/>
      <c r="Q32" s="464"/>
      <c r="R32" s="464"/>
      <c r="S32" s="454"/>
      <c r="T32" s="441"/>
      <c r="U32" s="467"/>
      <c r="V32" s="467"/>
      <c r="W32" s="467"/>
      <c r="X32" s="467"/>
      <c r="Y32" s="467"/>
      <c r="Z32" s="467"/>
      <c r="AA32" s="430"/>
      <c r="AB32" s="432"/>
      <c r="AC32" s="160"/>
      <c r="AD32" s="225"/>
    </row>
    <row r="33" spans="2:30" s="357" customFormat="1" ht="30" customHeight="1">
      <c r="B33" s="430"/>
      <c r="C33" s="438"/>
      <c r="D33" s="1325" t="s">
        <v>495</v>
      </c>
      <c r="E33" s="1326"/>
      <c r="F33" s="1326"/>
      <c r="G33" s="1326"/>
      <c r="H33" s="1326"/>
      <c r="I33" s="1327"/>
      <c r="J33" s="1336" t="str">
        <f>IF(J24&amp;J29="","",IF(J29="",ROUNDDOWN(J24/3,-3),J29))</f>
        <v/>
      </c>
      <c r="K33" s="1336"/>
      <c r="L33" s="1336"/>
      <c r="M33" s="1336"/>
      <c r="N33" s="454" t="s">
        <v>71</v>
      </c>
      <c r="O33" s="441" t="s">
        <v>473</v>
      </c>
      <c r="P33" s="1337" t="s">
        <v>496</v>
      </c>
      <c r="Q33" s="1337"/>
      <c r="R33" s="1337"/>
      <c r="S33" s="1337"/>
      <c r="T33" s="1337"/>
      <c r="U33" s="1337"/>
      <c r="V33" s="1337"/>
      <c r="W33" s="1337"/>
      <c r="X33" s="1337"/>
      <c r="Y33" s="1337"/>
      <c r="Z33" s="1337"/>
      <c r="AA33" s="430"/>
      <c r="AB33" s="356"/>
      <c r="AC33" s="160"/>
      <c r="AD33" s="225"/>
    </row>
    <row r="34" spans="2:30" s="357" customFormat="1" ht="15" customHeight="1">
      <c r="B34" s="430"/>
      <c r="C34" s="438"/>
      <c r="D34" s="456"/>
      <c r="E34" s="456"/>
      <c r="F34" s="457"/>
      <c r="G34" s="458"/>
      <c r="H34" s="458"/>
      <c r="I34" s="458"/>
      <c r="J34" s="458"/>
      <c r="K34" s="458"/>
      <c r="L34" s="459"/>
      <c r="M34" s="459"/>
      <c r="N34" s="459"/>
      <c r="O34" s="459"/>
      <c r="P34" s="459"/>
      <c r="Q34" s="459"/>
      <c r="R34" s="459"/>
      <c r="S34" s="459"/>
      <c r="T34" s="459"/>
      <c r="U34" s="459"/>
      <c r="V34" s="459"/>
      <c r="W34" s="459"/>
      <c r="X34" s="459"/>
      <c r="Y34" s="459"/>
      <c r="Z34" s="430"/>
      <c r="AA34" s="430"/>
      <c r="AB34" s="356"/>
      <c r="AC34" s="160"/>
      <c r="AD34" s="225"/>
    </row>
    <row r="35" spans="2:30" s="355" customFormat="1" ht="15.6">
      <c r="B35" s="440"/>
      <c r="C35" s="441"/>
      <c r="D35" s="453" t="s">
        <v>474</v>
      </c>
      <c r="E35" s="443"/>
      <c r="F35" s="443"/>
      <c r="G35" s="443"/>
      <c r="H35" s="443"/>
      <c r="I35" s="443"/>
      <c r="J35" s="443"/>
      <c r="K35" s="443"/>
      <c r="L35" s="443"/>
      <c r="M35" s="443"/>
      <c r="N35" s="443"/>
      <c r="O35" s="443"/>
      <c r="P35" s="443"/>
      <c r="Q35" s="443"/>
      <c r="R35" s="443"/>
      <c r="S35" s="443"/>
      <c r="T35" s="443"/>
      <c r="U35" s="444"/>
      <c r="V35" s="443"/>
      <c r="W35" s="443"/>
      <c r="X35" s="443"/>
      <c r="Y35" s="443"/>
      <c r="Z35" s="440"/>
      <c r="AA35" s="440"/>
      <c r="AB35" s="354"/>
      <c r="AC35" s="160"/>
      <c r="AD35" s="225"/>
    </row>
    <row r="36" spans="2:30" s="357" customFormat="1" ht="30" customHeight="1">
      <c r="B36" s="430"/>
      <c r="C36" s="438"/>
      <c r="D36" s="1330" t="s">
        <v>475</v>
      </c>
      <c r="E36" s="1331"/>
      <c r="F36" s="1331"/>
      <c r="G36" s="1331"/>
      <c r="H36" s="1331"/>
      <c r="I36" s="1332"/>
      <c r="J36" s="1328">
        <v>800000</v>
      </c>
      <c r="K36" s="1328"/>
      <c r="L36" s="1328"/>
      <c r="M36" s="1328"/>
      <c r="N36" s="454" t="s">
        <v>71</v>
      </c>
      <c r="O36" s="441" t="s">
        <v>365</v>
      </c>
      <c r="P36" s="1337" t="s">
        <v>476</v>
      </c>
      <c r="Q36" s="1337"/>
      <c r="R36" s="1337"/>
      <c r="S36" s="1337"/>
      <c r="T36" s="1337"/>
      <c r="U36" s="1337"/>
      <c r="V36" s="1337"/>
      <c r="W36" s="1337"/>
      <c r="X36" s="1337"/>
      <c r="Y36" s="1337"/>
      <c r="Z36" s="1337"/>
      <c r="AA36" s="430"/>
      <c r="AB36" s="356"/>
      <c r="AC36" s="160"/>
      <c r="AD36" s="225"/>
    </row>
    <row r="37" spans="2:30" s="357" customFormat="1" ht="15" customHeight="1">
      <c r="B37" s="430"/>
      <c r="C37" s="438"/>
      <c r="D37" s="473"/>
      <c r="E37" s="473"/>
      <c r="F37" s="473"/>
      <c r="G37" s="473"/>
      <c r="H37" s="473"/>
      <c r="I37" s="473"/>
      <c r="J37" s="512"/>
      <c r="K37" s="512"/>
      <c r="L37" s="512"/>
      <c r="M37" s="512"/>
      <c r="N37" s="454"/>
      <c r="O37" s="441"/>
      <c r="P37" s="455"/>
      <c r="Q37" s="455"/>
      <c r="R37" s="455"/>
      <c r="S37" s="455"/>
      <c r="T37" s="455"/>
      <c r="U37" s="455"/>
      <c r="V37" s="455"/>
      <c r="W37" s="455"/>
      <c r="X37" s="455"/>
      <c r="Y37" s="455"/>
      <c r="Z37" s="455"/>
      <c r="AA37" s="430"/>
      <c r="AB37" s="356"/>
      <c r="AC37" s="160"/>
      <c r="AD37" s="225"/>
    </row>
    <row r="38" spans="2:30" s="357" customFormat="1" ht="15" customHeight="1">
      <c r="B38" s="430"/>
      <c r="C38" s="438"/>
      <c r="D38" s="456"/>
      <c r="E38" s="456"/>
      <c r="F38" s="457"/>
      <c r="G38" s="458"/>
      <c r="H38" s="458"/>
      <c r="I38" s="468"/>
      <c r="J38" s="468"/>
      <c r="K38" s="468"/>
      <c r="L38" s="468"/>
      <c r="M38" s="468"/>
      <c r="N38" s="468"/>
      <c r="O38" s="468"/>
      <c r="P38" s="468"/>
      <c r="Q38" s="468"/>
      <c r="R38" s="468"/>
      <c r="S38" s="468"/>
      <c r="T38" s="468"/>
      <c r="U38" s="468"/>
      <c r="V38" s="468"/>
      <c r="W38" s="468"/>
      <c r="X38" s="468"/>
      <c r="Y38" s="468"/>
      <c r="Z38" s="430"/>
      <c r="AA38" s="430"/>
      <c r="AB38" s="356"/>
      <c r="AC38" s="160"/>
      <c r="AD38" s="225"/>
    </row>
    <row r="39" spans="2:30" s="355" customFormat="1" ht="15.6">
      <c r="B39" s="440"/>
      <c r="C39" s="441" t="s">
        <v>481</v>
      </c>
      <c r="D39" s="442"/>
      <c r="E39" s="443"/>
      <c r="F39" s="443"/>
      <c r="G39" s="443"/>
      <c r="H39" s="443"/>
      <c r="I39" s="443"/>
      <c r="J39" s="443"/>
      <c r="K39" s="443"/>
      <c r="L39" s="443"/>
      <c r="M39" s="443"/>
      <c r="N39" s="443"/>
      <c r="O39" s="443"/>
      <c r="P39" s="443"/>
      <c r="Q39" s="443"/>
      <c r="R39" s="443"/>
      <c r="S39" s="443"/>
      <c r="T39" s="443"/>
      <c r="U39" s="444"/>
      <c r="V39" s="443"/>
      <c r="W39" s="443"/>
      <c r="X39" s="443"/>
      <c r="Y39" s="443"/>
      <c r="Z39" s="440"/>
      <c r="AA39" s="440"/>
      <c r="AB39" s="354"/>
      <c r="AC39" s="160"/>
      <c r="AD39" s="225"/>
    </row>
    <row r="40" spans="2:30" s="357" customFormat="1" ht="30" customHeight="1">
      <c r="B40" s="430"/>
      <c r="C40" s="438"/>
      <c r="D40" s="1330" t="s">
        <v>477</v>
      </c>
      <c r="E40" s="1331"/>
      <c r="F40" s="1331"/>
      <c r="G40" s="1331"/>
      <c r="H40" s="1331"/>
      <c r="I40" s="1332"/>
      <c r="J40" s="1328" t="str">
        <f>IF(OR(J20="",J33="",J36=""),"",MIN(J20,J33,J36))</f>
        <v/>
      </c>
      <c r="K40" s="1328"/>
      <c r="L40" s="1328"/>
      <c r="M40" s="1328"/>
      <c r="N40" s="454" t="s">
        <v>71</v>
      </c>
      <c r="O40" s="441" t="s">
        <v>174</v>
      </c>
      <c r="P40" s="1329" t="s">
        <v>521</v>
      </c>
      <c r="Q40" s="1329"/>
      <c r="R40" s="1329"/>
      <c r="S40" s="1329"/>
      <c r="T40" s="1329"/>
      <c r="U40" s="1329"/>
      <c r="V40" s="1329"/>
      <c r="W40" s="1329"/>
      <c r="X40" s="1329"/>
      <c r="Y40" s="1329"/>
      <c r="Z40" s="1329"/>
      <c r="AA40" s="430"/>
      <c r="AB40" s="356"/>
      <c r="AC40" s="160"/>
      <c r="AD40" s="225"/>
    </row>
    <row r="41" spans="2:30" s="357" customFormat="1" ht="15" customHeight="1">
      <c r="B41" s="430"/>
      <c r="C41" s="438"/>
      <c r="D41" s="470" t="s">
        <v>566</v>
      </c>
      <c r="E41" s="464"/>
      <c r="F41" s="465"/>
      <c r="G41" s="463"/>
      <c r="H41" s="463"/>
      <c r="I41" s="468"/>
      <c r="J41" s="468"/>
      <c r="K41" s="468"/>
      <c r="L41" s="468"/>
      <c r="M41" s="468"/>
      <c r="N41" s="468"/>
      <c r="O41" s="468"/>
      <c r="P41" s="468"/>
      <c r="Q41" s="468"/>
      <c r="R41" s="468"/>
      <c r="S41" s="468"/>
      <c r="T41" s="468"/>
      <c r="U41" s="468"/>
      <c r="V41" s="468"/>
      <c r="W41" s="468"/>
      <c r="X41" s="468"/>
      <c r="Y41" s="468"/>
      <c r="Z41" s="430"/>
      <c r="AA41" s="430"/>
      <c r="AB41" s="356"/>
      <c r="AC41" s="160"/>
      <c r="AD41" s="225"/>
    </row>
    <row r="42" spans="2:30" s="357" customFormat="1" ht="21.75" customHeight="1">
      <c r="B42" s="430"/>
      <c r="C42" s="438"/>
      <c r="D42" s="1330" t="s">
        <v>485</v>
      </c>
      <c r="E42" s="1331"/>
      <c r="F42" s="1331"/>
      <c r="G42" s="1331"/>
      <c r="H42" s="1331"/>
      <c r="I42" s="1332"/>
      <c r="J42" s="1333">
        <f>IF(J9="□",0,J40*K11)</f>
        <v>0</v>
      </c>
      <c r="K42" s="1333"/>
      <c r="L42" s="1333"/>
      <c r="M42" s="1333"/>
      <c r="N42" s="461" t="s">
        <v>71</v>
      </c>
      <c r="O42" s="469" t="s">
        <v>487</v>
      </c>
      <c r="P42" s="1334" t="s">
        <v>563</v>
      </c>
      <c r="Q42" s="1334"/>
      <c r="R42" s="1334"/>
      <c r="S42" s="1334"/>
      <c r="T42" s="1334"/>
      <c r="U42" s="1334"/>
      <c r="V42" s="1334"/>
      <c r="W42" s="1334"/>
      <c r="X42" s="1334"/>
      <c r="Y42" s="1334"/>
      <c r="Z42" s="1334"/>
      <c r="AA42" s="430"/>
      <c r="AB42" s="356"/>
      <c r="AC42" s="160"/>
      <c r="AD42" s="225"/>
    </row>
    <row r="43" spans="2:30" s="357" customFormat="1" ht="21.75" customHeight="1">
      <c r="B43" s="430"/>
      <c r="C43" s="438"/>
      <c r="D43" s="470"/>
      <c r="E43" s="451"/>
      <c r="F43" s="451"/>
      <c r="G43" s="451"/>
      <c r="H43" s="451"/>
      <c r="I43" s="451"/>
      <c r="J43" s="471"/>
      <c r="K43" s="471"/>
      <c r="L43" s="471"/>
      <c r="M43" s="471"/>
      <c r="N43" s="472"/>
      <c r="O43" s="472"/>
      <c r="P43" s="472"/>
      <c r="Q43" s="472"/>
      <c r="R43" s="472"/>
      <c r="S43" s="468"/>
      <c r="T43" s="468"/>
      <c r="U43" s="463"/>
      <c r="V43" s="468"/>
      <c r="W43" s="468"/>
      <c r="X43" s="468"/>
      <c r="Y43" s="468"/>
      <c r="Z43" s="430"/>
      <c r="AA43" s="430"/>
      <c r="AB43" s="356"/>
      <c r="AC43" s="160"/>
      <c r="AD43" s="225"/>
    </row>
    <row r="44" spans="2:30" s="357" customFormat="1" ht="21.75" customHeight="1">
      <c r="B44" s="430"/>
      <c r="C44" s="438"/>
      <c r="D44" s="1330" t="s">
        <v>486</v>
      </c>
      <c r="E44" s="1331"/>
      <c r="F44" s="1331"/>
      <c r="G44" s="1331"/>
      <c r="H44" s="1331"/>
      <c r="I44" s="1332"/>
      <c r="J44" s="1333">
        <f>IF(Q9="□",0,J40*P11)</f>
        <v>0</v>
      </c>
      <c r="K44" s="1333"/>
      <c r="L44" s="1333"/>
      <c r="M44" s="1333"/>
      <c r="N44" s="454" t="s">
        <v>71</v>
      </c>
      <c r="O44" s="469" t="s">
        <v>489</v>
      </c>
      <c r="P44" s="1334" t="s">
        <v>564</v>
      </c>
      <c r="Q44" s="1334"/>
      <c r="R44" s="1334"/>
      <c r="S44" s="1334"/>
      <c r="T44" s="1334"/>
      <c r="U44" s="1334"/>
      <c r="V44" s="1334"/>
      <c r="W44" s="1334"/>
      <c r="X44" s="1334"/>
      <c r="Y44" s="1334"/>
      <c r="Z44" s="1334"/>
      <c r="AA44" s="430"/>
      <c r="AB44" s="356"/>
      <c r="AC44" s="160"/>
      <c r="AD44" s="225"/>
    </row>
    <row r="45" spans="2:30" s="357" customFormat="1" ht="21.75" customHeight="1">
      <c r="B45" s="430"/>
      <c r="C45" s="438"/>
      <c r="D45" s="470" t="s">
        <v>567</v>
      </c>
      <c r="E45" s="473"/>
      <c r="F45" s="473"/>
      <c r="G45" s="473"/>
      <c r="H45" s="473"/>
      <c r="I45" s="473"/>
      <c r="J45" s="472"/>
      <c r="K45" s="472"/>
      <c r="L45" s="472"/>
      <c r="M45" s="472"/>
      <c r="N45" s="472"/>
      <c r="O45" s="472"/>
      <c r="P45" s="472"/>
      <c r="Q45" s="472"/>
      <c r="R45" s="472"/>
      <c r="S45" s="468"/>
      <c r="T45" s="468"/>
      <c r="U45" s="463"/>
      <c r="V45" s="468"/>
      <c r="W45" s="468"/>
      <c r="X45" s="468"/>
      <c r="Y45" s="468"/>
      <c r="Z45" s="430"/>
      <c r="AA45" s="430"/>
      <c r="AB45" s="356"/>
      <c r="AC45" s="160"/>
      <c r="AD45" s="225"/>
    </row>
    <row r="46" spans="2:30" s="357" customFormat="1" ht="50.1" customHeight="1">
      <c r="B46" s="430"/>
      <c r="C46" s="438"/>
      <c r="D46" s="1325" t="s">
        <v>488</v>
      </c>
      <c r="E46" s="1326"/>
      <c r="F46" s="1326"/>
      <c r="G46" s="1326"/>
      <c r="H46" s="1326"/>
      <c r="I46" s="1327"/>
      <c r="J46" s="1328">
        <f>IFERROR(J42+J44,"")</f>
        <v>0</v>
      </c>
      <c r="K46" s="1328"/>
      <c r="L46" s="1328"/>
      <c r="M46" s="1328"/>
      <c r="N46" s="454" t="s">
        <v>71</v>
      </c>
      <c r="O46" s="441" t="s">
        <v>568</v>
      </c>
      <c r="P46" s="1329" t="s">
        <v>569</v>
      </c>
      <c r="Q46" s="1329"/>
      <c r="R46" s="1329"/>
      <c r="S46" s="1329"/>
      <c r="T46" s="1329"/>
      <c r="U46" s="1329"/>
      <c r="V46" s="1329"/>
      <c r="W46" s="1329"/>
      <c r="X46" s="1329"/>
      <c r="Y46" s="1329"/>
      <c r="Z46" s="1329"/>
      <c r="AA46" s="430"/>
      <c r="AB46" s="356"/>
      <c r="AC46" s="160"/>
      <c r="AD46" s="225"/>
    </row>
    <row r="47" spans="2:30" s="357" customFormat="1" ht="15" customHeight="1">
      <c r="B47" s="430"/>
      <c r="C47" s="438"/>
      <c r="D47" s="470"/>
      <c r="E47" s="468"/>
      <c r="F47" s="468"/>
      <c r="G47" s="468"/>
      <c r="H47" s="468"/>
      <c r="I47" s="468"/>
      <c r="J47" s="468"/>
      <c r="K47" s="468"/>
      <c r="L47" s="468"/>
      <c r="M47" s="468"/>
      <c r="N47" s="468"/>
      <c r="O47" s="468"/>
      <c r="P47" s="468"/>
      <c r="Q47" s="468"/>
      <c r="R47" s="468"/>
      <c r="S47" s="468"/>
      <c r="T47" s="468"/>
      <c r="U47" s="468"/>
      <c r="V47" s="468"/>
      <c r="W47" s="468"/>
      <c r="X47" s="468"/>
      <c r="Y47" s="468"/>
      <c r="Z47" s="430"/>
      <c r="AA47" s="430"/>
      <c r="AB47" s="356"/>
      <c r="AC47" s="160"/>
      <c r="AD47" s="225"/>
    </row>
    <row r="48" spans="2:30" s="355" customFormat="1" ht="15.6">
      <c r="B48" s="440"/>
      <c r="C48" s="441"/>
      <c r="D48" s="442"/>
      <c r="E48" s="443"/>
      <c r="F48" s="443"/>
      <c r="G48" s="443"/>
      <c r="H48" s="443"/>
      <c r="I48" s="443"/>
      <c r="J48" s="443"/>
      <c r="K48" s="443"/>
      <c r="L48" s="443"/>
      <c r="M48" s="443"/>
      <c r="N48" s="443"/>
      <c r="O48" s="443"/>
      <c r="P48" s="443"/>
      <c r="Q48" s="443"/>
      <c r="R48" s="443"/>
      <c r="S48" s="443"/>
      <c r="T48" s="443"/>
      <c r="U48" s="444"/>
      <c r="V48" s="443"/>
      <c r="W48" s="443"/>
      <c r="X48" s="443"/>
      <c r="Y48" s="443"/>
      <c r="Z48" s="440"/>
      <c r="AA48" s="440"/>
      <c r="AB48" s="354"/>
      <c r="AC48" s="160"/>
      <c r="AD48" s="225"/>
    </row>
    <row r="49" spans="2:30" s="355" customFormat="1" ht="15.6">
      <c r="B49" s="440"/>
      <c r="C49" s="441"/>
      <c r="D49" s="442"/>
      <c r="E49" s="443"/>
      <c r="F49" s="443"/>
      <c r="G49" s="443"/>
      <c r="H49" s="443"/>
      <c r="I49" s="443"/>
      <c r="J49" s="443"/>
      <c r="K49" s="443"/>
      <c r="L49" s="443"/>
      <c r="M49" s="443"/>
      <c r="N49" s="443"/>
      <c r="O49" s="443"/>
      <c r="P49" s="443"/>
      <c r="Q49" s="443"/>
      <c r="R49" s="443"/>
      <c r="S49" s="443"/>
      <c r="T49" s="443"/>
      <c r="U49" s="444"/>
      <c r="V49" s="443"/>
      <c r="W49" s="443"/>
      <c r="X49" s="443"/>
      <c r="Y49" s="443"/>
      <c r="Z49" s="440"/>
      <c r="AA49" s="440"/>
      <c r="AB49" s="354"/>
      <c r="AC49" s="160"/>
      <c r="AD49" s="225"/>
    </row>
    <row r="50" spans="2:30" s="355" customFormat="1" ht="15.6">
      <c r="B50" s="440"/>
      <c r="C50" s="441"/>
      <c r="D50" s="442"/>
      <c r="E50" s="443"/>
      <c r="F50" s="443"/>
      <c r="G50" s="443"/>
      <c r="H50" s="443"/>
      <c r="I50" s="443"/>
      <c r="J50" s="443"/>
      <c r="K50" s="443"/>
      <c r="L50" s="443"/>
      <c r="M50" s="443"/>
      <c r="N50" s="443"/>
      <c r="O50" s="443"/>
      <c r="P50" s="443"/>
      <c r="Q50" s="443"/>
      <c r="R50" s="443"/>
      <c r="S50" s="443"/>
      <c r="T50" s="443"/>
      <c r="U50" s="444"/>
      <c r="V50" s="443"/>
      <c r="W50" s="443"/>
      <c r="X50" s="443"/>
      <c r="Y50" s="443"/>
      <c r="Z50" s="440"/>
      <c r="AA50" s="440"/>
      <c r="AB50" s="354"/>
      <c r="AC50" s="160"/>
      <c r="AD50" s="225"/>
    </row>
    <row r="51" spans="2:30" s="355" customFormat="1" ht="15.6">
      <c r="B51" s="440"/>
      <c r="C51" s="441"/>
      <c r="D51" s="442"/>
      <c r="E51" s="443"/>
      <c r="F51" s="443"/>
      <c r="G51" s="443"/>
      <c r="H51" s="443"/>
      <c r="I51" s="443"/>
      <c r="J51" s="443"/>
      <c r="K51" s="443"/>
      <c r="L51" s="443"/>
      <c r="M51" s="443"/>
      <c r="N51" s="443"/>
      <c r="O51" s="443"/>
      <c r="P51" s="443"/>
      <c r="Q51" s="443"/>
      <c r="R51" s="443"/>
      <c r="S51" s="443"/>
      <c r="T51" s="443"/>
      <c r="U51" s="444"/>
      <c r="V51" s="443"/>
      <c r="W51" s="443"/>
      <c r="X51" s="443"/>
      <c r="Y51" s="443"/>
      <c r="Z51" s="440"/>
      <c r="AA51" s="440"/>
      <c r="AB51" s="354"/>
      <c r="AC51" s="160"/>
      <c r="AD51" s="225"/>
    </row>
    <row r="52" spans="2:30" s="355" customFormat="1" ht="15.6">
      <c r="B52" s="440"/>
      <c r="C52" s="441"/>
      <c r="D52" s="442"/>
      <c r="E52" s="443"/>
      <c r="F52" s="443"/>
      <c r="G52" s="443"/>
      <c r="H52" s="443"/>
      <c r="I52" s="443"/>
      <c r="J52" s="443"/>
      <c r="K52" s="443"/>
      <c r="L52" s="443"/>
      <c r="M52" s="443"/>
      <c r="N52" s="443"/>
      <c r="O52" s="443"/>
      <c r="P52" s="443"/>
      <c r="Q52" s="443"/>
      <c r="R52" s="443"/>
      <c r="S52" s="443"/>
      <c r="T52" s="443"/>
      <c r="U52" s="444"/>
      <c r="V52" s="443"/>
      <c r="W52" s="443"/>
      <c r="X52" s="443"/>
      <c r="Y52" s="443"/>
      <c r="Z52" s="440"/>
      <c r="AA52" s="440"/>
      <c r="AB52" s="354"/>
      <c r="AC52" s="160"/>
      <c r="AD52" s="225"/>
    </row>
    <row r="53" spans="2:30" s="355" customFormat="1" ht="15.6">
      <c r="B53" s="440"/>
      <c r="C53" s="441"/>
      <c r="D53" s="442"/>
      <c r="E53" s="443"/>
      <c r="F53" s="443"/>
      <c r="G53" s="443"/>
      <c r="H53" s="443"/>
      <c r="I53" s="443"/>
      <c r="J53" s="443"/>
      <c r="K53" s="443"/>
      <c r="L53" s="443"/>
      <c r="M53" s="443"/>
      <c r="N53" s="443"/>
      <c r="O53" s="443"/>
      <c r="P53" s="443"/>
      <c r="Q53" s="443"/>
      <c r="R53" s="443"/>
      <c r="S53" s="443"/>
      <c r="T53" s="443"/>
      <c r="U53" s="444"/>
      <c r="V53" s="443"/>
      <c r="W53" s="443"/>
      <c r="X53" s="443"/>
      <c r="Y53" s="443"/>
      <c r="Z53" s="440"/>
      <c r="AA53" s="440"/>
      <c r="AB53" s="354"/>
      <c r="AC53" s="160"/>
      <c r="AD53" s="225"/>
    </row>
    <row r="54" spans="2:30" s="355" customFormat="1" ht="15.6">
      <c r="B54" s="440"/>
      <c r="C54" s="441"/>
      <c r="D54" s="442"/>
      <c r="E54" s="443"/>
      <c r="F54" s="443"/>
      <c r="G54" s="443"/>
      <c r="H54" s="443"/>
      <c r="I54" s="443"/>
      <c r="J54" s="443"/>
      <c r="K54" s="443"/>
      <c r="L54" s="443"/>
      <c r="M54" s="443"/>
      <c r="N54" s="443"/>
      <c r="O54" s="443"/>
      <c r="P54" s="443"/>
      <c r="Q54" s="443"/>
      <c r="R54" s="443"/>
      <c r="S54" s="443"/>
      <c r="T54" s="443"/>
      <c r="U54" s="444"/>
      <c r="V54" s="443"/>
      <c r="W54" s="443"/>
      <c r="X54" s="443"/>
      <c r="Y54" s="443"/>
      <c r="Z54" s="440"/>
      <c r="AA54" s="440"/>
      <c r="AB54" s="354"/>
      <c r="AC54" s="255"/>
      <c r="AD54" s="245"/>
    </row>
    <row r="55" spans="2:30" s="355" customFormat="1" ht="15.6">
      <c r="B55" s="440"/>
      <c r="C55" s="441"/>
      <c r="D55" s="442"/>
      <c r="E55" s="443"/>
      <c r="F55" s="443"/>
      <c r="G55" s="443"/>
      <c r="H55" s="443"/>
      <c r="I55" s="443"/>
      <c r="J55" s="443"/>
      <c r="K55" s="443"/>
      <c r="L55" s="443"/>
      <c r="M55" s="443"/>
      <c r="N55" s="443"/>
      <c r="O55" s="443"/>
      <c r="P55" s="443"/>
      <c r="Q55" s="443"/>
      <c r="R55" s="443"/>
      <c r="S55" s="443"/>
      <c r="T55" s="443"/>
      <c r="U55" s="444"/>
      <c r="V55" s="443"/>
      <c r="W55" s="443"/>
      <c r="X55" s="443"/>
      <c r="Y55" s="443"/>
      <c r="Z55" s="440"/>
      <c r="AA55" s="440"/>
      <c r="AB55" s="354"/>
      <c r="AC55" s="255"/>
      <c r="AD55" s="245"/>
    </row>
    <row r="56" spans="2:30" s="355" customFormat="1" ht="15.6">
      <c r="B56" s="440"/>
      <c r="C56" s="441"/>
      <c r="D56" s="442"/>
      <c r="E56" s="443"/>
      <c r="F56" s="443"/>
      <c r="G56" s="443"/>
      <c r="H56" s="443"/>
      <c r="I56" s="443"/>
      <c r="J56" s="443"/>
      <c r="K56" s="443"/>
      <c r="L56" s="443"/>
      <c r="M56" s="443"/>
      <c r="N56" s="443"/>
      <c r="O56" s="443"/>
      <c r="P56" s="443"/>
      <c r="Q56" s="443"/>
      <c r="R56" s="443"/>
      <c r="S56" s="443"/>
      <c r="T56" s="443"/>
      <c r="U56" s="444"/>
      <c r="V56" s="443"/>
      <c r="W56" s="443"/>
      <c r="X56" s="443"/>
      <c r="Y56" s="443"/>
      <c r="Z56" s="440"/>
      <c r="AA56" s="440"/>
      <c r="AB56" s="354"/>
      <c r="AC56" s="255"/>
      <c r="AD56" s="245"/>
    </row>
    <row r="57" spans="2:30" s="355" customFormat="1" ht="15.6">
      <c r="B57" s="440"/>
      <c r="C57" s="441"/>
      <c r="D57" s="442"/>
      <c r="E57" s="443"/>
      <c r="F57" s="443"/>
      <c r="G57" s="443"/>
      <c r="H57" s="443"/>
      <c r="I57" s="443"/>
      <c r="J57" s="443"/>
      <c r="K57" s="443"/>
      <c r="L57" s="443"/>
      <c r="M57" s="443"/>
      <c r="N57" s="443"/>
      <c r="O57" s="443"/>
      <c r="P57" s="443"/>
      <c r="Q57" s="443"/>
      <c r="R57" s="443"/>
      <c r="S57" s="443"/>
      <c r="T57" s="443"/>
      <c r="U57" s="444"/>
      <c r="V57" s="443"/>
      <c r="W57" s="443"/>
      <c r="X57" s="443"/>
      <c r="Y57" s="443"/>
      <c r="Z57" s="440"/>
      <c r="AA57" s="440"/>
      <c r="AB57" s="354"/>
      <c r="AC57" s="255"/>
      <c r="AD57" s="245"/>
    </row>
    <row r="58" spans="2:30" s="355" customFormat="1" ht="15.6">
      <c r="B58" s="440"/>
      <c r="C58" s="441"/>
      <c r="D58" s="442"/>
      <c r="E58" s="443"/>
      <c r="F58" s="443"/>
      <c r="G58" s="443"/>
      <c r="H58" s="443"/>
      <c r="I58" s="443"/>
      <c r="J58" s="443"/>
      <c r="K58" s="443"/>
      <c r="L58" s="443"/>
      <c r="M58" s="443"/>
      <c r="N58" s="443"/>
      <c r="O58" s="443"/>
      <c r="P58" s="443"/>
      <c r="Q58" s="443"/>
      <c r="R58" s="443"/>
      <c r="S58" s="443"/>
      <c r="T58" s="443"/>
      <c r="U58" s="444"/>
      <c r="V58" s="443"/>
      <c r="W58" s="443"/>
      <c r="X58" s="443"/>
      <c r="Y58" s="443"/>
      <c r="Z58" s="440"/>
      <c r="AA58" s="440"/>
      <c r="AB58" s="354"/>
      <c r="AC58" s="255"/>
      <c r="AD58" s="245"/>
    </row>
    <row r="59" spans="2:30" s="355" customFormat="1" ht="15.6">
      <c r="B59" s="440"/>
      <c r="C59" s="441"/>
      <c r="D59" s="442"/>
      <c r="E59" s="443"/>
      <c r="F59" s="443"/>
      <c r="G59" s="443"/>
      <c r="H59" s="443"/>
      <c r="I59" s="443"/>
      <c r="J59" s="443"/>
      <c r="K59" s="443"/>
      <c r="L59" s="443"/>
      <c r="M59" s="443"/>
      <c r="N59" s="443"/>
      <c r="O59" s="443"/>
      <c r="P59" s="443"/>
      <c r="Q59" s="443"/>
      <c r="R59" s="443"/>
      <c r="S59" s="443"/>
      <c r="T59" s="443"/>
      <c r="U59" s="444"/>
      <c r="V59" s="443"/>
      <c r="W59" s="443"/>
      <c r="X59" s="443"/>
      <c r="Y59" s="443"/>
      <c r="Z59" s="440"/>
      <c r="AA59" s="440"/>
      <c r="AB59" s="354"/>
      <c r="AC59" s="255"/>
      <c r="AD59" s="245"/>
    </row>
    <row r="60" spans="2:30" s="355" customFormat="1" ht="15.6">
      <c r="B60" s="440"/>
      <c r="C60" s="441"/>
      <c r="D60" s="442"/>
      <c r="E60" s="443"/>
      <c r="F60" s="443"/>
      <c r="G60" s="443"/>
      <c r="H60" s="443"/>
      <c r="I60" s="443"/>
      <c r="J60" s="443"/>
      <c r="K60" s="443"/>
      <c r="L60" s="443"/>
      <c r="M60" s="443"/>
      <c r="N60" s="443"/>
      <c r="O60" s="443"/>
      <c r="P60" s="443"/>
      <c r="Q60" s="443"/>
      <c r="R60" s="443"/>
      <c r="S60" s="443"/>
      <c r="T60" s="443"/>
      <c r="U60" s="444"/>
      <c r="V60" s="443"/>
      <c r="W60" s="443"/>
      <c r="X60" s="443"/>
      <c r="Y60" s="443"/>
      <c r="Z60" s="440"/>
      <c r="AA60" s="440"/>
      <c r="AB60" s="354"/>
      <c r="AC60" s="255"/>
      <c r="AD60" s="245"/>
    </row>
    <row r="61" spans="2:30" s="355" customFormat="1" ht="15.6">
      <c r="B61" s="440"/>
      <c r="C61" s="441"/>
      <c r="D61" s="442"/>
      <c r="E61" s="443"/>
      <c r="F61" s="443"/>
      <c r="G61" s="443"/>
      <c r="H61" s="443"/>
      <c r="I61" s="443"/>
      <c r="J61" s="443"/>
      <c r="K61" s="443"/>
      <c r="L61" s="443"/>
      <c r="M61" s="443"/>
      <c r="N61" s="443"/>
      <c r="O61" s="443"/>
      <c r="P61" s="443"/>
      <c r="Q61" s="443"/>
      <c r="R61" s="443"/>
      <c r="S61" s="443"/>
      <c r="T61" s="443"/>
      <c r="U61" s="444"/>
      <c r="V61" s="443"/>
      <c r="W61" s="443"/>
      <c r="X61" s="443"/>
      <c r="Y61" s="443"/>
      <c r="Z61" s="440"/>
      <c r="AA61" s="440"/>
      <c r="AB61" s="354"/>
      <c r="AC61" s="255"/>
      <c r="AD61" s="245"/>
    </row>
    <row r="62" spans="2:30" ht="12.75" customHeight="1">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C62" s="255"/>
      <c r="AD62" s="245"/>
    </row>
    <row r="63" spans="2:30" ht="20.100000000000001" customHeight="1">
      <c r="AC63" s="255"/>
      <c r="AD63" s="245"/>
    </row>
    <row r="64" spans="2:30" ht="20.100000000000001" customHeight="1">
      <c r="AC64" s="255"/>
      <c r="AD64" s="245"/>
    </row>
    <row r="65" spans="29:31" ht="20.100000000000001" customHeight="1">
      <c r="AC65" s="255"/>
      <c r="AD65" s="245"/>
    </row>
    <row r="66" spans="29:31" ht="20.100000000000001" customHeight="1">
      <c r="AC66" s="255"/>
      <c r="AD66" s="245"/>
    </row>
    <row r="67" spans="29:31" ht="20.100000000000001" customHeight="1">
      <c r="AC67" s="255"/>
      <c r="AD67" s="245"/>
      <c r="AE67" s="246"/>
    </row>
    <row r="68" spans="29:31" ht="20.100000000000001" customHeight="1">
      <c r="AC68" s="255"/>
      <c r="AD68" s="245"/>
    </row>
    <row r="69" spans="29:31" ht="20.100000000000001" customHeight="1">
      <c r="AC69" s="255"/>
      <c r="AD69" s="245"/>
    </row>
    <row r="70" spans="29:31" ht="20.100000000000001" customHeight="1">
      <c r="AC70" s="255"/>
      <c r="AD70" s="245"/>
    </row>
    <row r="71" spans="29:31" ht="20.100000000000001" customHeight="1">
      <c r="AC71" s="255"/>
      <c r="AD71" s="245"/>
    </row>
    <row r="72" spans="29:31" ht="20.100000000000001" customHeight="1">
      <c r="AC72" s="255"/>
      <c r="AD72" s="245"/>
    </row>
    <row r="73" spans="29:31" ht="20.100000000000001" customHeight="1">
      <c r="AC73" s="255"/>
      <c r="AD73" s="245"/>
    </row>
    <row r="74" spans="29:31" ht="20.100000000000001" customHeight="1">
      <c r="AC74" s="255"/>
      <c r="AD74" s="245"/>
    </row>
    <row r="75" spans="29:31" ht="20.100000000000001" customHeight="1">
      <c r="AC75" s="255"/>
      <c r="AD75" s="245"/>
    </row>
    <row r="76" spans="29:31" ht="20.100000000000001" customHeight="1">
      <c r="AC76" s="255"/>
      <c r="AD76" s="245"/>
    </row>
    <row r="77" spans="29:31" ht="20.100000000000001" customHeight="1">
      <c r="AC77" s="255"/>
      <c r="AD77" s="245"/>
    </row>
    <row r="78" spans="29:31" ht="20.100000000000001" customHeight="1">
      <c r="AC78" s="255"/>
      <c r="AD78" s="245"/>
    </row>
    <row r="79" spans="29:31" ht="20.100000000000001" customHeight="1">
      <c r="AC79" s="256"/>
      <c r="AD79" s="247"/>
    </row>
    <row r="80" spans="29:31" ht="20.100000000000001" customHeight="1">
      <c r="AC80" s="255"/>
      <c r="AD80" s="245"/>
    </row>
    <row r="81" spans="29:30" ht="20.100000000000001" customHeight="1">
      <c r="AC81" s="255"/>
      <c r="AD81" s="245"/>
    </row>
    <row r="82" spans="29:30" ht="20.100000000000001" customHeight="1">
      <c r="AC82" s="255"/>
      <c r="AD82" s="245"/>
    </row>
    <row r="83" spans="29:30" ht="20.100000000000001" customHeight="1">
      <c r="AC83" s="255"/>
      <c r="AD83" s="245"/>
    </row>
    <row r="84" spans="29:30" ht="20.100000000000001" customHeight="1">
      <c r="AC84" s="255"/>
      <c r="AD84" s="245"/>
    </row>
    <row r="85" spans="29:30" ht="20.100000000000001" customHeight="1">
      <c r="AC85" s="255"/>
      <c r="AD85" s="245"/>
    </row>
    <row r="86" spans="29:30" ht="20.100000000000001" customHeight="1">
      <c r="AC86" s="255"/>
      <c r="AD86" s="245"/>
    </row>
    <row r="87" spans="29:30" ht="20.100000000000001" customHeight="1">
      <c r="AC87" s="255"/>
      <c r="AD87" s="245"/>
    </row>
    <row r="88" spans="29:30" ht="20.100000000000001" customHeight="1">
      <c r="AC88" s="255"/>
      <c r="AD88" s="245"/>
    </row>
    <row r="96" spans="29:30" ht="20.100000000000001" customHeight="1">
      <c r="AD96" s="248"/>
    </row>
    <row r="97" spans="30:30" ht="20.100000000000001" customHeight="1">
      <c r="AD97" s="249"/>
    </row>
    <row r="161" spans="29:30" ht="20.100000000000001" customHeight="1">
      <c r="AC161" s="257"/>
      <c r="AD161" s="250"/>
    </row>
    <row r="162" spans="29:30" ht="20.100000000000001" customHeight="1">
      <c r="AC162" s="257"/>
      <c r="AD162" s="250"/>
    </row>
    <row r="163" spans="29:30" ht="20.100000000000001" customHeight="1">
      <c r="AC163" s="257"/>
      <c r="AD163" s="250"/>
    </row>
    <row r="164" spans="29:30" ht="20.100000000000001" customHeight="1">
      <c r="AC164" s="257"/>
      <c r="AD164" s="250"/>
    </row>
    <row r="165" spans="29:30" ht="20.100000000000001" customHeight="1">
      <c r="AC165" s="257"/>
      <c r="AD165" s="250"/>
    </row>
    <row r="166" spans="29:30" ht="20.100000000000001" customHeight="1">
      <c r="AC166" s="257"/>
      <c r="AD166" s="250"/>
    </row>
    <row r="167" spans="29:30" ht="20.100000000000001" customHeight="1">
      <c r="AC167" s="257"/>
      <c r="AD167" s="250"/>
    </row>
    <row r="168" spans="29:30" ht="20.100000000000001" customHeight="1">
      <c r="AC168" s="257"/>
      <c r="AD168" s="250"/>
    </row>
    <row r="169" spans="29:30" ht="20.100000000000001" customHeight="1">
      <c r="AC169" s="257"/>
      <c r="AD169" s="250"/>
    </row>
    <row r="170" spans="29:30" ht="20.100000000000001" customHeight="1">
      <c r="AC170" s="257"/>
      <c r="AD170" s="250"/>
    </row>
    <row r="171" spans="29:30" ht="20.100000000000001" customHeight="1">
      <c r="AC171" s="257"/>
      <c r="AD171" s="250"/>
    </row>
    <row r="172" spans="29:30" ht="20.100000000000001" customHeight="1">
      <c r="AC172" s="257"/>
      <c r="AD172" s="250"/>
    </row>
    <row r="173" spans="29:30" ht="20.100000000000001" customHeight="1">
      <c r="AC173" s="257"/>
      <c r="AD173" s="250"/>
    </row>
    <row r="174" spans="29:30" ht="20.100000000000001" customHeight="1">
      <c r="AC174" s="257"/>
      <c r="AD174" s="250"/>
    </row>
    <row r="175" spans="29:30" ht="20.100000000000001" customHeight="1">
      <c r="AC175" s="257"/>
      <c r="AD175" s="250"/>
    </row>
    <row r="176" spans="29:30" ht="20.100000000000001" customHeight="1">
      <c r="AC176" s="257"/>
      <c r="AD176" s="250"/>
    </row>
    <row r="177" spans="29:30" ht="20.100000000000001" customHeight="1">
      <c r="AC177" s="257"/>
      <c r="AD177" s="250"/>
    </row>
    <row r="178" spans="29:30" ht="20.100000000000001" customHeight="1">
      <c r="AC178" s="257"/>
      <c r="AD178" s="250"/>
    </row>
    <row r="179" spans="29:30" ht="20.100000000000001" customHeight="1">
      <c r="AC179" s="257"/>
      <c r="AD179" s="250"/>
    </row>
    <row r="180" spans="29:30" ht="20.100000000000001" customHeight="1">
      <c r="AC180" s="257"/>
      <c r="AD180" s="250"/>
    </row>
    <row r="181" spans="29:30" ht="20.100000000000001" customHeight="1">
      <c r="AC181" s="257"/>
      <c r="AD181" s="250"/>
    </row>
    <row r="182" spans="29:30" ht="20.100000000000001" customHeight="1">
      <c r="AC182" s="257"/>
      <c r="AD182" s="250"/>
    </row>
    <row r="183" spans="29:30" ht="20.100000000000001" customHeight="1">
      <c r="AC183" s="257"/>
      <c r="AD183" s="250"/>
    </row>
    <row r="184" spans="29:30" ht="20.100000000000001" customHeight="1">
      <c r="AC184" s="257"/>
      <c r="AD184" s="250"/>
    </row>
    <row r="185" spans="29:30" ht="20.100000000000001" customHeight="1">
      <c r="AC185" s="257"/>
      <c r="AD185" s="250"/>
    </row>
    <row r="186" spans="29:30" ht="20.100000000000001" customHeight="1">
      <c r="AC186" s="257"/>
      <c r="AD186" s="250"/>
    </row>
    <row r="187" spans="29:30" ht="20.100000000000001" customHeight="1">
      <c r="AC187" s="257"/>
      <c r="AD187" s="250"/>
    </row>
    <row r="188" spans="29:30" ht="20.100000000000001" customHeight="1">
      <c r="AC188" s="257"/>
      <c r="AD188" s="250"/>
    </row>
    <row r="189" spans="29:30" ht="20.100000000000001" customHeight="1">
      <c r="AC189" s="257"/>
      <c r="AD189" s="250"/>
    </row>
    <row r="190" spans="29:30" ht="20.100000000000001" customHeight="1">
      <c r="AC190" s="257"/>
      <c r="AD190" s="250"/>
    </row>
    <row r="191" spans="29:30" ht="20.100000000000001" customHeight="1">
      <c r="AC191" s="257"/>
      <c r="AD191" s="250"/>
    </row>
    <row r="192" spans="29:30" ht="20.100000000000001" customHeight="1">
      <c r="AC192" s="257"/>
      <c r="AD192" s="250"/>
    </row>
    <row r="193" spans="29:30" ht="20.100000000000001" customHeight="1">
      <c r="AC193" s="257"/>
      <c r="AD193" s="250"/>
    </row>
    <row r="194" spans="29:30" ht="20.100000000000001" customHeight="1">
      <c r="AC194" s="257"/>
      <c r="AD194" s="250"/>
    </row>
    <row r="195" spans="29:30" ht="20.100000000000001" customHeight="1">
      <c r="AC195" s="257"/>
      <c r="AD195" s="250"/>
    </row>
    <row r="196" spans="29:30" ht="20.100000000000001" customHeight="1">
      <c r="AC196" s="257"/>
      <c r="AD196" s="250"/>
    </row>
    <row r="197" spans="29:30" ht="20.100000000000001" customHeight="1">
      <c r="AC197" s="257"/>
      <c r="AD197" s="250"/>
    </row>
    <row r="198" spans="29:30" ht="20.100000000000001" customHeight="1">
      <c r="AC198" s="257"/>
      <c r="AD198" s="250"/>
    </row>
    <row r="199" spans="29:30" ht="20.100000000000001" customHeight="1">
      <c r="AC199" s="257"/>
      <c r="AD199" s="250"/>
    </row>
    <row r="200" spans="29:30" ht="20.100000000000001" customHeight="1">
      <c r="AC200" s="257"/>
      <c r="AD200" s="250"/>
    </row>
    <row r="201" spans="29:30" ht="20.100000000000001" customHeight="1">
      <c r="AC201" s="257"/>
      <c r="AD201" s="250"/>
    </row>
    <row r="202" spans="29:30" ht="20.100000000000001" customHeight="1">
      <c r="AC202" s="358"/>
      <c r="AD202" s="359"/>
    </row>
    <row r="203" spans="29:30" ht="20.100000000000001" customHeight="1">
      <c r="AC203" s="358"/>
      <c r="AD203" s="359"/>
    </row>
    <row r="204" spans="29:30" ht="20.100000000000001" customHeight="1">
      <c r="AC204" s="360"/>
      <c r="AD204" s="361"/>
    </row>
    <row r="205" spans="29:30" ht="20.100000000000001" customHeight="1">
      <c r="AC205" s="360"/>
      <c r="AD205" s="361"/>
    </row>
    <row r="206" spans="29:30" ht="20.100000000000001" customHeight="1">
      <c r="AC206" s="360"/>
      <c r="AD206" s="361"/>
    </row>
    <row r="207" spans="29:30" ht="20.100000000000001" customHeight="1">
      <c r="AC207" s="360"/>
      <c r="AD207" s="361"/>
    </row>
  </sheetData>
  <sheetProtection algorithmName="SHA-512" hashValue="BKKyUXFNczjiKERU9AOWGHXCvG1jJr4mnkCSy60+zVkLLRgV/L6BGbXF+Kw36OtAx58tzKovKlOg05iJzkBoMg==" saltValue="qsUYZQ1qONAmV2dP5EaqUw==" spinCount="100000" sheet="1" formatCells="0" formatRows="0" insertRows="0" deleteRows="0" selectLockedCells="1" autoFilter="0" pivotTables="0"/>
  <mergeCells count="40">
    <mergeCell ref="D9:I9"/>
    <mergeCell ref="D10:I10"/>
    <mergeCell ref="J10:V10"/>
    <mergeCell ref="D11:I11"/>
    <mergeCell ref="K11:M11"/>
    <mergeCell ref="P11:R11"/>
    <mergeCell ref="E26:R26"/>
    <mergeCell ref="D14:I14"/>
    <mergeCell ref="J14:V14"/>
    <mergeCell ref="D15:I15"/>
    <mergeCell ref="J15:V15"/>
    <mergeCell ref="D19:I19"/>
    <mergeCell ref="J19:M19"/>
    <mergeCell ref="P19:Z19"/>
    <mergeCell ref="D20:I20"/>
    <mergeCell ref="J20:M20"/>
    <mergeCell ref="P20:Z20"/>
    <mergeCell ref="D24:I24"/>
    <mergeCell ref="J24:M24"/>
    <mergeCell ref="E27:R27"/>
    <mergeCell ref="D33:I33"/>
    <mergeCell ref="J33:M33"/>
    <mergeCell ref="P33:Z33"/>
    <mergeCell ref="D36:I36"/>
    <mergeCell ref="J36:M36"/>
    <mergeCell ref="P36:Z36"/>
    <mergeCell ref="D29:I29"/>
    <mergeCell ref="J29:M29"/>
    <mergeCell ref="D46:I46"/>
    <mergeCell ref="J46:M46"/>
    <mergeCell ref="P46:Z46"/>
    <mergeCell ref="D40:I40"/>
    <mergeCell ref="J40:M40"/>
    <mergeCell ref="P40:Z40"/>
    <mergeCell ref="D42:I42"/>
    <mergeCell ref="J42:M42"/>
    <mergeCell ref="P42:Z42"/>
    <mergeCell ref="D44:I44"/>
    <mergeCell ref="J44:M44"/>
    <mergeCell ref="P44:Z44"/>
  </mergeCells>
  <phoneticPr fontId="3"/>
  <conditionalFormatting sqref="AD96:AD97 AC161:AD207">
    <cfRule type="expression" priority="26">
      <formula>CELL("protect",AC96)=0</formula>
    </cfRule>
  </conditionalFormatting>
  <conditionalFormatting sqref="B1:B2">
    <cfRule type="expression" dxfId="189" priority="25">
      <formula>_xlfn.ISFORMULA(B1)=TRUE</formula>
    </cfRule>
  </conditionalFormatting>
  <conditionalFormatting sqref="J19">
    <cfRule type="containsBlanks" dxfId="188" priority="24">
      <formula>LEN(TRIM(J19))=0</formula>
    </cfRule>
  </conditionalFormatting>
  <conditionalFormatting sqref="B3">
    <cfRule type="expression" dxfId="187" priority="23">
      <formula>_xlfn.ISFORMULA(B3)=TRUE</formula>
    </cfRule>
  </conditionalFormatting>
  <conditionalFormatting sqref="AB24:AB32">
    <cfRule type="expression" dxfId="186" priority="22">
      <formula>_xlfn.ISFORMULA(AB24)=TRUE</formula>
    </cfRule>
  </conditionalFormatting>
  <conditionalFormatting sqref="J9">
    <cfRule type="expression" dxfId="185" priority="10">
      <formula>$J$9="■"</formula>
    </cfRule>
  </conditionalFormatting>
  <conditionalFormatting sqref="Q9">
    <cfRule type="expression" dxfId="184" priority="9">
      <formula>$Q$9="■"</formula>
    </cfRule>
    <cfRule type="expression" dxfId="183" priority="29">
      <formula>#REF!="■"</formula>
    </cfRule>
    <cfRule type="expression" dxfId="182" priority="30">
      <formula>#REF!="■"</formula>
    </cfRule>
  </conditionalFormatting>
  <conditionalFormatting sqref="J14:J15">
    <cfRule type="containsBlanks" dxfId="181" priority="21">
      <formula>LEN(TRIM(J14))=0</formula>
    </cfRule>
  </conditionalFormatting>
  <conditionalFormatting sqref="J24">
    <cfRule type="containsBlanks" dxfId="180" priority="20">
      <formula>LEN(TRIM(J24))=0</formula>
    </cfRule>
  </conditionalFormatting>
  <conditionalFormatting sqref="J33">
    <cfRule type="expression" dxfId="179" priority="19">
      <formula>#REF!="■"</formula>
    </cfRule>
  </conditionalFormatting>
  <conditionalFormatting sqref="J33">
    <cfRule type="notContainsBlanks" dxfId="178" priority="17">
      <formula>LEN(TRIM(J33))&gt;0</formula>
    </cfRule>
    <cfRule type="expression" dxfId="177" priority="18">
      <formula>#REF!="■"</formula>
    </cfRule>
  </conditionalFormatting>
  <conditionalFormatting sqref="J20">
    <cfRule type="expression" dxfId="176" priority="16">
      <formula>#REF!="■"</formula>
    </cfRule>
  </conditionalFormatting>
  <conditionalFormatting sqref="J20">
    <cfRule type="notContainsBlanks" dxfId="175" priority="14">
      <formula>LEN(TRIM(J20))&gt;0</formula>
    </cfRule>
    <cfRule type="expression" dxfId="174" priority="15">
      <formula>#REF!="■"</formula>
    </cfRule>
  </conditionalFormatting>
  <conditionalFormatting sqref="J10:V10">
    <cfRule type="containsBlanks" dxfId="173" priority="13">
      <formula>LEN(TRIM(J10))=0</formula>
    </cfRule>
  </conditionalFormatting>
  <conditionalFormatting sqref="K11:M11">
    <cfRule type="containsBlanks" dxfId="172" priority="12">
      <formula>LEN(TRIM(K11))=0</formula>
    </cfRule>
  </conditionalFormatting>
  <conditionalFormatting sqref="P11:R11">
    <cfRule type="containsBlanks" dxfId="171" priority="11">
      <formula>LEN(TRIM(P11))=0</formula>
    </cfRule>
  </conditionalFormatting>
  <conditionalFormatting sqref="J29">
    <cfRule type="expression" dxfId="170" priority="3">
      <formula>$J$26&lt;&gt;""</formula>
    </cfRule>
    <cfRule type="containsBlanks" dxfId="169" priority="4">
      <formula>LEN(TRIM(J29))=0</formula>
    </cfRule>
  </conditionalFormatting>
  <conditionalFormatting sqref="J29:M29">
    <cfRule type="expression" dxfId="168" priority="2">
      <formula>$J$24&lt;&gt;""</formula>
    </cfRule>
  </conditionalFormatting>
  <conditionalFormatting sqref="J24:M24">
    <cfRule type="expression" dxfId="167" priority="1">
      <formula>$J$29&lt;&gt;""</formula>
    </cfRule>
  </conditionalFormatting>
  <dataValidations count="5">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19:HY20 WUE19:WUK20 WKI19:WKO20 WAM19:WAS20 VQQ19:VQW20 VGU19:VHA20 UWY19:UXE20 UNC19:UNI20 UDG19:UDM20 TTK19:TTQ20 TJO19:TJU20 SZS19:SZY20 SPW19:SQC20 SGA19:SGG20 RWE19:RWK20 RMI19:RMO20 RCM19:RCS20 QSQ19:QSW20 QIU19:QJA20 PYY19:PZE20 PPC19:PPI20 PFG19:PFM20 OVK19:OVQ20 OLO19:OLU20 OBS19:OBY20 NRW19:NSC20 NIA19:NIG20 MYE19:MYK20 MOI19:MOO20 MEM19:MES20 LUQ19:LUW20 LKU19:LLA20 LAY19:LBE20 KRC19:KRI20 KHG19:KHM20 JXK19:JXQ20 JNO19:JNU20 JDS19:JDY20 ITW19:IUC20 IKA19:IKG20 IAE19:IAK20 HQI19:HQO20 HGM19:HGS20 GWQ19:GWW20 GMU19:GNA20 GCY19:GDE20 FTC19:FTI20 FJG19:FJM20 EZK19:EZQ20 EPO19:EPU20 EFS19:EFY20 DVW19:DWC20 DMA19:DMG20 DCE19:DCK20 CSI19:CSO20 CIM19:CIS20 BYQ19:BYW20 BOU19:BPA20 BEY19:BFE20 AVC19:AVI20 ALG19:ALM20 ABK19:ABQ20 RO19:RU20 HS24:HY33 WUE24:WUK33 WKI24:WKO33 WAM24:WAS33 VQQ24:VQW33 VGU24:VHA33 UWY24:UXE33 UNC24:UNI33 UDG24:UDM33 TTK24:TTQ33 TJO24:TJU33 SZS24:SZY33 SPW24:SQC33 SGA24:SGG33 RWE24:RWK33 RMI24:RMO33 RCM24:RCS33 QSQ24:QSW33 QIU24:QJA33 PYY24:PZE33 PPC24:PPI33 PFG24:PFM33 OVK24:OVQ33 OLO24:OLU33 OBS24:OBY33 NRW24:NSC33 NIA24:NIG33 MYE24:MYK33 MOI24:MOO33 MEM24:MES33 LUQ24:LUW33 LKU24:LLA33 LAY24:LBE33 KRC24:KRI33 KHG24:KHM33 JXK24:JXQ33 JNO24:JNU33 JDS24:JDY33 ITW24:IUC33 IKA24:IKG33 IAE24:IAK33 HQI24:HQO33 HGM24:HGS33 GWQ24:GWW33 GMU24:GNA33 GCY24:GDE33 FTC24:FTI33 FJG24:FJM33 EZK24:EZQ33 EPO24:EPU33 EFS24:EFY33 DVW24:DWC33 DMA24:DMG33 DCE24:DCK33 CSI24:CSO33 CIM24:CIS33 BYQ24:BYW33 BOU24:BPA33 BEY24:BFE33 AVC24:AVI33 ALG24:ALM33 ABK24:ABQ33 RO24:RU33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xr:uid="{8646D5A9-CBD7-416D-94F0-525844FF2118}">
      <formula1>L19-ROUNDDOWN(L19,0)=0</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9 Q9" xr:uid="{C7414022-15D3-49B1-905B-9596095402D3}">
      <formula1>"□,■"</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9630EEF9-0252-4B73-A55B-81FCEBDF6364}">
      <formula1>"専用,ハイブリット"</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DDAE2CF5-5CDC-45E7-9354-0E3882479B9C}">
      <formula1>"無,有"</formula1>
    </dataValidation>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423CA7D7-5357-4C9F-ACD1-3264A20082CD}">
      <formula1>L65501-ROUNDDOWN(L65501,1)=0</formula1>
    </dataValidation>
  </dataValidations>
  <printOptions horizontalCentered="1"/>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明朝,標準"&amp;8&amp;K01+019R5低層ZEH-M_ver.2.0</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4859F710-EA17-4CF3-92ED-EAB7A23AC4F5}">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 imeMode="disabled" allowBlank="1" showInputMessage="1" showErrorMessage="1" xr:uid="{6882EB1C-16B5-4A9A-B587-4D9D80297E1E}">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B9D6-3DD0-46B5-8241-EC4D2E2D8C4D}">
  <dimension ref="B1:AE203"/>
  <sheetViews>
    <sheetView showGridLines="0" view="pageBreakPreview" zoomScale="130" zoomScaleNormal="100" zoomScaleSheetLayoutView="130" workbookViewId="0">
      <selection activeCell="J9" sqref="J9"/>
    </sheetView>
  </sheetViews>
  <sheetFormatPr defaultRowHeight="20.100000000000001" customHeight="1"/>
  <cols>
    <col min="1" max="1" width="1.09765625" style="352" customWidth="1"/>
    <col min="2" max="2" width="1.5" style="352" customWidth="1"/>
    <col min="3" max="3" width="2.5" style="352" customWidth="1"/>
    <col min="4" max="9" width="3.8984375" style="352" customWidth="1"/>
    <col min="10" max="10" width="5.19921875" style="352" customWidth="1"/>
    <col min="11" max="14" width="3.8984375" style="352" customWidth="1"/>
    <col min="15" max="15" width="5.3984375" style="352" customWidth="1"/>
    <col min="16" max="23" width="3.8984375" style="352" customWidth="1"/>
    <col min="24" max="24" width="3.09765625" style="352" customWidth="1"/>
    <col min="25" max="25" width="3.8984375" style="352" customWidth="1"/>
    <col min="26" max="26" width="3.69921875" style="352" customWidth="1"/>
    <col min="27" max="27" width="2" style="352" customWidth="1"/>
    <col min="28" max="28" width="2.59765625" style="353" customWidth="1"/>
    <col min="29" max="29" width="9" style="160" customWidth="1"/>
    <col min="30" max="30" width="9" style="225" customWidth="1"/>
    <col min="31" max="31" width="9" style="352" customWidth="1"/>
    <col min="32" max="43" width="9" style="352"/>
    <col min="44" max="44" width="16.8984375" style="352" bestFit="1" customWidth="1"/>
    <col min="45" max="45" width="13.3984375" style="352" customWidth="1"/>
    <col min="46" max="217" width="9" style="352"/>
    <col min="218" max="241" width="3.69921875" style="352" customWidth="1"/>
    <col min="242" max="250" width="9" style="352" customWidth="1"/>
    <col min="251" max="251" width="2" style="352" customWidth="1"/>
    <col min="252" max="473" width="9" style="352"/>
    <col min="474" max="497" width="3.69921875" style="352" customWidth="1"/>
    <col min="498" max="506" width="9" style="352" customWidth="1"/>
    <col min="507" max="507" width="2" style="352" customWidth="1"/>
    <col min="508" max="729" width="9" style="352"/>
    <col min="730" max="753" width="3.69921875" style="352" customWidth="1"/>
    <col min="754" max="762" width="9" style="352" customWidth="1"/>
    <col min="763" max="763" width="2" style="352" customWidth="1"/>
    <col min="764" max="985" width="9" style="352"/>
    <col min="986" max="1009" width="3.69921875" style="352" customWidth="1"/>
    <col min="1010" max="1018" width="9" style="352" customWidth="1"/>
    <col min="1019" max="1019" width="2" style="352" customWidth="1"/>
    <col min="1020" max="1241" width="9" style="352"/>
    <col min="1242" max="1265" width="3.69921875" style="352" customWidth="1"/>
    <col min="1266" max="1274" width="9" style="352" customWidth="1"/>
    <col min="1275" max="1275" width="2" style="352" customWidth="1"/>
    <col min="1276" max="1497" width="9" style="352"/>
    <col min="1498" max="1521" width="3.69921875" style="352" customWidth="1"/>
    <col min="1522" max="1530" width="9" style="352" customWidth="1"/>
    <col min="1531" max="1531" width="2" style="352" customWidth="1"/>
    <col min="1532" max="1753" width="9" style="352"/>
    <col min="1754" max="1777" width="3.69921875" style="352" customWidth="1"/>
    <col min="1778" max="1786" width="9" style="352" customWidth="1"/>
    <col min="1787" max="1787" width="2" style="352" customWidth="1"/>
    <col min="1788" max="2009" width="9" style="352"/>
    <col min="2010" max="2033" width="3.69921875" style="352" customWidth="1"/>
    <col min="2034" max="2042" width="9" style="352" customWidth="1"/>
    <col min="2043" max="2043" width="2" style="352" customWidth="1"/>
    <col min="2044" max="2265" width="9" style="352"/>
    <col min="2266" max="2289" width="3.69921875" style="352" customWidth="1"/>
    <col min="2290" max="2298" width="9" style="352" customWidth="1"/>
    <col min="2299" max="2299" width="2" style="352" customWidth="1"/>
    <col min="2300" max="2521" width="9" style="352"/>
    <col min="2522" max="2545" width="3.69921875" style="352" customWidth="1"/>
    <col min="2546" max="2554" width="9" style="352" customWidth="1"/>
    <col min="2555" max="2555" width="2" style="352" customWidth="1"/>
    <col min="2556" max="2777" width="9" style="352"/>
    <col min="2778" max="2801" width="3.69921875" style="352" customWidth="1"/>
    <col min="2802" max="2810" width="9" style="352" customWidth="1"/>
    <col min="2811" max="2811" width="2" style="352" customWidth="1"/>
    <col min="2812" max="3033" width="9" style="352"/>
    <col min="3034" max="3057" width="3.69921875" style="352" customWidth="1"/>
    <col min="3058" max="3066" width="9" style="352" customWidth="1"/>
    <col min="3067" max="3067" width="2" style="352" customWidth="1"/>
    <col min="3068" max="3289" width="9" style="352"/>
    <col min="3290" max="3313" width="3.69921875" style="352" customWidth="1"/>
    <col min="3314" max="3322" width="9" style="352" customWidth="1"/>
    <col min="3323" max="3323" width="2" style="352" customWidth="1"/>
    <col min="3324" max="3545" width="9" style="352"/>
    <col min="3546" max="3569" width="3.69921875" style="352" customWidth="1"/>
    <col min="3570" max="3578" width="9" style="352" customWidth="1"/>
    <col min="3579" max="3579" width="2" style="352" customWidth="1"/>
    <col min="3580" max="3801" width="9" style="352"/>
    <col min="3802" max="3825" width="3.69921875" style="352" customWidth="1"/>
    <col min="3826" max="3834" width="9" style="352" customWidth="1"/>
    <col min="3835" max="3835" width="2" style="352" customWidth="1"/>
    <col min="3836" max="4057" width="9" style="352"/>
    <col min="4058" max="4081" width="3.69921875" style="352" customWidth="1"/>
    <col min="4082" max="4090" width="9" style="352" customWidth="1"/>
    <col min="4091" max="4091" width="2" style="352" customWidth="1"/>
    <col min="4092" max="4313" width="9" style="352"/>
    <col min="4314" max="4337" width="3.69921875" style="352" customWidth="1"/>
    <col min="4338" max="4346" width="9" style="352" customWidth="1"/>
    <col min="4347" max="4347" width="2" style="352" customWidth="1"/>
    <col min="4348" max="4569" width="9" style="352"/>
    <col min="4570" max="4593" width="3.69921875" style="352" customWidth="1"/>
    <col min="4594" max="4602" width="9" style="352" customWidth="1"/>
    <col min="4603" max="4603" width="2" style="352" customWidth="1"/>
    <col min="4604" max="4825" width="9" style="352"/>
    <col min="4826" max="4849" width="3.69921875" style="352" customWidth="1"/>
    <col min="4850" max="4858" width="9" style="352" customWidth="1"/>
    <col min="4859" max="4859" width="2" style="352" customWidth="1"/>
    <col min="4860" max="5081" width="9" style="352"/>
    <col min="5082" max="5105" width="3.69921875" style="352" customWidth="1"/>
    <col min="5106" max="5114" width="9" style="352" customWidth="1"/>
    <col min="5115" max="5115" width="2" style="352" customWidth="1"/>
    <col min="5116" max="5337" width="9" style="352"/>
    <col min="5338" max="5361" width="3.69921875" style="352" customWidth="1"/>
    <col min="5362" max="5370" width="9" style="352" customWidth="1"/>
    <col min="5371" max="5371" width="2" style="352" customWidth="1"/>
    <col min="5372" max="5593" width="9" style="352"/>
    <col min="5594" max="5617" width="3.69921875" style="352" customWidth="1"/>
    <col min="5618" max="5626" width="9" style="352" customWidth="1"/>
    <col min="5627" max="5627" width="2" style="352" customWidth="1"/>
    <col min="5628" max="5849" width="9" style="352"/>
    <col min="5850" max="5873" width="3.69921875" style="352" customWidth="1"/>
    <col min="5874" max="5882" width="9" style="352" customWidth="1"/>
    <col min="5883" max="5883" width="2" style="352" customWidth="1"/>
    <col min="5884" max="6105" width="9" style="352"/>
    <col min="6106" max="6129" width="3.69921875" style="352" customWidth="1"/>
    <col min="6130" max="6138" width="9" style="352" customWidth="1"/>
    <col min="6139" max="6139" width="2" style="352" customWidth="1"/>
    <col min="6140" max="6361" width="9" style="352"/>
    <col min="6362" max="6385" width="3.69921875" style="352" customWidth="1"/>
    <col min="6386" max="6394" width="9" style="352" customWidth="1"/>
    <col min="6395" max="6395" width="2" style="352" customWidth="1"/>
    <col min="6396" max="6617" width="9" style="352"/>
    <col min="6618" max="6641" width="3.69921875" style="352" customWidth="1"/>
    <col min="6642" max="6650" width="9" style="352" customWidth="1"/>
    <col min="6651" max="6651" width="2" style="352" customWidth="1"/>
    <col min="6652" max="6873" width="9" style="352"/>
    <col min="6874" max="6897" width="3.69921875" style="352" customWidth="1"/>
    <col min="6898" max="6906" width="9" style="352" customWidth="1"/>
    <col min="6907" max="6907" width="2" style="352" customWidth="1"/>
    <col min="6908" max="7129" width="9" style="352"/>
    <col min="7130" max="7153" width="3.69921875" style="352" customWidth="1"/>
    <col min="7154" max="7162" width="9" style="352" customWidth="1"/>
    <col min="7163" max="7163" width="2" style="352" customWidth="1"/>
    <col min="7164" max="7385" width="9" style="352"/>
    <col min="7386" max="7409" width="3.69921875" style="352" customWidth="1"/>
    <col min="7410" max="7418" width="9" style="352" customWidth="1"/>
    <col min="7419" max="7419" width="2" style="352" customWidth="1"/>
    <col min="7420" max="7641" width="9" style="352"/>
    <col min="7642" max="7665" width="3.69921875" style="352" customWidth="1"/>
    <col min="7666" max="7674" width="9" style="352" customWidth="1"/>
    <col min="7675" max="7675" width="2" style="352" customWidth="1"/>
    <col min="7676" max="7897" width="9" style="352"/>
    <col min="7898" max="7921" width="3.69921875" style="352" customWidth="1"/>
    <col min="7922" max="7930" width="9" style="352" customWidth="1"/>
    <col min="7931" max="7931" width="2" style="352" customWidth="1"/>
    <col min="7932" max="8153" width="9" style="352"/>
    <col min="8154" max="8177" width="3.69921875" style="352" customWidth="1"/>
    <col min="8178" max="8186" width="9" style="352" customWidth="1"/>
    <col min="8187" max="8187" width="2" style="352" customWidth="1"/>
    <col min="8188" max="8409" width="9" style="352"/>
    <col min="8410" max="8433" width="3.69921875" style="352" customWidth="1"/>
    <col min="8434" max="8442" width="9" style="352" customWidth="1"/>
    <col min="8443" max="8443" width="2" style="352" customWidth="1"/>
    <col min="8444" max="8665" width="9" style="352"/>
    <col min="8666" max="8689" width="3.69921875" style="352" customWidth="1"/>
    <col min="8690" max="8698" width="9" style="352" customWidth="1"/>
    <col min="8699" max="8699" width="2" style="352" customWidth="1"/>
    <col min="8700" max="8921" width="9" style="352"/>
    <col min="8922" max="8945" width="3.69921875" style="352" customWidth="1"/>
    <col min="8946" max="8954" width="9" style="352" customWidth="1"/>
    <col min="8955" max="8955" width="2" style="352" customWidth="1"/>
    <col min="8956" max="9177" width="9" style="352"/>
    <col min="9178" max="9201" width="3.69921875" style="352" customWidth="1"/>
    <col min="9202" max="9210" width="9" style="352" customWidth="1"/>
    <col min="9211" max="9211" width="2" style="352" customWidth="1"/>
    <col min="9212" max="9433" width="9" style="352"/>
    <col min="9434" max="9457" width="3.69921875" style="352" customWidth="1"/>
    <col min="9458" max="9466" width="9" style="352" customWidth="1"/>
    <col min="9467" max="9467" width="2" style="352" customWidth="1"/>
    <col min="9468" max="9689" width="9" style="352"/>
    <col min="9690" max="9713" width="3.69921875" style="352" customWidth="1"/>
    <col min="9714" max="9722" width="9" style="352" customWidth="1"/>
    <col min="9723" max="9723" width="2" style="352" customWidth="1"/>
    <col min="9724" max="9945" width="9" style="352"/>
    <col min="9946" max="9969" width="3.69921875" style="352" customWidth="1"/>
    <col min="9970" max="9978" width="9" style="352" customWidth="1"/>
    <col min="9979" max="9979" width="2" style="352" customWidth="1"/>
    <col min="9980" max="10201" width="9" style="352"/>
    <col min="10202" max="10225" width="3.69921875" style="352" customWidth="1"/>
    <col min="10226" max="10234" width="9" style="352" customWidth="1"/>
    <col min="10235" max="10235" width="2" style="352" customWidth="1"/>
    <col min="10236" max="10457" width="9" style="352"/>
    <col min="10458" max="10481" width="3.69921875" style="352" customWidth="1"/>
    <col min="10482" max="10490" width="9" style="352" customWidth="1"/>
    <col min="10491" max="10491" width="2" style="352" customWidth="1"/>
    <col min="10492" max="10713" width="9" style="352"/>
    <col min="10714" max="10737" width="3.69921875" style="352" customWidth="1"/>
    <col min="10738" max="10746" width="9" style="352" customWidth="1"/>
    <col min="10747" max="10747" width="2" style="352" customWidth="1"/>
    <col min="10748" max="10969" width="9" style="352"/>
    <col min="10970" max="10993" width="3.69921875" style="352" customWidth="1"/>
    <col min="10994" max="11002" width="9" style="352" customWidth="1"/>
    <col min="11003" max="11003" width="2" style="352" customWidth="1"/>
    <col min="11004" max="11225" width="9" style="352"/>
    <col min="11226" max="11249" width="3.69921875" style="352" customWidth="1"/>
    <col min="11250" max="11258" width="9" style="352" customWidth="1"/>
    <col min="11259" max="11259" width="2" style="352" customWidth="1"/>
    <col min="11260" max="11481" width="9" style="352"/>
    <col min="11482" max="11505" width="3.69921875" style="352" customWidth="1"/>
    <col min="11506" max="11514" width="9" style="352" customWidth="1"/>
    <col min="11515" max="11515" width="2" style="352" customWidth="1"/>
    <col min="11516" max="11737" width="9" style="352"/>
    <col min="11738" max="11761" width="3.69921875" style="352" customWidth="1"/>
    <col min="11762" max="11770" width="9" style="352" customWidth="1"/>
    <col min="11771" max="11771" width="2" style="352" customWidth="1"/>
    <col min="11772" max="11993" width="9" style="352"/>
    <col min="11994" max="12017" width="3.69921875" style="352" customWidth="1"/>
    <col min="12018" max="12026" width="9" style="352" customWidth="1"/>
    <col min="12027" max="12027" width="2" style="352" customWidth="1"/>
    <col min="12028" max="12249" width="9" style="352"/>
    <col min="12250" max="12273" width="3.69921875" style="352" customWidth="1"/>
    <col min="12274" max="12282" width="9" style="352" customWidth="1"/>
    <col min="12283" max="12283" width="2" style="352" customWidth="1"/>
    <col min="12284" max="12505" width="9" style="352"/>
    <col min="12506" max="12529" width="3.69921875" style="352" customWidth="1"/>
    <col min="12530" max="12538" width="9" style="352" customWidth="1"/>
    <col min="12539" max="12539" width="2" style="352" customWidth="1"/>
    <col min="12540" max="12761" width="9" style="352"/>
    <col min="12762" max="12785" width="3.69921875" style="352" customWidth="1"/>
    <col min="12786" max="12794" width="9" style="352" customWidth="1"/>
    <col min="12795" max="12795" width="2" style="352" customWidth="1"/>
    <col min="12796" max="13017" width="9" style="352"/>
    <col min="13018" max="13041" width="3.69921875" style="352" customWidth="1"/>
    <col min="13042" max="13050" width="9" style="352" customWidth="1"/>
    <col min="13051" max="13051" width="2" style="352" customWidth="1"/>
    <col min="13052" max="13273" width="9" style="352"/>
    <col min="13274" max="13297" width="3.69921875" style="352" customWidth="1"/>
    <col min="13298" max="13306" width="9" style="352" customWidth="1"/>
    <col min="13307" max="13307" width="2" style="352" customWidth="1"/>
    <col min="13308" max="13529" width="9" style="352"/>
    <col min="13530" max="13553" width="3.69921875" style="352" customWidth="1"/>
    <col min="13554" max="13562" width="9" style="352" customWidth="1"/>
    <col min="13563" max="13563" width="2" style="352" customWidth="1"/>
    <col min="13564" max="13785" width="9" style="352"/>
    <col min="13786" max="13809" width="3.69921875" style="352" customWidth="1"/>
    <col min="13810" max="13818" width="9" style="352" customWidth="1"/>
    <col min="13819" max="13819" width="2" style="352" customWidth="1"/>
    <col min="13820" max="14041" width="9" style="352"/>
    <col min="14042" max="14065" width="3.69921875" style="352" customWidth="1"/>
    <col min="14066" max="14074" width="9" style="352" customWidth="1"/>
    <col min="14075" max="14075" width="2" style="352" customWidth="1"/>
    <col min="14076" max="14297" width="9" style="352"/>
    <col min="14298" max="14321" width="3.69921875" style="352" customWidth="1"/>
    <col min="14322" max="14330" width="9" style="352" customWidth="1"/>
    <col min="14331" max="14331" width="2" style="352" customWidth="1"/>
    <col min="14332" max="14553" width="9" style="352"/>
    <col min="14554" max="14577" width="3.69921875" style="352" customWidth="1"/>
    <col min="14578" max="14586" width="9" style="352" customWidth="1"/>
    <col min="14587" max="14587" width="2" style="352" customWidth="1"/>
    <col min="14588" max="14809" width="9" style="352"/>
    <col min="14810" max="14833" width="3.69921875" style="352" customWidth="1"/>
    <col min="14834" max="14842" width="9" style="352" customWidth="1"/>
    <col min="14843" max="14843" width="2" style="352" customWidth="1"/>
    <col min="14844" max="15065" width="9" style="352"/>
    <col min="15066" max="15089" width="3.69921875" style="352" customWidth="1"/>
    <col min="15090" max="15098" width="9" style="352" customWidth="1"/>
    <col min="15099" max="15099" width="2" style="352" customWidth="1"/>
    <col min="15100" max="15321" width="9" style="352"/>
    <col min="15322" max="15345" width="3.69921875" style="352" customWidth="1"/>
    <col min="15346" max="15354" width="9" style="352" customWidth="1"/>
    <col min="15355" max="15355" width="2" style="352" customWidth="1"/>
    <col min="15356" max="15577" width="9" style="352"/>
    <col min="15578" max="15601" width="3.69921875" style="352" customWidth="1"/>
    <col min="15602" max="15610" width="9" style="352" customWidth="1"/>
    <col min="15611" max="15611" width="2" style="352" customWidth="1"/>
    <col min="15612" max="15833" width="9" style="352"/>
    <col min="15834" max="15857" width="3.69921875" style="352" customWidth="1"/>
    <col min="15858" max="15866" width="9" style="352" customWidth="1"/>
    <col min="15867" max="15867" width="2" style="352" customWidth="1"/>
    <col min="15868" max="16089" width="9" style="352"/>
    <col min="16090" max="16113" width="3.69921875" style="352" customWidth="1"/>
    <col min="16114" max="16122" width="9" style="352" customWidth="1"/>
    <col min="16123" max="16123" width="2" style="352" customWidth="1"/>
    <col min="16124" max="16384" width="9" style="352"/>
  </cols>
  <sheetData>
    <row r="1" spans="2:30" ht="20.100000000000001" customHeight="1">
      <c r="B1" s="432"/>
    </row>
    <row r="2" spans="2:30" ht="20.100000000000001" customHeight="1">
      <c r="B2" s="432" t="s">
        <v>373</v>
      </c>
    </row>
    <row r="3" spans="2:30" ht="20.100000000000001" customHeight="1">
      <c r="B3" s="432" t="s">
        <v>376</v>
      </c>
    </row>
    <row r="4" spans="2:30" ht="7.5" customHeight="1">
      <c r="B4" s="433"/>
      <c r="C4" s="433"/>
      <c r="D4" s="433"/>
      <c r="E4" s="433"/>
      <c r="F4" s="433"/>
      <c r="G4" s="433"/>
      <c r="H4" s="433"/>
      <c r="I4" s="433"/>
      <c r="J4" s="433"/>
      <c r="K4" s="433"/>
      <c r="L4" s="433"/>
      <c r="M4" s="433"/>
      <c r="N4" s="433"/>
      <c r="O4" s="433"/>
      <c r="P4" s="433"/>
      <c r="Q4" s="227"/>
      <c r="R4" s="433"/>
      <c r="S4" s="433"/>
      <c r="T4" s="433"/>
      <c r="U4" s="433"/>
      <c r="V4" s="433"/>
      <c r="W4" s="433"/>
      <c r="X4" s="433"/>
      <c r="Y4" s="227"/>
      <c r="Z4" s="434"/>
      <c r="AA4" s="434"/>
    </row>
    <row r="5" spans="2:30" ht="19.5" customHeight="1">
      <c r="B5" s="435" t="s">
        <v>554</v>
      </c>
      <c r="C5" s="433"/>
      <c r="D5" s="436"/>
      <c r="E5" s="436"/>
      <c r="F5" s="436"/>
      <c r="G5" s="436"/>
      <c r="H5" s="436"/>
      <c r="I5" s="436"/>
      <c r="J5" s="436"/>
      <c r="K5" s="436"/>
      <c r="L5" s="436"/>
      <c r="M5" s="436"/>
      <c r="N5" s="436"/>
      <c r="O5" s="436"/>
      <c r="P5" s="436"/>
      <c r="Q5" s="436"/>
      <c r="R5" s="436"/>
      <c r="S5" s="436"/>
      <c r="T5" s="436"/>
      <c r="U5" s="436"/>
      <c r="V5" s="436"/>
      <c r="W5" s="436"/>
      <c r="X5" s="436"/>
      <c r="Y5" s="436"/>
      <c r="Z5" s="437" t="s">
        <v>226</v>
      </c>
      <c r="AA5" s="437"/>
    </row>
    <row r="6" spans="2:30" ht="15.75" customHeight="1">
      <c r="B6" s="433"/>
      <c r="C6" s="438"/>
      <c r="D6" s="439"/>
      <c r="E6" s="439"/>
      <c r="F6" s="439"/>
      <c r="G6" s="439"/>
      <c r="H6" s="439"/>
      <c r="I6" s="436"/>
      <c r="J6" s="436"/>
      <c r="K6" s="436"/>
      <c r="L6" s="436"/>
      <c r="M6" s="436"/>
      <c r="N6" s="436"/>
      <c r="O6" s="436"/>
      <c r="P6" s="436"/>
      <c r="Q6" s="436"/>
      <c r="R6" s="436"/>
      <c r="S6" s="436"/>
      <c r="T6" s="436"/>
      <c r="U6" s="436"/>
      <c r="V6" s="436"/>
      <c r="W6" s="436"/>
      <c r="X6" s="436"/>
      <c r="Y6" s="436"/>
      <c r="Z6" s="433"/>
      <c r="AA6" s="433"/>
    </row>
    <row r="7" spans="2:30" s="357" customFormat="1" ht="15" customHeight="1">
      <c r="B7" s="430"/>
      <c r="C7" s="438"/>
      <c r="D7" s="446"/>
      <c r="E7" s="446"/>
      <c r="F7" s="446"/>
      <c r="G7" s="446"/>
      <c r="H7" s="446"/>
      <c r="I7" s="446"/>
      <c r="J7" s="446"/>
      <c r="K7" s="446"/>
      <c r="L7" s="446"/>
      <c r="M7" s="446"/>
      <c r="N7" s="446"/>
      <c r="O7" s="446"/>
      <c r="P7" s="446"/>
      <c r="Q7" s="446"/>
      <c r="R7" s="446"/>
      <c r="S7" s="446"/>
      <c r="T7" s="446"/>
      <c r="U7" s="446"/>
      <c r="V7" s="446"/>
      <c r="W7" s="445"/>
      <c r="X7" s="445"/>
      <c r="Y7" s="445"/>
      <c r="Z7" s="430"/>
      <c r="AA7" s="430"/>
      <c r="AB7" s="356"/>
      <c r="AC7" s="160"/>
      <c r="AD7" s="225"/>
    </row>
    <row r="8" spans="2:30" s="355" customFormat="1" ht="15.6">
      <c r="B8" s="440"/>
      <c r="C8" s="441" t="s">
        <v>479</v>
      </c>
      <c r="D8" s="442"/>
      <c r="E8" s="443"/>
      <c r="F8" s="443"/>
      <c r="G8" s="443"/>
      <c r="H8" s="443"/>
      <c r="I8" s="443"/>
      <c r="J8" s="443"/>
      <c r="K8" s="443"/>
      <c r="L8" s="443"/>
      <c r="M8" s="443"/>
      <c r="N8" s="443"/>
      <c r="O8" s="443"/>
      <c r="P8" s="443"/>
      <c r="Q8" s="443"/>
      <c r="R8" s="443"/>
      <c r="S8" s="443"/>
      <c r="T8" s="443"/>
      <c r="U8" s="444"/>
      <c r="V8" s="443"/>
      <c r="W8" s="443"/>
      <c r="X8" s="443"/>
      <c r="Y8" s="443"/>
      <c r="Z8" s="440"/>
      <c r="AA8" s="440"/>
      <c r="AB8" s="354"/>
      <c r="AC8" s="160"/>
      <c r="AD8" s="225"/>
    </row>
    <row r="9" spans="2:30" s="357" customFormat="1" ht="30" customHeight="1">
      <c r="B9" s="430"/>
      <c r="C9" s="438"/>
      <c r="D9" s="1330" t="s">
        <v>459</v>
      </c>
      <c r="E9" s="1331"/>
      <c r="F9" s="1331"/>
      <c r="G9" s="1331"/>
      <c r="H9" s="1331"/>
      <c r="I9" s="1332"/>
      <c r="J9" s="269" t="s">
        <v>32</v>
      </c>
      <c r="K9" s="447" t="s">
        <v>460</v>
      </c>
      <c r="L9" s="448"/>
      <c r="M9" s="448"/>
      <c r="N9" s="448"/>
      <c r="O9" s="448"/>
      <c r="P9" s="448"/>
      <c r="Q9" s="270" t="s">
        <v>32</v>
      </c>
      <c r="R9" s="447" t="s">
        <v>461</v>
      </c>
      <c r="S9" s="447"/>
      <c r="T9" s="448"/>
      <c r="U9" s="448"/>
      <c r="V9" s="449"/>
      <c r="W9" s="445"/>
      <c r="X9" s="445"/>
      <c r="Y9" s="445"/>
      <c r="Z9" s="430"/>
      <c r="AA9" s="430"/>
      <c r="AB9" s="356"/>
      <c r="AC9" s="254"/>
      <c r="AD9" s="225"/>
    </row>
    <row r="10" spans="2:30" s="357" customFormat="1" ht="30" customHeight="1">
      <c r="B10" s="430"/>
      <c r="C10" s="438"/>
      <c r="D10" s="1330" t="s">
        <v>463</v>
      </c>
      <c r="E10" s="1331"/>
      <c r="F10" s="1331"/>
      <c r="G10" s="1331"/>
      <c r="H10" s="1331"/>
      <c r="I10" s="1332"/>
      <c r="J10" s="450" t="s">
        <v>482</v>
      </c>
      <c r="K10" s="1353"/>
      <c r="L10" s="1353"/>
      <c r="M10" s="1353"/>
      <c r="N10" s="451" t="s">
        <v>483</v>
      </c>
      <c r="O10" s="450" t="s">
        <v>484</v>
      </c>
      <c r="P10" s="1354"/>
      <c r="Q10" s="1354"/>
      <c r="R10" s="1355"/>
      <c r="S10" s="452" t="s">
        <v>265</v>
      </c>
      <c r="T10" s="445" t="s">
        <v>256</v>
      </c>
      <c r="U10" s="443"/>
      <c r="V10" s="443"/>
      <c r="Y10" s="445"/>
      <c r="Z10" s="430"/>
      <c r="AA10" s="430"/>
      <c r="AB10" s="356"/>
      <c r="AC10" s="160"/>
      <c r="AD10" s="225"/>
    </row>
    <row r="11" spans="2:30" s="357" customFormat="1" ht="15" customHeight="1">
      <c r="B11" s="430"/>
      <c r="C11" s="438"/>
      <c r="D11" s="446"/>
      <c r="E11" s="446"/>
      <c r="F11" s="446"/>
      <c r="G11" s="446"/>
      <c r="H11" s="446"/>
      <c r="I11" s="446"/>
      <c r="J11" s="446"/>
      <c r="K11" s="446"/>
      <c r="L11" s="446"/>
      <c r="M11" s="446"/>
      <c r="N11" s="446"/>
      <c r="O11" s="446"/>
      <c r="P11" s="446"/>
      <c r="Q11" s="446"/>
      <c r="R11" s="446"/>
      <c r="S11" s="446"/>
      <c r="T11" s="446"/>
      <c r="U11" s="446"/>
      <c r="V11" s="446"/>
      <c r="W11" s="445"/>
      <c r="X11" s="445"/>
      <c r="Y11" s="445"/>
      <c r="Z11" s="430"/>
      <c r="AA11" s="430"/>
      <c r="AB11" s="356"/>
      <c r="AC11" s="160"/>
      <c r="AD11" s="225"/>
    </row>
    <row r="12" spans="2:30" s="355" customFormat="1" ht="15.6">
      <c r="B12" s="440"/>
      <c r="C12" s="441" t="s">
        <v>275</v>
      </c>
      <c r="D12" s="442"/>
      <c r="E12" s="443"/>
      <c r="F12" s="443"/>
      <c r="G12" s="443"/>
      <c r="H12" s="443"/>
      <c r="I12" s="443"/>
      <c r="J12" s="443"/>
      <c r="K12" s="443"/>
      <c r="L12" s="443"/>
      <c r="M12" s="443"/>
      <c r="N12" s="443"/>
      <c r="O12" s="443"/>
      <c r="P12" s="443"/>
      <c r="Q12" s="443"/>
      <c r="R12" s="443"/>
      <c r="S12" s="443"/>
      <c r="T12" s="443"/>
      <c r="U12" s="444"/>
      <c r="V12" s="443"/>
      <c r="W12" s="443"/>
      <c r="X12" s="443"/>
      <c r="Y12" s="443"/>
      <c r="Z12" s="440"/>
      <c r="AA12" s="440"/>
      <c r="AB12" s="354"/>
      <c r="AC12" s="160"/>
      <c r="AD12" s="225"/>
    </row>
    <row r="13" spans="2:30" s="357" customFormat="1" ht="30" customHeight="1">
      <c r="B13" s="430"/>
      <c r="C13" s="438"/>
      <c r="D13" s="1330" t="s">
        <v>143</v>
      </c>
      <c r="E13" s="1331"/>
      <c r="F13" s="1331"/>
      <c r="G13" s="1331"/>
      <c r="H13" s="1331"/>
      <c r="I13" s="1332"/>
      <c r="J13" s="1340"/>
      <c r="K13" s="1341"/>
      <c r="L13" s="1341"/>
      <c r="M13" s="1341"/>
      <c r="N13" s="1341"/>
      <c r="O13" s="1341"/>
      <c r="P13" s="1341"/>
      <c r="Q13" s="1341"/>
      <c r="R13" s="1341"/>
      <c r="S13" s="1341"/>
      <c r="T13" s="1341"/>
      <c r="U13" s="1341"/>
      <c r="V13" s="1342"/>
      <c r="W13" s="445"/>
      <c r="X13" s="445"/>
      <c r="Y13" s="445"/>
      <c r="Z13" s="430"/>
      <c r="AA13" s="430"/>
      <c r="AB13" s="356"/>
      <c r="AC13" s="254"/>
      <c r="AD13" s="225"/>
    </row>
    <row r="14" spans="2:30" s="357" customFormat="1" ht="30" customHeight="1">
      <c r="B14" s="430"/>
      <c r="C14" s="438"/>
      <c r="D14" s="1330" t="s">
        <v>255</v>
      </c>
      <c r="E14" s="1331"/>
      <c r="F14" s="1331"/>
      <c r="G14" s="1331"/>
      <c r="H14" s="1331"/>
      <c r="I14" s="1332"/>
      <c r="J14" s="1340"/>
      <c r="K14" s="1341"/>
      <c r="L14" s="1341"/>
      <c r="M14" s="1341"/>
      <c r="N14" s="1341"/>
      <c r="O14" s="1341"/>
      <c r="P14" s="1341"/>
      <c r="Q14" s="1341"/>
      <c r="R14" s="1341"/>
      <c r="S14" s="1341"/>
      <c r="T14" s="1341"/>
      <c r="U14" s="1341"/>
      <c r="V14" s="1342"/>
      <c r="W14" s="445"/>
      <c r="X14" s="445"/>
      <c r="Y14" s="445"/>
      <c r="Z14" s="430"/>
      <c r="AA14" s="430"/>
      <c r="AB14" s="356"/>
      <c r="AC14" s="160"/>
      <c r="AD14" s="225"/>
    </row>
    <row r="15" spans="2:30" s="357" customFormat="1" ht="15" customHeight="1">
      <c r="B15" s="430"/>
      <c r="C15" s="438"/>
      <c r="D15" s="446"/>
      <c r="E15" s="446"/>
      <c r="F15" s="446"/>
      <c r="G15" s="446"/>
      <c r="H15" s="446"/>
      <c r="I15" s="446"/>
      <c r="J15" s="446"/>
      <c r="K15" s="446"/>
      <c r="L15" s="446"/>
      <c r="M15" s="446"/>
      <c r="N15" s="446"/>
      <c r="O15" s="446"/>
      <c r="P15" s="446"/>
      <c r="Q15" s="446"/>
      <c r="R15" s="446"/>
      <c r="S15" s="446"/>
      <c r="T15" s="446"/>
      <c r="U15" s="446"/>
      <c r="V15" s="446"/>
      <c r="W15" s="445"/>
      <c r="X15" s="445"/>
      <c r="Y15" s="445"/>
      <c r="Z15" s="430"/>
      <c r="AA15" s="430"/>
      <c r="AB15" s="356"/>
      <c r="AC15" s="160"/>
      <c r="AD15" s="225"/>
    </row>
    <row r="16" spans="2:30" s="355" customFormat="1" ht="15.6">
      <c r="B16" s="440"/>
      <c r="C16" s="441" t="s">
        <v>480</v>
      </c>
      <c r="D16" s="442"/>
      <c r="E16" s="443"/>
      <c r="F16" s="443"/>
      <c r="G16" s="443"/>
      <c r="H16" s="443"/>
      <c r="I16" s="443"/>
      <c r="J16" s="443"/>
      <c r="K16" s="443"/>
      <c r="L16" s="443"/>
      <c r="M16" s="443"/>
      <c r="N16" s="443"/>
      <c r="O16" s="443"/>
      <c r="P16" s="443"/>
      <c r="Q16" s="443"/>
      <c r="R16" s="443"/>
      <c r="S16" s="443"/>
      <c r="T16" s="443"/>
      <c r="U16" s="444"/>
      <c r="V16" s="443"/>
      <c r="W16" s="443"/>
      <c r="X16" s="443"/>
      <c r="Y16" s="443"/>
      <c r="Z16" s="440"/>
      <c r="AA16" s="440"/>
      <c r="AB16" s="354"/>
      <c r="AC16" s="160"/>
      <c r="AD16" s="225"/>
    </row>
    <row r="17" spans="2:30" s="355" customFormat="1" ht="15.6">
      <c r="B17" s="440"/>
      <c r="C17" s="441"/>
      <c r="D17" s="453" t="s">
        <v>464</v>
      </c>
      <c r="E17" s="443"/>
      <c r="F17" s="443"/>
      <c r="G17" s="443"/>
      <c r="H17" s="443"/>
      <c r="I17" s="443"/>
      <c r="J17" s="443"/>
      <c r="K17" s="443"/>
      <c r="L17" s="443"/>
      <c r="M17" s="443"/>
      <c r="N17" s="443"/>
      <c r="O17" s="443"/>
      <c r="P17" s="443"/>
      <c r="Q17" s="443"/>
      <c r="R17" s="443"/>
      <c r="S17" s="443"/>
      <c r="T17" s="443"/>
      <c r="U17" s="444"/>
      <c r="V17" s="443"/>
      <c r="W17" s="443"/>
      <c r="X17" s="443"/>
      <c r="Y17" s="443"/>
      <c r="Z17" s="440"/>
      <c r="AA17" s="440"/>
      <c r="AB17" s="354"/>
      <c r="AC17" s="160"/>
      <c r="AD17" s="225"/>
    </row>
    <row r="18" spans="2:30" s="357" customFormat="1" ht="30" customHeight="1">
      <c r="B18" s="430"/>
      <c r="C18" s="438"/>
      <c r="D18" s="1325" t="s">
        <v>490</v>
      </c>
      <c r="E18" s="1326"/>
      <c r="F18" s="1326"/>
      <c r="G18" s="1326"/>
      <c r="H18" s="1326"/>
      <c r="I18" s="1327"/>
      <c r="J18" s="1343"/>
      <c r="K18" s="1343"/>
      <c r="L18" s="1343"/>
      <c r="M18" s="1343"/>
      <c r="N18" s="454" t="s">
        <v>71</v>
      </c>
      <c r="O18" s="441" t="s">
        <v>270</v>
      </c>
      <c r="P18" s="1329" t="s">
        <v>466</v>
      </c>
      <c r="Q18" s="1329"/>
      <c r="R18" s="1329"/>
      <c r="S18" s="1329"/>
      <c r="T18" s="1329"/>
      <c r="U18" s="1329"/>
      <c r="V18" s="1329"/>
      <c r="W18" s="1329"/>
      <c r="X18" s="1329"/>
      <c r="Y18" s="1329"/>
      <c r="Z18" s="1329"/>
      <c r="AA18" s="430"/>
      <c r="AB18" s="356"/>
      <c r="AC18" s="160"/>
      <c r="AD18" s="225"/>
    </row>
    <row r="19" spans="2:30" s="357" customFormat="1" ht="30" customHeight="1">
      <c r="B19" s="430"/>
      <c r="C19" s="438"/>
      <c r="D19" s="1325" t="s">
        <v>467</v>
      </c>
      <c r="E19" s="1326"/>
      <c r="F19" s="1326"/>
      <c r="G19" s="1326"/>
      <c r="H19" s="1326"/>
      <c r="I19" s="1327"/>
      <c r="J19" s="1336" t="str">
        <f>IF(J18="","",ROUNDDOWN(J18/3,-3))</f>
        <v/>
      </c>
      <c r="K19" s="1336"/>
      <c r="L19" s="1336"/>
      <c r="M19" s="1336"/>
      <c r="N19" s="454" t="s">
        <v>71</v>
      </c>
      <c r="O19" s="441" t="s">
        <v>468</v>
      </c>
      <c r="P19" s="1329" t="s">
        <v>522</v>
      </c>
      <c r="Q19" s="1329"/>
      <c r="R19" s="1329"/>
      <c r="S19" s="1329"/>
      <c r="T19" s="1329"/>
      <c r="U19" s="1329"/>
      <c r="V19" s="1329"/>
      <c r="W19" s="1329"/>
      <c r="X19" s="1329"/>
      <c r="Y19" s="1329"/>
      <c r="Z19" s="1329"/>
      <c r="AA19" s="430"/>
      <c r="AB19" s="356"/>
      <c r="AC19" s="160"/>
      <c r="AD19" s="225"/>
    </row>
    <row r="20" spans="2:30" s="357" customFormat="1" ht="15" customHeight="1">
      <c r="B20" s="430"/>
      <c r="C20" s="438"/>
      <c r="D20" s="455"/>
      <c r="E20" s="456"/>
      <c r="F20" s="457"/>
      <c r="G20" s="458"/>
      <c r="H20" s="458"/>
      <c r="I20" s="458"/>
      <c r="J20" s="458"/>
      <c r="K20" s="458"/>
      <c r="L20" s="459"/>
      <c r="M20" s="459"/>
      <c r="N20" s="459"/>
      <c r="O20" s="459"/>
      <c r="P20" s="459"/>
      <c r="Q20" s="459"/>
      <c r="R20" s="459"/>
      <c r="S20" s="459"/>
      <c r="T20" s="459"/>
      <c r="U20" s="459"/>
      <c r="V20" s="459"/>
      <c r="W20" s="459"/>
      <c r="X20" s="459"/>
      <c r="Y20" s="459"/>
      <c r="Z20" s="430"/>
      <c r="AA20" s="430"/>
      <c r="AB20" s="356"/>
      <c r="AC20" s="160"/>
      <c r="AD20" s="225"/>
    </row>
    <row r="21" spans="2:30" s="357" customFormat="1" ht="15" customHeight="1">
      <c r="B21" s="430"/>
      <c r="C21" s="438"/>
      <c r="D21" s="453" t="s">
        <v>469</v>
      </c>
      <c r="E21" s="456"/>
      <c r="F21" s="457"/>
      <c r="G21" s="458"/>
      <c r="H21" s="458"/>
      <c r="I21" s="458"/>
      <c r="J21" s="458"/>
      <c r="K21" s="458"/>
      <c r="L21" s="459"/>
      <c r="M21" s="459"/>
      <c r="N21" s="459"/>
      <c r="O21" s="459"/>
      <c r="P21" s="459"/>
      <c r="Q21" s="459"/>
      <c r="R21" s="459"/>
      <c r="S21" s="459"/>
      <c r="T21" s="459"/>
      <c r="U21" s="459"/>
      <c r="V21" s="459"/>
      <c r="W21" s="459"/>
      <c r="X21" s="459"/>
      <c r="Y21" s="459"/>
      <c r="Z21" s="430"/>
      <c r="AA21" s="430"/>
      <c r="AB21" s="356"/>
      <c r="AC21" s="160"/>
      <c r="AD21" s="225"/>
    </row>
    <row r="22" spans="2:30" s="357" customFormat="1" ht="30" customHeight="1">
      <c r="B22" s="430"/>
      <c r="C22" s="438"/>
      <c r="D22" s="1325" t="s">
        <v>470</v>
      </c>
      <c r="E22" s="1326"/>
      <c r="F22" s="1326"/>
      <c r="G22" s="1326"/>
      <c r="H22" s="1326"/>
      <c r="I22" s="1327"/>
      <c r="J22" s="1343"/>
      <c r="K22" s="1343"/>
      <c r="L22" s="1343"/>
      <c r="M22" s="1343"/>
      <c r="N22" s="461" t="s">
        <v>71</v>
      </c>
      <c r="O22" s="441" t="s">
        <v>364</v>
      </c>
      <c r="P22" s="462"/>
      <c r="Q22" s="462"/>
      <c r="R22" s="462"/>
      <c r="S22" s="454"/>
      <c r="T22" s="441"/>
      <c r="U22" s="467"/>
      <c r="V22" s="467"/>
      <c r="W22" s="467"/>
      <c r="X22" s="467"/>
      <c r="Y22" s="467"/>
      <c r="Z22" s="467"/>
      <c r="AA22" s="430"/>
      <c r="AB22" s="432" t="s">
        <v>498</v>
      </c>
      <c r="AC22" s="160"/>
      <c r="AD22" s="225"/>
    </row>
    <row r="23" spans="2:30" s="357" customFormat="1" ht="18" customHeight="1">
      <c r="B23" s="430"/>
      <c r="C23" s="438"/>
      <c r="D23" s="463" t="s">
        <v>471</v>
      </c>
      <c r="E23" s="464" t="s">
        <v>361</v>
      </c>
      <c r="F23" s="465"/>
      <c r="G23" s="463"/>
      <c r="H23" s="463"/>
      <c r="I23" s="463"/>
      <c r="J23" s="466"/>
      <c r="K23" s="466"/>
      <c r="L23" s="466"/>
      <c r="M23" s="466"/>
      <c r="N23" s="463"/>
      <c r="O23" s="463"/>
      <c r="P23" s="463"/>
      <c r="Q23" s="463"/>
      <c r="R23" s="463"/>
      <c r="S23" s="454"/>
      <c r="T23" s="441"/>
      <c r="U23" s="467"/>
      <c r="V23" s="467"/>
      <c r="W23" s="467"/>
      <c r="X23" s="467"/>
      <c r="Y23" s="467"/>
      <c r="Z23" s="467"/>
      <c r="AA23" s="430"/>
      <c r="AB23" s="432"/>
      <c r="AC23" s="160"/>
      <c r="AD23" s="225"/>
    </row>
    <row r="24" spans="2:30" s="357" customFormat="1" ht="72" customHeight="1">
      <c r="B24" s="430"/>
      <c r="C24" s="438"/>
      <c r="D24" s="468" t="s">
        <v>362</v>
      </c>
      <c r="E24" s="1339" t="s">
        <v>491</v>
      </c>
      <c r="F24" s="1339"/>
      <c r="G24" s="1339"/>
      <c r="H24" s="1339"/>
      <c r="I24" s="1339"/>
      <c r="J24" s="1339"/>
      <c r="K24" s="1339"/>
      <c r="L24" s="1339"/>
      <c r="M24" s="1339"/>
      <c r="N24" s="1339"/>
      <c r="O24" s="1339"/>
      <c r="P24" s="1339"/>
      <c r="Q24" s="1339"/>
      <c r="R24" s="1339"/>
      <c r="S24" s="454"/>
      <c r="T24" s="441"/>
      <c r="U24" s="467"/>
      <c r="V24" s="467"/>
      <c r="W24" s="467"/>
      <c r="X24" s="474"/>
      <c r="Y24" s="467"/>
      <c r="Z24" s="467"/>
      <c r="AA24" s="430"/>
      <c r="AB24" s="432"/>
      <c r="AC24" s="160"/>
      <c r="AD24" s="225"/>
    </row>
    <row r="25" spans="2:30" s="357" customFormat="1" ht="13.5" customHeight="1">
      <c r="B25" s="430"/>
      <c r="C25" s="438"/>
      <c r="D25" s="463" t="s">
        <v>362</v>
      </c>
      <c r="E25" s="1335" t="s">
        <v>363</v>
      </c>
      <c r="F25" s="1335"/>
      <c r="G25" s="1335"/>
      <c r="H25" s="1335"/>
      <c r="I25" s="1335"/>
      <c r="J25" s="1335"/>
      <c r="K25" s="1335"/>
      <c r="L25" s="1335"/>
      <c r="M25" s="1335"/>
      <c r="N25" s="1335"/>
      <c r="O25" s="1335"/>
      <c r="P25" s="1335"/>
      <c r="Q25" s="1335"/>
      <c r="R25" s="1335"/>
      <c r="S25" s="454"/>
      <c r="T25" s="441"/>
      <c r="U25" s="467"/>
      <c r="V25" s="467"/>
      <c r="W25" s="467"/>
      <c r="X25" s="467"/>
      <c r="Y25" s="467"/>
      <c r="Z25" s="467"/>
      <c r="AA25" s="430"/>
      <c r="AB25" s="432"/>
      <c r="AC25" s="160"/>
      <c r="AD25" s="225"/>
    </row>
    <row r="26" spans="2:30" s="357" customFormat="1" ht="33.75" customHeight="1">
      <c r="B26" s="430"/>
      <c r="C26" s="438"/>
      <c r="D26" s="1325" t="s">
        <v>492</v>
      </c>
      <c r="E26" s="1326"/>
      <c r="F26" s="1326"/>
      <c r="G26" s="1326"/>
      <c r="H26" s="1326"/>
      <c r="I26" s="1327"/>
      <c r="J26" s="1352"/>
      <c r="K26" s="1352"/>
      <c r="L26" s="1352"/>
      <c r="M26" s="1352"/>
      <c r="N26" s="454" t="s">
        <v>71</v>
      </c>
      <c r="O26" s="441" t="s">
        <v>493</v>
      </c>
      <c r="P26" s="475"/>
      <c r="Q26" s="475"/>
      <c r="R26" s="475"/>
      <c r="S26" s="454"/>
      <c r="T26" s="441"/>
      <c r="U26" s="467"/>
      <c r="V26" s="467"/>
      <c r="W26" s="467"/>
      <c r="X26" s="467"/>
      <c r="Y26" s="467"/>
      <c r="Z26" s="467"/>
      <c r="AA26" s="430"/>
      <c r="AB26" s="432"/>
      <c r="AC26" s="160"/>
      <c r="AD26" s="225"/>
    </row>
    <row r="27" spans="2:30" s="357" customFormat="1" ht="12.75" customHeight="1">
      <c r="B27" s="430"/>
      <c r="C27" s="438"/>
      <c r="D27" s="463" t="s">
        <v>494</v>
      </c>
      <c r="E27" s="463" t="s">
        <v>651</v>
      </c>
      <c r="F27" s="464"/>
      <c r="G27" s="464"/>
      <c r="H27" s="464"/>
      <c r="I27" s="464"/>
      <c r="J27" s="464"/>
      <c r="K27" s="464"/>
      <c r="L27" s="464"/>
      <c r="M27" s="464"/>
      <c r="N27" s="464"/>
      <c r="O27" s="464"/>
      <c r="P27" s="464"/>
      <c r="Q27" s="464"/>
      <c r="R27" s="464"/>
      <c r="S27" s="454"/>
      <c r="T27" s="441"/>
      <c r="U27" s="467"/>
      <c r="V27" s="467"/>
      <c r="W27" s="467"/>
      <c r="X27" s="467"/>
      <c r="Y27" s="467"/>
      <c r="Z27" s="467"/>
      <c r="AA27" s="430"/>
      <c r="AB27" s="432"/>
      <c r="AC27" s="160"/>
      <c r="AD27" s="225"/>
    </row>
    <row r="28" spans="2:30" s="357" customFormat="1" ht="12.75" customHeight="1">
      <c r="B28" s="430"/>
      <c r="C28" s="438"/>
      <c r="D28" s="463"/>
      <c r="E28" s="464"/>
      <c r="F28" s="464"/>
      <c r="G28" s="464"/>
      <c r="H28" s="464"/>
      <c r="I28" s="464"/>
      <c r="J28" s="464"/>
      <c r="K28" s="464"/>
      <c r="L28" s="464"/>
      <c r="M28" s="464"/>
      <c r="N28" s="464"/>
      <c r="O28" s="464"/>
      <c r="P28" s="464"/>
      <c r="Q28" s="464"/>
      <c r="R28" s="464"/>
      <c r="S28" s="454"/>
      <c r="T28" s="441"/>
      <c r="U28" s="467"/>
      <c r="V28" s="467"/>
      <c r="W28" s="467"/>
      <c r="X28" s="467"/>
      <c r="Y28" s="467"/>
      <c r="Z28" s="467"/>
      <c r="AA28" s="430"/>
      <c r="AB28" s="432"/>
      <c r="AC28" s="160"/>
      <c r="AD28" s="225"/>
    </row>
    <row r="29" spans="2:30" s="357" customFormat="1" ht="30" customHeight="1">
      <c r="B29" s="430"/>
      <c r="C29" s="438"/>
      <c r="D29" s="1325" t="s">
        <v>495</v>
      </c>
      <c r="E29" s="1326"/>
      <c r="F29" s="1326"/>
      <c r="G29" s="1326"/>
      <c r="H29" s="1326"/>
      <c r="I29" s="1327"/>
      <c r="J29" s="1351" t="str">
        <f>IF(J22&amp;J26="","",IF(J26="",ROUNDDOWN(J22/3,-3),J26))</f>
        <v/>
      </c>
      <c r="K29" s="1351"/>
      <c r="L29" s="1351"/>
      <c r="M29" s="1351"/>
      <c r="N29" s="454" t="s">
        <v>71</v>
      </c>
      <c r="O29" s="441" t="s">
        <v>473</v>
      </c>
      <c r="P29" s="1329" t="s">
        <v>496</v>
      </c>
      <c r="Q29" s="1329"/>
      <c r="R29" s="1329"/>
      <c r="S29" s="1329"/>
      <c r="T29" s="1329"/>
      <c r="U29" s="1329"/>
      <c r="V29" s="1329"/>
      <c r="W29" s="1329"/>
      <c r="X29" s="1329"/>
      <c r="Y29" s="1329"/>
      <c r="Z29" s="1329"/>
      <c r="AA29" s="430"/>
      <c r="AB29" s="356"/>
      <c r="AC29" s="160"/>
      <c r="AD29" s="225"/>
    </row>
    <row r="30" spans="2:30" s="357" customFormat="1" ht="15" customHeight="1">
      <c r="B30" s="430"/>
      <c r="C30" s="438"/>
      <c r="D30" s="456"/>
      <c r="E30" s="456"/>
      <c r="F30" s="457"/>
      <c r="G30" s="458"/>
      <c r="H30" s="458"/>
      <c r="I30" s="458"/>
      <c r="J30" s="458"/>
      <c r="K30" s="458"/>
      <c r="L30" s="459"/>
      <c r="M30" s="459"/>
      <c r="N30" s="459"/>
      <c r="O30" s="459"/>
      <c r="P30" s="459"/>
      <c r="Q30" s="459"/>
      <c r="R30" s="459"/>
      <c r="S30" s="459"/>
      <c r="T30" s="459"/>
      <c r="U30" s="459"/>
      <c r="V30" s="459"/>
      <c r="W30" s="459"/>
      <c r="X30" s="459"/>
      <c r="Y30" s="459"/>
      <c r="Z30" s="430"/>
      <c r="AA30" s="430"/>
      <c r="AB30" s="356"/>
      <c r="AC30" s="160"/>
      <c r="AD30" s="225"/>
    </row>
    <row r="31" spans="2:30" s="357" customFormat="1" ht="15" customHeight="1">
      <c r="B31" s="430"/>
      <c r="C31" s="438"/>
      <c r="D31" s="456"/>
      <c r="E31" s="456"/>
      <c r="F31" s="457"/>
      <c r="G31" s="458"/>
      <c r="H31" s="458"/>
      <c r="I31" s="458"/>
      <c r="J31" s="458"/>
      <c r="K31" s="458"/>
      <c r="L31" s="459"/>
      <c r="M31" s="459"/>
      <c r="N31" s="459"/>
      <c r="O31" s="459"/>
      <c r="P31" s="459"/>
      <c r="Q31" s="459"/>
      <c r="R31" s="459"/>
      <c r="S31" s="459"/>
      <c r="T31" s="459"/>
      <c r="U31" s="459"/>
      <c r="V31" s="459"/>
      <c r="W31" s="459"/>
      <c r="X31" s="459"/>
      <c r="Y31" s="459"/>
      <c r="Z31" s="430"/>
      <c r="AA31" s="430"/>
      <c r="AB31" s="356"/>
      <c r="AC31" s="160"/>
      <c r="AD31" s="225"/>
    </row>
    <row r="32" spans="2:30" s="355" customFormat="1" ht="15.6">
      <c r="B32" s="440"/>
      <c r="C32" s="441"/>
      <c r="D32" s="453" t="s">
        <v>474</v>
      </c>
      <c r="E32" s="443"/>
      <c r="F32" s="443"/>
      <c r="G32" s="443"/>
      <c r="H32" s="443"/>
      <c r="I32" s="443"/>
      <c r="J32" s="443"/>
      <c r="K32" s="443"/>
      <c r="L32" s="443"/>
      <c r="M32" s="443"/>
      <c r="N32" s="443"/>
      <c r="O32" s="443"/>
      <c r="P32" s="443"/>
      <c r="Q32" s="443"/>
      <c r="R32" s="443"/>
      <c r="S32" s="443"/>
      <c r="T32" s="443"/>
      <c r="U32" s="444"/>
      <c r="V32" s="443"/>
      <c r="W32" s="443"/>
      <c r="X32" s="443"/>
      <c r="Y32" s="443"/>
      <c r="Z32" s="440"/>
      <c r="AA32" s="440"/>
      <c r="AB32" s="354"/>
      <c r="AC32" s="160"/>
      <c r="AD32" s="225"/>
    </row>
    <row r="33" spans="2:30" s="357" customFormat="1" ht="30" customHeight="1">
      <c r="B33" s="430"/>
      <c r="C33" s="438"/>
      <c r="D33" s="1330" t="s">
        <v>475</v>
      </c>
      <c r="E33" s="1331"/>
      <c r="F33" s="1331"/>
      <c r="G33" s="1331"/>
      <c r="H33" s="1331"/>
      <c r="I33" s="1332"/>
      <c r="J33" s="1328">
        <v>800000</v>
      </c>
      <c r="K33" s="1328"/>
      <c r="L33" s="1328"/>
      <c r="M33" s="1328"/>
      <c r="N33" s="454" t="s">
        <v>71</v>
      </c>
      <c r="O33" s="441" t="s">
        <v>365</v>
      </c>
      <c r="P33" s="1329" t="s">
        <v>497</v>
      </c>
      <c r="Q33" s="1329"/>
      <c r="R33" s="1329"/>
      <c r="S33" s="1329"/>
      <c r="T33" s="1329"/>
      <c r="U33" s="1329"/>
      <c r="V33" s="1329"/>
      <c r="W33" s="1329"/>
      <c r="X33" s="1329"/>
      <c r="Y33" s="1329"/>
      <c r="Z33" s="1329"/>
      <c r="AA33" s="430"/>
      <c r="AB33" s="356"/>
      <c r="AC33" s="160"/>
      <c r="AD33" s="225"/>
    </row>
    <row r="34" spans="2:30" s="357" customFormat="1" ht="15" customHeight="1">
      <c r="B34" s="430"/>
      <c r="C34" s="438"/>
      <c r="D34" s="456"/>
      <c r="E34" s="456"/>
      <c r="F34" s="457"/>
      <c r="G34" s="458"/>
      <c r="H34" s="458"/>
      <c r="I34" s="468"/>
      <c r="J34" s="468"/>
      <c r="K34" s="468"/>
      <c r="L34" s="468"/>
      <c r="M34" s="468"/>
      <c r="N34" s="468"/>
      <c r="O34" s="468"/>
      <c r="P34" s="468"/>
      <c r="Q34" s="468"/>
      <c r="R34" s="468"/>
      <c r="S34" s="468"/>
      <c r="T34" s="468"/>
      <c r="U34" s="468"/>
      <c r="V34" s="468"/>
      <c r="W34" s="468"/>
      <c r="X34" s="468"/>
      <c r="Y34" s="468"/>
      <c r="Z34" s="430"/>
      <c r="AA34" s="430"/>
      <c r="AB34" s="356"/>
      <c r="AC34" s="160"/>
      <c r="AD34" s="225"/>
    </row>
    <row r="35" spans="2:30" s="355" customFormat="1" ht="15.6">
      <c r="B35" s="440"/>
      <c r="C35" s="441" t="s">
        <v>481</v>
      </c>
      <c r="D35" s="442"/>
      <c r="E35" s="443"/>
      <c r="F35" s="443"/>
      <c r="G35" s="443"/>
      <c r="H35" s="443"/>
      <c r="I35" s="443"/>
      <c r="J35" s="443"/>
      <c r="K35" s="443"/>
      <c r="L35" s="443"/>
      <c r="M35" s="443"/>
      <c r="N35" s="443"/>
      <c r="O35" s="443"/>
      <c r="P35" s="443"/>
      <c r="Q35" s="443"/>
      <c r="R35" s="443"/>
      <c r="S35" s="443"/>
      <c r="T35" s="443"/>
      <c r="U35" s="444"/>
      <c r="V35" s="443"/>
      <c r="W35" s="443"/>
      <c r="X35" s="443"/>
      <c r="Y35" s="443"/>
      <c r="Z35" s="440"/>
      <c r="AA35" s="440"/>
      <c r="AB35" s="354"/>
      <c r="AC35" s="160"/>
      <c r="AD35" s="225"/>
    </row>
    <row r="36" spans="2:30" s="357" customFormat="1" ht="30" customHeight="1">
      <c r="B36" s="430"/>
      <c r="C36" s="438"/>
      <c r="D36" s="1330" t="s">
        <v>477</v>
      </c>
      <c r="E36" s="1331"/>
      <c r="F36" s="1331"/>
      <c r="G36" s="1331"/>
      <c r="H36" s="1331"/>
      <c r="I36" s="1332"/>
      <c r="J36" s="1328" t="str">
        <f>IF(OR(J19="",J29="",J33=""),"",MIN(J19,J29,J33))</f>
        <v/>
      </c>
      <c r="K36" s="1328"/>
      <c r="L36" s="1328"/>
      <c r="M36" s="1328"/>
      <c r="N36" s="454" t="s">
        <v>71</v>
      </c>
      <c r="O36" s="441" t="s">
        <v>174</v>
      </c>
      <c r="P36" s="1329" t="s">
        <v>521</v>
      </c>
      <c r="Q36" s="1329"/>
      <c r="R36" s="1329"/>
      <c r="S36" s="1329"/>
      <c r="T36" s="1329"/>
      <c r="U36" s="1329"/>
      <c r="V36" s="1329"/>
      <c r="W36" s="1329"/>
      <c r="X36" s="1329"/>
      <c r="Y36" s="1329"/>
      <c r="Z36" s="1329"/>
      <c r="AA36" s="430"/>
      <c r="AB36" s="356"/>
      <c r="AC36" s="160"/>
      <c r="AD36" s="225"/>
    </row>
    <row r="37" spans="2:30" s="357" customFormat="1" ht="19.5" customHeight="1">
      <c r="B37" s="430"/>
      <c r="C37" s="438"/>
      <c r="D37" s="470" t="s">
        <v>566</v>
      </c>
      <c r="E37" s="464"/>
      <c r="F37" s="465"/>
      <c r="G37" s="463"/>
      <c r="H37" s="463"/>
      <c r="I37" s="468"/>
      <c r="J37" s="468"/>
      <c r="K37" s="468"/>
      <c r="L37" s="468"/>
      <c r="M37" s="468"/>
      <c r="N37" s="468"/>
      <c r="O37" s="468"/>
      <c r="P37" s="468"/>
      <c r="Q37" s="468"/>
      <c r="R37" s="468"/>
      <c r="S37" s="468"/>
      <c r="T37" s="468"/>
      <c r="U37" s="468"/>
      <c r="V37" s="468"/>
      <c r="W37" s="468"/>
      <c r="X37" s="468"/>
      <c r="Y37" s="468"/>
      <c r="Z37" s="430"/>
      <c r="AA37" s="430"/>
      <c r="AB37" s="356"/>
      <c r="AC37" s="160"/>
      <c r="AD37" s="225"/>
    </row>
    <row r="38" spans="2:30" s="357" customFormat="1" ht="30" customHeight="1">
      <c r="B38" s="430"/>
      <c r="C38" s="438"/>
      <c r="D38" s="1330" t="s">
        <v>485</v>
      </c>
      <c r="E38" s="1331"/>
      <c r="F38" s="1331"/>
      <c r="G38" s="1331"/>
      <c r="H38" s="1331"/>
      <c r="I38" s="1332"/>
      <c r="J38" s="1333">
        <f>IF(J9="□",0,J36*K10)</f>
        <v>0</v>
      </c>
      <c r="K38" s="1333"/>
      <c r="L38" s="1333"/>
      <c r="M38" s="1333"/>
      <c r="N38" s="461" t="s">
        <v>71</v>
      </c>
      <c r="O38" s="469" t="s">
        <v>487</v>
      </c>
      <c r="P38" s="1334" t="s">
        <v>563</v>
      </c>
      <c r="Q38" s="1334"/>
      <c r="R38" s="1334"/>
      <c r="S38" s="1334"/>
      <c r="T38" s="1334"/>
      <c r="U38" s="1334"/>
      <c r="V38" s="1334"/>
      <c r="W38" s="1334"/>
      <c r="X38" s="1334"/>
      <c r="Y38" s="1334"/>
      <c r="Z38" s="1334"/>
      <c r="AA38" s="430"/>
      <c r="AB38" s="356"/>
      <c r="AC38" s="160"/>
      <c r="AD38" s="225"/>
    </row>
    <row r="39" spans="2:30" s="357" customFormat="1" ht="24.75" customHeight="1">
      <c r="B39" s="430"/>
      <c r="C39" s="438"/>
      <c r="D39" s="470"/>
      <c r="E39" s="451"/>
      <c r="F39" s="451"/>
      <c r="G39" s="451"/>
      <c r="H39" s="451"/>
      <c r="I39" s="451"/>
      <c r="J39" s="471"/>
      <c r="K39" s="471"/>
      <c r="L39" s="471"/>
      <c r="M39" s="471"/>
      <c r="N39" s="472"/>
      <c r="O39" s="472"/>
      <c r="P39" s="472"/>
      <c r="Q39" s="472"/>
      <c r="R39" s="472"/>
      <c r="S39" s="468"/>
      <c r="T39" s="468"/>
      <c r="U39" s="463"/>
      <c r="V39" s="468"/>
      <c r="W39" s="468"/>
      <c r="X39" s="468"/>
      <c r="Y39" s="468"/>
      <c r="Z39" s="430"/>
      <c r="AA39" s="430"/>
      <c r="AB39" s="356"/>
      <c r="AC39" s="160"/>
      <c r="AD39" s="225"/>
    </row>
    <row r="40" spans="2:30" s="357" customFormat="1" ht="30" customHeight="1">
      <c r="B40" s="430"/>
      <c r="C40" s="438"/>
      <c r="D40" s="1330" t="s">
        <v>486</v>
      </c>
      <c r="E40" s="1331"/>
      <c r="F40" s="1331"/>
      <c r="G40" s="1331"/>
      <c r="H40" s="1331"/>
      <c r="I40" s="1332"/>
      <c r="J40" s="1333">
        <f>IF(Q9="□",0,J36*P10)</f>
        <v>0</v>
      </c>
      <c r="K40" s="1333"/>
      <c r="L40" s="1333"/>
      <c r="M40" s="1333"/>
      <c r="N40" s="454" t="s">
        <v>71</v>
      </c>
      <c r="O40" s="469" t="s">
        <v>565</v>
      </c>
      <c r="P40" s="1334" t="s">
        <v>564</v>
      </c>
      <c r="Q40" s="1334"/>
      <c r="R40" s="1334"/>
      <c r="S40" s="1334"/>
      <c r="T40" s="1334"/>
      <c r="U40" s="1334"/>
      <c r="V40" s="1334"/>
      <c r="W40" s="1334"/>
      <c r="X40" s="1334"/>
      <c r="Y40" s="1334"/>
      <c r="Z40" s="1334"/>
      <c r="AA40" s="430"/>
      <c r="AB40" s="356"/>
      <c r="AC40" s="160"/>
      <c r="AD40" s="225"/>
    </row>
    <row r="41" spans="2:30" s="357" customFormat="1" ht="30" customHeight="1">
      <c r="B41" s="430"/>
      <c r="C41" s="438"/>
      <c r="D41" s="470" t="s">
        <v>567</v>
      </c>
      <c r="E41" s="473"/>
      <c r="F41" s="473"/>
      <c r="G41" s="473"/>
      <c r="H41" s="473"/>
      <c r="I41" s="473"/>
      <c r="J41" s="472"/>
      <c r="K41" s="472"/>
      <c r="L41" s="472"/>
      <c r="M41" s="472"/>
      <c r="N41" s="472"/>
      <c r="O41" s="472"/>
      <c r="P41" s="472"/>
      <c r="Q41" s="472"/>
      <c r="R41" s="472"/>
      <c r="S41" s="468"/>
      <c r="T41" s="468"/>
      <c r="U41" s="463"/>
      <c r="V41" s="468"/>
      <c r="W41" s="468"/>
      <c r="X41" s="468"/>
      <c r="Y41" s="468"/>
      <c r="Z41" s="430"/>
      <c r="AA41" s="430"/>
      <c r="AB41" s="356"/>
      <c r="AC41" s="160"/>
      <c r="AD41" s="225"/>
    </row>
    <row r="42" spans="2:30" s="357" customFormat="1" ht="50.1" customHeight="1">
      <c r="B42" s="430"/>
      <c r="C42" s="438"/>
      <c r="D42" s="1325" t="s">
        <v>488</v>
      </c>
      <c r="E42" s="1326"/>
      <c r="F42" s="1326"/>
      <c r="G42" s="1326"/>
      <c r="H42" s="1326"/>
      <c r="I42" s="1327"/>
      <c r="J42" s="1328">
        <f>IF(J36="",0,J38+J40)</f>
        <v>0</v>
      </c>
      <c r="K42" s="1328"/>
      <c r="L42" s="1328"/>
      <c r="M42" s="1328"/>
      <c r="N42" s="454" t="s">
        <v>71</v>
      </c>
      <c r="O42" s="441" t="s">
        <v>568</v>
      </c>
      <c r="P42" s="1329" t="s">
        <v>569</v>
      </c>
      <c r="Q42" s="1329"/>
      <c r="R42" s="1329"/>
      <c r="S42" s="1329"/>
      <c r="T42" s="1329"/>
      <c r="U42" s="1329"/>
      <c r="V42" s="1329"/>
      <c r="W42" s="1329"/>
      <c r="X42" s="1329"/>
      <c r="Y42" s="1329"/>
      <c r="Z42" s="1329"/>
      <c r="AA42" s="430"/>
      <c r="AB42" s="356"/>
      <c r="AC42" s="160"/>
      <c r="AD42" s="225"/>
    </row>
    <row r="43" spans="2:30" s="357" customFormat="1" ht="15" customHeight="1">
      <c r="B43" s="430"/>
      <c r="C43" s="438"/>
      <c r="D43" s="470"/>
      <c r="E43" s="468"/>
      <c r="F43" s="468"/>
      <c r="G43" s="468"/>
      <c r="H43" s="468"/>
      <c r="I43" s="468"/>
      <c r="J43" s="468"/>
      <c r="K43" s="468"/>
      <c r="L43" s="468"/>
      <c r="M43" s="468"/>
      <c r="N43" s="468"/>
      <c r="O43" s="468"/>
      <c r="P43" s="468"/>
      <c r="Q43" s="468"/>
      <c r="R43" s="468"/>
      <c r="S43" s="468"/>
      <c r="T43" s="468"/>
      <c r="U43" s="468"/>
      <c r="V43" s="468"/>
      <c r="W43" s="468"/>
      <c r="X43" s="468"/>
      <c r="Y43" s="468"/>
      <c r="Z43" s="430"/>
      <c r="AA43" s="430"/>
      <c r="AB43" s="356"/>
      <c r="AC43" s="160"/>
      <c r="AD43" s="225"/>
    </row>
    <row r="44" spans="2:30" s="355" customFormat="1" ht="15.6">
      <c r="B44" s="440"/>
      <c r="C44" s="441"/>
      <c r="D44" s="442"/>
      <c r="E44" s="443"/>
      <c r="F44" s="443"/>
      <c r="G44" s="443"/>
      <c r="H44" s="443"/>
      <c r="I44" s="443"/>
      <c r="J44" s="443"/>
      <c r="K44" s="443"/>
      <c r="L44" s="443"/>
      <c r="M44" s="443"/>
      <c r="N44" s="443"/>
      <c r="O44" s="443"/>
      <c r="P44" s="443"/>
      <c r="Q44" s="443"/>
      <c r="R44" s="443"/>
      <c r="S44" s="443"/>
      <c r="T44" s="443"/>
      <c r="U44" s="444"/>
      <c r="V44" s="443"/>
      <c r="W44" s="443"/>
      <c r="X44" s="443"/>
      <c r="Y44" s="443"/>
      <c r="Z44" s="440"/>
      <c r="AA44" s="440"/>
      <c r="AB44" s="354"/>
      <c r="AC44" s="160"/>
      <c r="AD44" s="225"/>
    </row>
    <row r="45" spans="2:30" s="355" customFormat="1" ht="15.6">
      <c r="B45" s="440"/>
      <c r="C45" s="441"/>
      <c r="D45" s="442"/>
      <c r="E45" s="443"/>
      <c r="F45" s="443"/>
      <c r="G45" s="443"/>
      <c r="H45" s="443"/>
      <c r="I45" s="443"/>
      <c r="J45" s="443"/>
      <c r="K45" s="443"/>
      <c r="L45" s="443"/>
      <c r="M45" s="443"/>
      <c r="N45" s="443"/>
      <c r="O45" s="443"/>
      <c r="P45" s="443"/>
      <c r="Q45" s="443"/>
      <c r="R45" s="443"/>
      <c r="S45" s="443"/>
      <c r="T45" s="443"/>
      <c r="U45" s="444"/>
      <c r="V45" s="443"/>
      <c r="W45" s="443"/>
      <c r="X45" s="443"/>
      <c r="Y45" s="443"/>
      <c r="Z45" s="440"/>
      <c r="AA45" s="440"/>
      <c r="AB45" s="354"/>
      <c r="AC45" s="160"/>
      <c r="AD45" s="225"/>
    </row>
    <row r="46" spans="2:30" s="355" customFormat="1" ht="15.6">
      <c r="B46" s="440"/>
      <c r="C46" s="441"/>
      <c r="D46" s="442"/>
      <c r="E46" s="443"/>
      <c r="F46" s="443"/>
      <c r="G46" s="443"/>
      <c r="H46" s="443"/>
      <c r="I46" s="443"/>
      <c r="J46" s="443"/>
      <c r="K46" s="443"/>
      <c r="L46" s="443"/>
      <c r="M46" s="443"/>
      <c r="N46" s="443"/>
      <c r="O46" s="443"/>
      <c r="P46" s="443"/>
      <c r="Q46" s="443"/>
      <c r="R46" s="443"/>
      <c r="S46" s="443"/>
      <c r="T46" s="443"/>
      <c r="U46" s="444"/>
      <c r="V46" s="443"/>
      <c r="W46" s="443"/>
      <c r="X46" s="443"/>
      <c r="Y46" s="443"/>
      <c r="Z46" s="440"/>
      <c r="AA46" s="440"/>
      <c r="AB46" s="354"/>
      <c r="AC46" s="160"/>
      <c r="AD46" s="225"/>
    </row>
    <row r="47" spans="2:30" s="355" customFormat="1" ht="15.6">
      <c r="B47" s="440"/>
      <c r="C47" s="441"/>
      <c r="D47" s="442"/>
      <c r="E47" s="443"/>
      <c r="F47" s="443"/>
      <c r="G47" s="443"/>
      <c r="H47" s="443"/>
      <c r="I47" s="443"/>
      <c r="J47" s="443"/>
      <c r="K47" s="443"/>
      <c r="L47" s="443"/>
      <c r="M47" s="443"/>
      <c r="N47" s="443"/>
      <c r="O47" s="443"/>
      <c r="P47" s="443"/>
      <c r="Q47" s="443"/>
      <c r="R47" s="443"/>
      <c r="S47" s="443"/>
      <c r="T47" s="443"/>
      <c r="U47" s="444"/>
      <c r="V47" s="443"/>
      <c r="W47" s="443"/>
      <c r="X47" s="443"/>
      <c r="Y47" s="443"/>
      <c r="Z47" s="440"/>
      <c r="AA47" s="440"/>
      <c r="AB47" s="354"/>
      <c r="AC47" s="160"/>
      <c r="AD47" s="225"/>
    </row>
    <row r="48" spans="2:30" s="355" customFormat="1" ht="15.6">
      <c r="B48" s="440"/>
      <c r="C48" s="441"/>
      <c r="D48" s="442"/>
      <c r="E48" s="443"/>
      <c r="F48" s="443"/>
      <c r="G48" s="443"/>
      <c r="H48" s="443"/>
      <c r="I48" s="443"/>
      <c r="J48" s="443"/>
      <c r="K48" s="443"/>
      <c r="L48" s="443"/>
      <c r="M48" s="443"/>
      <c r="N48" s="443"/>
      <c r="O48" s="443"/>
      <c r="P48" s="443"/>
      <c r="Q48" s="443"/>
      <c r="R48" s="443"/>
      <c r="S48" s="443"/>
      <c r="T48" s="443"/>
      <c r="U48" s="444"/>
      <c r="V48" s="443"/>
      <c r="W48" s="443"/>
      <c r="X48" s="443"/>
      <c r="Y48" s="443"/>
      <c r="Z48" s="440"/>
      <c r="AA48" s="440"/>
      <c r="AB48" s="354"/>
      <c r="AC48" s="160"/>
      <c r="AD48" s="225"/>
    </row>
    <row r="49" spans="2:31" s="355" customFormat="1" ht="15.6">
      <c r="B49" s="440"/>
      <c r="C49" s="441"/>
      <c r="D49" s="442"/>
      <c r="E49" s="443"/>
      <c r="F49" s="443"/>
      <c r="G49" s="443"/>
      <c r="H49" s="443"/>
      <c r="I49" s="443"/>
      <c r="J49" s="443"/>
      <c r="K49" s="443"/>
      <c r="L49" s="443"/>
      <c r="M49" s="443"/>
      <c r="N49" s="443"/>
      <c r="O49" s="443"/>
      <c r="P49" s="443"/>
      <c r="Q49" s="443"/>
      <c r="R49" s="443"/>
      <c r="S49" s="443"/>
      <c r="T49" s="443"/>
      <c r="U49" s="444"/>
      <c r="V49" s="443"/>
      <c r="W49" s="443"/>
      <c r="X49" s="443"/>
      <c r="Y49" s="443"/>
      <c r="Z49" s="440"/>
      <c r="AA49" s="440"/>
      <c r="AB49" s="354"/>
      <c r="AC49" s="160"/>
      <c r="AD49" s="225"/>
    </row>
    <row r="50" spans="2:31" s="355" customFormat="1" ht="15.6">
      <c r="B50" s="440"/>
      <c r="C50" s="441"/>
      <c r="D50" s="442"/>
      <c r="E50" s="443"/>
      <c r="F50" s="443"/>
      <c r="G50" s="443"/>
      <c r="H50" s="443"/>
      <c r="I50" s="443"/>
      <c r="J50" s="443"/>
      <c r="K50" s="443"/>
      <c r="L50" s="443"/>
      <c r="M50" s="443"/>
      <c r="N50" s="443"/>
      <c r="O50" s="443"/>
      <c r="P50" s="443"/>
      <c r="Q50" s="443"/>
      <c r="R50" s="443"/>
      <c r="S50" s="443"/>
      <c r="T50" s="443"/>
      <c r="U50" s="444"/>
      <c r="V50" s="443"/>
      <c r="W50" s="443"/>
      <c r="X50" s="443"/>
      <c r="Y50" s="443"/>
      <c r="Z50" s="440"/>
      <c r="AA50" s="440"/>
      <c r="AB50" s="354"/>
      <c r="AC50" s="255"/>
      <c r="AD50" s="245"/>
    </row>
    <row r="51" spans="2:31" s="355" customFormat="1" ht="15.6">
      <c r="B51" s="440"/>
      <c r="C51" s="441"/>
      <c r="D51" s="442"/>
      <c r="E51" s="443"/>
      <c r="F51" s="443"/>
      <c r="G51" s="443"/>
      <c r="H51" s="443"/>
      <c r="I51" s="443"/>
      <c r="J51" s="443"/>
      <c r="K51" s="443"/>
      <c r="L51" s="443"/>
      <c r="M51" s="443"/>
      <c r="N51" s="443"/>
      <c r="O51" s="443"/>
      <c r="P51" s="443"/>
      <c r="Q51" s="443"/>
      <c r="R51" s="443"/>
      <c r="S51" s="443"/>
      <c r="T51" s="443"/>
      <c r="U51" s="444"/>
      <c r="V51" s="443"/>
      <c r="W51" s="443"/>
      <c r="X51" s="443"/>
      <c r="Y51" s="443"/>
      <c r="Z51" s="440"/>
      <c r="AA51" s="440"/>
      <c r="AB51" s="354"/>
      <c r="AC51" s="255"/>
      <c r="AD51" s="245"/>
    </row>
    <row r="52" spans="2:31" s="355" customFormat="1" ht="15.6">
      <c r="B52" s="440"/>
      <c r="C52" s="441"/>
      <c r="D52" s="442"/>
      <c r="E52" s="443"/>
      <c r="F52" s="443"/>
      <c r="G52" s="443"/>
      <c r="H52" s="443"/>
      <c r="I52" s="443"/>
      <c r="J52" s="443"/>
      <c r="K52" s="443"/>
      <c r="L52" s="443"/>
      <c r="M52" s="443"/>
      <c r="N52" s="443"/>
      <c r="O52" s="443"/>
      <c r="P52" s="443"/>
      <c r="Q52" s="443"/>
      <c r="R52" s="443"/>
      <c r="S52" s="443"/>
      <c r="T52" s="443"/>
      <c r="U52" s="444"/>
      <c r="V52" s="443"/>
      <c r="W52" s="443"/>
      <c r="X52" s="443"/>
      <c r="Y52" s="443"/>
      <c r="Z52" s="440"/>
      <c r="AA52" s="440"/>
      <c r="AB52" s="354"/>
      <c r="AC52" s="255"/>
      <c r="AD52" s="245"/>
    </row>
    <row r="53" spans="2:31" s="355" customFormat="1" ht="15.6">
      <c r="B53" s="440"/>
      <c r="C53" s="441"/>
      <c r="D53" s="442"/>
      <c r="E53" s="443"/>
      <c r="F53" s="443"/>
      <c r="G53" s="443"/>
      <c r="H53" s="443"/>
      <c r="I53" s="443"/>
      <c r="J53" s="443"/>
      <c r="K53" s="443"/>
      <c r="L53" s="443"/>
      <c r="M53" s="443"/>
      <c r="N53" s="443"/>
      <c r="O53" s="443"/>
      <c r="P53" s="443"/>
      <c r="Q53" s="443"/>
      <c r="R53" s="443"/>
      <c r="S53" s="443"/>
      <c r="T53" s="443"/>
      <c r="U53" s="444"/>
      <c r="V53" s="443"/>
      <c r="W53" s="443"/>
      <c r="X53" s="443"/>
      <c r="Y53" s="443"/>
      <c r="Z53" s="440"/>
      <c r="AA53" s="440"/>
      <c r="AB53" s="354"/>
      <c r="AC53" s="255"/>
      <c r="AD53" s="245"/>
    </row>
    <row r="54" spans="2:31" s="355" customFormat="1" ht="15.6">
      <c r="B54" s="440"/>
      <c r="C54" s="441"/>
      <c r="D54" s="442"/>
      <c r="E54" s="443"/>
      <c r="F54" s="443"/>
      <c r="G54" s="443"/>
      <c r="H54" s="443"/>
      <c r="I54" s="443"/>
      <c r="J54" s="443"/>
      <c r="K54" s="443"/>
      <c r="L54" s="443"/>
      <c r="M54" s="443"/>
      <c r="N54" s="443"/>
      <c r="O54" s="443"/>
      <c r="P54" s="443"/>
      <c r="Q54" s="443"/>
      <c r="R54" s="443"/>
      <c r="S54" s="443"/>
      <c r="T54" s="443"/>
      <c r="U54" s="444"/>
      <c r="V54" s="443"/>
      <c r="W54" s="443"/>
      <c r="X54" s="443"/>
      <c r="Y54" s="443"/>
      <c r="Z54" s="440"/>
      <c r="AA54" s="440"/>
      <c r="AB54" s="354"/>
      <c r="AC54" s="255"/>
      <c r="AD54" s="245"/>
    </row>
    <row r="55" spans="2:31" s="355" customFormat="1" ht="15.6">
      <c r="B55" s="440"/>
      <c r="C55" s="441"/>
      <c r="D55" s="442"/>
      <c r="E55" s="443"/>
      <c r="F55" s="443"/>
      <c r="G55" s="443"/>
      <c r="H55" s="443"/>
      <c r="I55" s="443"/>
      <c r="J55" s="443"/>
      <c r="K55" s="443"/>
      <c r="L55" s="443"/>
      <c r="M55" s="443"/>
      <c r="N55" s="443"/>
      <c r="O55" s="443"/>
      <c r="P55" s="443"/>
      <c r="Q55" s="443"/>
      <c r="R55" s="443"/>
      <c r="S55" s="443"/>
      <c r="T55" s="443"/>
      <c r="U55" s="444"/>
      <c r="V55" s="443"/>
      <c r="W55" s="443"/>
      <c r="X55" s="443"/>
      <c r="Y55" s="443"/>
      <c r="Z55" s="440"/>
      <c r="AA55" s="440"/>
      <c r="AB55" s="354"/>
      <c r="AC55" s="255"/>
      <c r="AD55" s="245"/>
    </row>
    <row r="56" spans="2:31" s="355" customFormat="1" ht="15.6">
      <c r="B56" s="440"/>
      <c r="C56" s="441"/>
      <c r="D56" s="442"/>
      <c r="E56" s="443"/>
      <c r="F56" s="443"/>
      <c r="G56" s="443"/>
      <c r="H56" s="443"/>
      <c r="I56" s="443"/>
      <c r="J56" s="443"/>
      <c r="K56" s="443"/>
      <c r="L56" s="443"/>
      <c r="M56" s="443"/>
      <c r="N56" s="443"/>
      <c r="O56" s="443"/>
      <c r="P56" s="443"/>
      <c r="Q56" s="443"/>
      <c r="R56" s="443"/>
      <c r="S56" s="443"/>
      <c r="T56" s="443"/>
      <c r="U56" s="444"/>
      <c r="V56" s="443"/>
      <c r="W56" s="443"/>
      <c r="X56" s="443"/>
      <c r="Y56" s="443"/>
      <c r="Z56" s="440"/>
      <c r="AA56" s="440"/>
      <c r="AB56" s="354"/>
      <c r="AC56" s="255"/>
      <c r="AD56" s="245"/>
    </row>
    <row r="57" spans="2:31" s="355" customFormat="1" ht="15.6">
      <c r="B57" s="440"/>
      <c r="C57" s="441"/>
      <c r="D57" s="442"/>
      <c r="E57" s="443"/>
      <c r="F57" s="443"/>
      <c r="G57" s="443"/>
      <c r="H57" s="443"/>
      <c r="I57" s="443"/>
      <c r="J57" s="443"/>
      <c r="K57" s="443"/>
      <c r="L57" s="443"/>
      <c r="M57" s="443"/>
      <c r="N57" s="443"/>
      <c r="O57" s="443"/>
      <c r="P57" s="443"/>
      <c r="Q57" s="443"/>
      <c r="R57" s="443"/>
      <c r="S57" s="443"/>
      <c r="T57" s="443"/>
      <c r="U57" s="444"/>
      <c r="V57" s="443"/>
      <c r="W57" s="443"/>
      <c r="X57" s="443"/>
      <c r="Y57" s="443"/>
      <c r="Z57" s="440"/>
      <c r="AA57" s="440"/>
      <c r="AB57" s="354"/>
      <c r="AC57" s="255"/>
      <c r="AD57" s="245"/>
    </row>
    <row r="58" spans="2:31" ht="12.75" customHeight="1">
      <c r="B58" s="433"/>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C58" s="255"/>
      <c r="AD58" s="245"/>
    </row>
    <row r="59" spans="2:31" ht="20.100000000000001" customHeight="1">
      <c r="AC59" s="255"/>
      <c r="AD59" s="245"/>
    </row>
    <row r="60" spans="2:31" ht="20.100000000000001" customHeight="1">
      <c r="AC60" s="255"/>
      <c r="AD60" s="245"/>
    </row>
    <row r="61" spans="2:31" ht="20.100000000000001" customHeight="1">
      <c r="AC61" s="255"/>
      <c r="AD61" s="245"/>
    </row>
    <row r="62" spans="2:31" ht="20.100000000000001" customHeight="1">
      <c r="AC62" s="255"/>
      <c r="AD62" s="245"/>
    </row>
    <row r="63" spans="2:31" ht="20.100000000000001" customHeight="1">
      <c r="AC63" s="255"/>
      <c r="AD63" s="245"/>
      <c r="AE63" s="246"/>
    </row>
    <row r="64" spans="2:31" ht="20.100000000000001" customHeight="1">
      <c r="AC64" s="255"/>
      <c r="AD64" s="245"/>
    </row>
    <row r="65" spans="29:30" ht="20.100000000000001" customHeight="1">
      <c r="AC65" s="255"/>
      <c r="AD65" s="245"/>
    </row>
    <row r="66" spans="29:30" ht="20.100000000000001" customHeight="1">
      <c r="AC66" s="255"/>
      <c r="AD66" s="245"/>
    </row>
    <row r="67" spans="29:30" ht="20.100000000000001" customHeight="1">
      <c r="AC67" s="255"/>
      <c r="AD67" s="245"/>
    </row>
    <row r="68" spans="29:30" ht="20.100000000000001" customHeight="1">
      <c r="AC68" s="255"/>
      <c r="AD68" s="245"/>
    </row>
    <row r="69" spans="29:30" ht="20.100000000000001" customHeight="1">
      <c r="AC69" s="255"/>
      <c r="AD69" s="245"/>
    </row>
    <row r="70" spans="29:30" ht="20.100000000000001" customHeight="1">
      <c r="AC70" s="255"/>
      <c r="AD70" s="245"/>
    </row>
    <row r="71" spans="29:30" ht="20.100000000000001" customHeight="1">
      <c r="AC71" s="255"/>
      <c r="AD71" s="245"/>
    </row>
    <row r="72" spans="29:30" ht="20.100000000000001" customHeight="1">
      <c r="AC72" s="255"/>
      <c r="AD72" s="245"/>
    </row>
    <row r="73" spans="29:30" ht="20.100000000000001" customHeight="1">
      <c r="AC73" s="255"/>
      <c r="AD73" s="245"/>
    </row>
    <row r="74" spans="29:30" ht="20.100000000000001" customHeight="1">
      <c r="AC74" s="255"/>
      <c r="AD74" s="245"/>
    </row>
    <row r="75" spans="29:30" ht="20.100000000000001" customHeight="1">
      <c r="AC75" s="256"/>
      <c r="AD75" s="247"/>
    </row>
    <row r="76" spans="29:30" ht="20.100000000000001" customHeight="1">
      <c r="AC76" s="255"/>
      <c r="AD76" s="245"/>
    </row>
    <row r="77" spans="29:30" ht="20.100000000000001" customHeight="1">
      <c r="AC77" s="255"/>
      <c r="AD77" s="245"/>
    </row>
    <row r="78" spans="29:30" ht="20.100000000000001" customHeight="1">
      <c r="AC78" s="255"/>
      <c r="AD78" s="245"/>
    </row>
    <row r="79" spans="29:30" ht="20.100000000000001" customHeight="1">
      <c r="AC79" s="255"/>
      <c r="AD79" s="245"/>
    </row>
    <row r="80" spans="29:30" ht="20.100000000000001" customHeight="1">
      <c r="AC80" s="255"/>
      <c r="AD80" s="245"/>
    </row>
    <row r="81" spans="29:30" ht="20.100000000000001" customHeight="1">
      <c r="AC81" s="255"/>
      <c r="AD81" s="245"/>
    </row>
    <row r="82" spans="29:30" ht="20.100000000000001" customHeight="1">
      <c r="AC82" s="255"/>
      <c r="AD82" s="245"/>
    </row>
    <row r="83" spans="29:30" ht="20.100000000000001" customHeight="1">
      <c r="AC83" s="255"/>
      <c r="AD83" s="245"/>
    </row>
    <row r="84" spans="29:30" ht="20.100000000000001" customHeight="1">
      <c r="AC84" s="255"/>
      <c r="AD84" s="245"/>
    </row>
    <row r="92" spans="29:30" ht="20.100000000000001" customHeight="1">
      <c r="AD92" s="248"/>
    </row>
    <row r="93" spans="29:30" ht="20.100000000000001" customHeight="1">
      <c r="AD93" s="249"/>
    </row>
    <row r="157" spans="29:30" ht="20.100000000000001" customHeight="1">
      <c r="AC157" s="257"/>
      <c r="AD157" s="250"/>
    </row>
    <row r="158" spans="29:30" ht="20.100000000000001" customHeight="1">
      <c r="AC158" s="257"/>
      <c r="AD158" s="250"/>
    </row>
    <row r="159" spans="29:30" ht="20.100000000000001" customHeight="1">
      <c r="AC159" s="257"/>
      <c r="AD159" s="250"/>
    </row>
    <row r="160" spans="29:30" ht="20.100000000000001" customHeight="1">
      <c r="AC160" s="257"/>
      <c r="AD160" s="250"/>
    </row>
    <row r="161" spans="29:30" ht="20.100000000000001" customHeight="1">
      <c r="AC161" s="257"/>
      <c r="AD161" s="250"/>
    </row>
    <row r="162" spans="29:30" ht="20.100000000000001" customHeight="1">
      <c r="AC162" s="257"/>
      <c r="AD162" s="250"/>
    </row>
    <row r="163" spans="29:30" ht="20.100000000000001" customHeight="1">
      <c r="AC163" s="257"/>
      <c r="AD163" s="250"/>
    </row>
    <row r="164" spans="29:30" ht="20.100000000000001" customHeight="1">
      <c r="AC164" s="257"/>
      <c r="AD164" s="250"/>
    </row>
    <row r="165" spans="29:30" ht="20.100000000000001" customHeight="1">
      <c r="AC165" s="257"/>
      <c r="AD165" s="250"/>
    </row>
    <row r="166" spans="29:30" ht="20.100000000000001" customHeight="1">
      <c r="AC166" s="257"/>
      <c r="AD166" s="250"/>
    </row>
    <row r="167" spans="29:30" ht="20.100000000000001" customHeight="1">
      <c r="AC167" s="257"/>
      <c r="AD167" s="250"/>
    </row>
    <row r="168" spans="29:30" ht="20.100000000000001" customHeight="1">
      <c r="AC168" s="257"/>
      <c r="AD168" s="250"/>
    </row>
    <row r="169" spans="29:30" ht="20.100000000000001" customHeight="1">
      <c r="AC169" s="257"/>
      <c r="AD169" s="250"/>
    </row>
    <row r="170" spans="29:30" ht="20.100000000000001" customHeight="1">
      <c r="AC170" s="257"/>
      <c r="AD170" s="250"/>
    </row>
    <row r="171" spans="29:30" ht="20.100000000000001" customHeight="1">
      <c r="AC171" s="257"/>
      <c r="AD171" s="250"/>
    </row>
    <row r="172" spans="29:30" ht="20.100000000000001" customHeight="1">
      <c r="AC172" s="257"/>
      <c r="AD172" s="250"/>
    </row>
    <row r="173" spans="29:30" ht="20.100000000000001" customHeight="1">
      <c r="AC173" s="257"/>
      <c r="AD173" s="250"/>
    </row>
    <row r="174" spans="29:30" ht="20.100000000000001" customHeight="1">
      <c r="AC174" s="257"/>
      <c r="AD174" s="250"/>
    </row>
    <row r="175" spans="29:30" ht="20.100000000000001" customHeight="1">
      <c r="AC175" s="257"/>
      <c r="AD175" s="250"/>
    </row>
    <row r="176" spans="29:30" ht="20.100000000000001" customHeight="1">
      <c r="AC176" s="257"/>
      <c r="AD176" s="250"/>
    </row>
    <row r="177" spans="29:30" ht="20.100000000000001" customHeight="1">
      <c r="AC177" s="257"/>
      <c r="AD177" s="250"/>
    </row>
    <row r="178" spans="29:30" ht="20.100000000000001" customHeight="1">
      <c r="AC178" s="257"/>
      <c r="AD178" s="250"/>
    </row>
    <row r="179" spans="29:30" ht="20.100000000000001" customHeight="1">
      <c r="AC179" s="257"/>
      <c r="AD179" s="250"/>
    </row>
    <row r="180" spans="29:30" ht="20.100000000000001" customHeight="1">
      <c r="AC180" s="257"/>
      <c r="AD180" s="250"/>
    </row>
    <row r="181" spans="29:30" ht="20.100000000000001" customHeight="1">
      <c r="AC181" s="257"/>
      <c r="AD181" s="250"/>
    </row>
    <row r="182" spans="29:30" ht="20.100000000000001" customHeight="1">
      <c r="AC182" s="257"/>
      <c r="AD182" s="250"/>
    </row>
    <row r="183" spans="29:30" ht="20.100000000000001" customHeight="1">
      <c r="AC183" s="257"/>
      <c r="AD183" s="250"/>
    </row>
    <row r="184" spans="29:30" ht="20.100000000000001" customHeight="1">
      <c r="AC184" s="257"/>
      <c r="AD184" s="250"/>
    </row>
    <row r="185" spans="29:30" ht="20.100000000000001" customHeight="1">
      <c r="AC185" s="257"/>
      <c r="AD185" s="250"/>
    </row>
    <row r="186" spans="29:30" ht="20.100000000000001" customHeight="1">
      <c r="AC186" s="257"/>
      <c r="AD186" s="250"/>
    </row>
    <row r="187" spans="29:30" ht="20.100000000000001" customHeight="1">
      <c r="AC187" s="257"/>
      <c r="AD187" s="250"/>
    </row>
    <row r="188" spans="29:30" ht="20.100000000000001" customHeight="1">
      <c r="AC188" s="257"/>
      <c r="AD188" s="250"/>
    </row>
    <row r="189" spans="29:30" ht="20.100000000000001" customHeight="1">
      <c r="AC189" s="257"/>
      <c r="AD189" s="250"/>
    </row>
    <row r="190" spans="29:30" ht="20.100000000000001" customHeight="1">
      <c r="AC190" s="257"/>
      <c r="AD190" s="250"/>
    </row>
    <row r="191" spans="29:30" ht="20.100000000000001" customHeight="1">
      <c r="AC191" s="257"/>
      <c r="AD191" s="250"/>
    </row>
    <row r="192" spans="29:30" ht="20.100000000000001" customHeight="1">
      <c r="AC192" s="257"/>
      <c r="AD192" s="250"/>
    </row>
    <row r="193" spans="29:30" ht="20.100000000000001" customHeight="1">
      <c r="AC193" s="257"/>
      <c r="AD193" s="250"/>
    </row>
    <row r="194" spans="29:30" ht="20.100000000000001" customHeight="1">
      <c r="AC194" s="257"/>
      <c r="AD194" s="250"/>
    </row>
    <row r="195" spans="29:30" ht="20.100000000000001" customHeight="1">
      <c r="AC195" s="257"/>
      <c r="AD195" s="250"/>
    </row>
    <row r="196" spans="29:30" ht="20.100000000000001" customHeight="1">
      <c r="AC196" s="257"/>
      <c r="AD196" s="250"/>
    </row>
    <row r="197" spans="29:30" ht="20.100000000000001" customHeight="1">
      <c r="AC197" s="257"/>
      <c r="AD197" s="250"/>
    </row>
    <row r="198" spans="29:30" ht="20.100000000000001" customHeight="1">
      <c r="AC198" s="358"/>
      <c r="AD198" s="359"/>
    </row>
    <row r="199" spans="29:30" ht="20.100000000000001" customHeight="1">
      <c r="AC199" s="358"/>
      <c r="AD199" s="359"/>
    </row>
    <row r="200" spans="29:30" ht="20.100000000000001" customHeight="1">
      <c r="AC200" s="360"/>
      <c r="AD200" s="361"/>
    </row>
    <row r="201" spans="29:30" ht="20.100000000000001" customHeight="1">
      <c r="AC201" s="360"/>
      <c r="AD201" s="361"/>
    </row>
    <row r="202" spans="29:30" ht="20.100000000000001" customHeight="1">
      <c r="AC202" s="360"/>
      <c r="AD202" s="361"/>
    </row>
    <row r="203" spans="29:30" ht="20.100000000000001" customHeight="1">
      <c r="AC203" s="360"/>
      <c r="AD203" s="361"/>
    </row>
  </sheetData>
  <sheetProtection algorithmName="SHA-512" hashValue="FjDClZd71JTbkUtl0kmyipRiK7NwMbHi1HW/8YUga/mW5qwovqXTaN90wigX6HQgEKFv+b6R8HhS6JfbeTuN2g==" saltValue="vLFHNF8rqNovofyl6phb3w==" spinCount="100000" sheet="1" formatCells="0" formatRows="0" insertRows="0" deleteRows="0" selectLockedCells="1" autoFilter="0" pivotTables="0"/>
  <mergeCells count="38">
    <mergeCell ref="D19:I19"/>
    <mergeCell ref="J19:M19"/>
    <mergeCell ref="P19:Z19"/>
    <mergeCell ref="D9:I9"/>
    <mergeCell ref="D10:I10"/>
    <mergeCell ref="D13:I13"/>
    <mergeCell ref="J13:V13"/>
    <mergeCell ref="D14:I14"/>
    <mergeCell ref="J14:V14"/>
    <mergeCell ref="D18:I18"/>
    <mergeCell ref="J18:M18"/>
    <mergeCell ref="P18:Z18"/>
    <mergeCell ref="K10:M10"/>
    <mergeCell ref="P10:R10"/>
    <mergeCell ref="D22:I22"/>
    <mergeCell ref="J22:M22"/>
    <mergeCell ref="E24:R24"/>
    <mergeCell ref="E25:R25"/>
    <mergeCell ref="D26:I26"/>
    <mergeCell ref="J26:M26"/>
    <mergeCell ref="D29:I29"/>
    <mergeCell ref="J29:M29"/>
    <mergeCell ref="P29:Z29"/>
    <mergeCell ref="D33:I33"/>
    <mergeCell ref="J33:M33"/>
    <mergeCell ref="P33:Z33"/>
    <mergeCell ref="D36:I36"/>
    <mergeCell ref="J36:M36"/>
    <mergeCell ref="P36:Z36"/>
    <mergeCell ref="D42:I42"/>
    <mergeCell ref="J42:M42"/>
    <mergeCell ref="P42:Z42"/>
    <mergeCell ref="D38:I38"/>
    <mergeCell ref="J38:M38"/>
    <mergeCell ref="P38:Z38"/>
    <mergeCell ref="D40:I40"/>
    <mergeCell ref="J40:M40"/>
    <mergeCell ref="P40:Z40"/>
  </mergeCells>
  <phoneticPr fontId="3"/>
  <conditionalFormatting sqref="AD92:AD93 AC157:AD203">
    <cfRule type="expression" priority="27">
      <formula>CELL("protect",AC92)=0</formula>
    </cfRule>
  </conditionalFormatting>
  <conditionalFormatting sqref="B1:B2 AB22:AB28">
    <cfRule type="expression" dxfId="166" priority="26">
      <formula>_xlfn.ISFORMULA(B1)=TRUE</formula>
    </cfRule>
  </conditionalFormatting>
  <conditionalFormatting sqref="J18">
    <cfRule type="containsBlanks" dxfId="165" priority="25">
      <formula>LEN(TRIM(J18))=0</formula>
    </cfRule>
  </conditionalFormatting>
  <conditionalFormatting sqref="B3">
    <cfRule type="expression" dxfId="164" priority="24">
      <formula>_xlfn.ISFORMULA(B3)=TRUE</formula>
    </cfRule>
  </conditionalFormatting>
  <conditionalFormatting sqref="J13:J14">
    <cfRule type="containsBlanks" dxfId="163" priority="20">
      <formula>LEN(TRIM(J13))=0</formula>
    </cfRule>
  </conditionalFormatting>
  <conditionalFormatting sqref="J22">
    <cfRule type="containsBlanks" dxfId="162" priority="19">
      <formula>LEN(TRIM(J22))=0</formula>
    </cfRule>
  </conditionalFormatting>
  <conditionalFormatting sqref="J29">
    <cfRule type="expression" dxfId="161" priority="18">
      <formula>#REF!="■"</formula>
    </cfRule>
  </conditionalFormatting>
  <conditionalFormatting sqref="J29">
    <cfRule type="notContainsBlanks" dxfId="160" priority="16">
      <formula>LEN(TRIM(J29))&gt;0</formula>
    </cfRule>
    <cfRule type="expression" dxfId="159" priority="17">
      <formula>#REF!="■"</formula>
    </cfRule>
  </conditionalFormatting>
  <conditionalFormatting sqref="J19">
    <cfRule type="expression" dxfId="158" priority="15">
      <formula>#REF!="■"</formula>
    </cfRule>
  </conditionalFormatting>
  <conditionalFormatting sqref="J19">
    <cfRule type="notContainsBlanks" dxfId="157" priority="13">
      <formula>LEN(TRIM(J19))&gt;0</formula>
    </cfRule>
    <cfRule type="expression" dxfId="156" priority="14">
      <formula>#REF!="■"</formula>
    </cfRule>
  </conditionalFormatting>
  <conditionalFormatting sqref="J26">
    <cfRule type="expression" dxfId="155" priority="11">
      <formula>$J$22&lt;&gt;""</formula>
    </cfRule>
    <cfRule type="containsBlanks" dxfId="154" priority="12">
      <formula>LEN(TRIM(J26))=0</formula>
    </cfRule>
  </conditionalFormatting>
  <conditionalFormatting sqref="J22:M22">
    <cfRule type="expression" dxfId="153" priority="9">
      <formula>$J$26&lt;&gt;""</formula>
    </cfRule>
  </conditionalFormatting>
  <conditionalFormatting sqref="J9">
    <cfRule type="expression" dxfId="152" priority="6">
      <formula>$J$9="■"</formula>
    </cfRule>
  </conditionalFormatting>
  <conditionalFormatting sqref="Q9">
    <cfRule type="expression" dxfId="151" priority="5">
      <formula>$Q$9="■"</formula>
    </cfRule>
  </conditionalFormatting>
  <conditionalFormatting sqref="K10:M10">
    <cfRule type="containsBlanks" dxfId="150" priority="2">
      <formula>LEN(TRIM(K10))=0</formula>
    </cfRule>
  </conditionalFormatting>
  <conditionalFormatting sqref="P10:R10">
    <cfRule type="containsBlanks" dxfId="149" priority="1">
      <formula>LEN(TRIM(P10))=0</formula>
    </cfRule>
  </conditionalFormatting>
  <dataValidations count="5">
    <dataValidation type="custom" imeMode="disabled" allowBlank="1" showInputMessage="1" showErrorMessage="1" error="小数点以下は第一位まで、二位以下切り捨てで入力して下さい。" sqref="L65499:R65499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5:R131035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71:R196571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7:R262107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3:R327643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9:R393179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5:R458715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51:R524251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7:R589787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3:R655323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9:R720859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5:R786395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31:R851931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7:R917467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3:R983003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WUE983001:WUK983001" xr:uid="{8BF6FD43-01B0-4CF1-B5A3-562FBFEB3A26}">
      <formula1>L65497-ROUNDDOWN(L65497,1)=0</formula1>
    </dataValidation>
    <dataValidation type="list" allowBlank="1" showInputMessage="1" showErrorMessage="1" sqref="Z65584:AA65584 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Z131120:AA131120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Z196656:AA196656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Z262192:AA262192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Z327728:AA327728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Z393264:AA393264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Z458800:AA458800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Z524336:AA524336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Z589872:AA589872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Z655408:AA655408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Z720944:AA720944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Z786480:AA786480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Z852016:AA852016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Z917552:AA917552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Z983088:AA983088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xr:uid="{0967F366-F92F-4798-BC7A-DF06F8C605E0}">
      <formula1>"無,有"</formula1>
    </dataValidation>
    <dataValidation type="list" allowBlank="1" showInputMessage="1" showErrorMessage="1" sqref="WUE983004:WUK983004 L65502:R65502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8:R131038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4:R196574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10:R262110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6:R327646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82:R393182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8:R458718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4:R524254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90:R589790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6:R655326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62:R720862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8:R786398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4:R851934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70:R917470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6:R983006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xr:uid="{D89BD9D7-40BF-4FD1-8A68-0B7A1938DD71}">
      <formula1>"専用,ハイブリット"</formula1>
    </dataValidation>
    <dataValidation type="list" allowBlank="1" showInputMessage="1" showErrorMessage="1" sqref="L65496:M65496 HS65494:HT65494 RO65494:RP65494 ABK65494:ABL65494 ALG65494:ALH65494 AVC65494:AVD65494 BEY65494:BEZ65494 BOU65494:BOV65494 BYQ65494:BYR65494 CIM65494:CIN65494 CSI65494:CSJ65494 DCE65494:DCF65494 DMA65494:DMB65494 DVW65494:DVX65494 EFS65494:EFT65494 EPO65494:EPP65494 EZK65494:EZL65494 FJG65494:FJH65494 FTC65494:FTD65494 GCY65494:GCZ65494 GMU65494:GMV65494 GWQ65494:GWR65494 HGM65494:HGN65494 HQI65494:HQJ65494 IAE65494:IAF65494 IKA65494:IKB65494 ITW65494:ITX65494 JDS65494:JDT65494 JNO65494:JNP65494 JXK65494:JXL65494 KHG65494:KHH65494 KRC65494:KRD65494 LAY65494:LAZ65494 LKU65494:LKV65494 LUQ65494:LUR65494 MEM65494:MEN65494 MOI65494:MOJ65494 MYE65494:MYF65494 NIA65494:NIB65494 NRW65494:NRX65494 OBS65494:OBT65494 OLO65494:OLP65494 OVK65494:OVL65494 PFG65494:PFH65494 PPC65494:PPD65494 PYY65494:PYZ65494 QIU65494:QIV65494 QSQ65494:QSR65494 RCM65494:RCN65494 RMI65494:RMJ65494 RWE65494:RWF65494 SGA65494:SGB65494 SPW65494:SPX65494 SZS65494:SZT65494 TJO65494:TJP65494 TTK65494:TTL65494 UDG65494:UDH65494 UNC65494:UND65494 UWY65494:UWZ65494 VGU65494:VGV65494 VQQ65494:VQR65494 WAM65494:WAN65494 WKI65494:WKJ65494 WUE65494:WUF65494 L131032:M131032 HS131030:HT131030 RO131030:RP131030 ABK131030:ABL131030 ALG131030:ALH131030 AVC131030:AVD131030 BEY131030:BEZ131030 BOU131030:BOV131030 BYQ131030:BYR131030 CIM131030:CIN131030 CSI131030:CSJ131030 DCE131030:DCF131030 DMA131030:DMB131030 DVW131030:DVX131030 EFS131030:EFT131030 EPO131030:EPP131030 EZK131030:EZL131030 FJG131030:FJH131030 FTC131030:FTD131030 GCY131030:GCZ131030 GMU131030:GMV131030 GWQ131030:GWR131030 HGM131030:HGN131030 HQI131030:HQJ131030 IAE131030:IAF131030 IKA131030:IKB131030 ITW131030:ITX131030 JDS131030:JDT131030 JNO131030:JNP131030 JXK131030:JXL131030 KHG131030:KHH131030 KRC131030:KRD131030 LAY131030:LAZ131030 LKU131030:LKV131030 LUQ131030:LUR131030 MEM131030:MEN131030 MOI131030:MOJ131030 MYE131030:MYF131030 NIA131030:NIB131030 NRW131030:NRX131030 OBS131030:OBT131030 OLO131030:OLP131030 OVK131030:OVL131030 PFG131030:PFH131030 PPC131030:PPD131030 PYY131030:PYZ131030 QIU131030:QIV131030 QSQ131030:QSR131030 RCM131030:RCN131030 RMI131030:RMJ131030 RWE131030:RWF131030 SGA131030:SGB131030 SPW131030:SPX131030 SZS131030:SZT131030 TJO131030:TJP131030 TTK131030:TTL131030 UDG131030:UDH131030 UNC131030:UND131030 UWY131030:UWZ131030 VGU131030:VGV131030 VQQ131030:VQR131030 WAM131030:WAN131030 WKI131030:WKJ131030 WUE131030:WUF131030 L196568:M196568 HS196566:HT196566 RO196566:RP196566 ABK196566:ABL196566 ALG196566:ALH196566 AVC196566:AVD196566 BEY196566:BEZ196566 BOU196566:BOV196566 BYQ196566:BYR196566 CIM196566:CIN196566 CSI196566:CSJ196566 DCE196566:DCF196566 DMA196566:DMB196566 DVW196566:DVX196566 EFS196566:EFT196566 EPO196566:EPP196566 EZK196566:EZL196566 FJG196566:FJH196566 FTC196566:FTD196566 GCY196566:GCZ196566 GMU196566:GMV196566 GWQ196566:GWR196566 HGM196566:HGN196566 HQI196566:HQJ196566 IAE196566:IAF196566 IKA196566:IKB196566 ITW196566:ITX196566 JDS196566:JDT196566 JNO196566:JNP196566 JXK196566:JXL196566 KHG196566:KHH196566 KRC196566:KRD196566 LAY196566:LAZ196566 LKU196566:LKV196566 LUQ196566:LUR196566 MEM196566:MEN196566 MOI196566:MOJ196566 MYE196566:MYF196566 NIA196566:NIB196566 NRW196566:NRX196566 OBS196566:OBT196566 OLO196566:OLP196566 OVK196566:OVL196566 PFG196566:PFH196566 PPC196566:PPD196566 PYY196566:PYZ196566 QIU196566:QIV196566 QSQ196566:QSR196566 RCM196566:RCN196566 RMI196566:RMJ196566 RWE196566:RWF196566 SGA196566:SGB196566 SPW196566:SPX196566 SZS196566:SZT196566 TJO196566:TJP196566 TTK196566:TTL196566 UDG196566:UDH196566 UNC196566:UND196566 UWY196566:UWZ196566 VGU196566:VGV196566 VQQ196566:VQR196566 WAM196566:WAN196566 WKI196566:WKJ196566 WUE196566:WUF196566 L262104:M262104 HS262102:HT262102 RO262102:RP262102 ABK262102:ABL262102 ALG262102:ALH262102 AVC262102:AVD262102 BEY262102:BEZ262102 BOU262102:BOV262102 BYQ262102:BYR262102 CIM262102:CIN262102 CSI262102:CSJ262102 DCE262102:DCF262102 DMA262102:DMB262102 DVW262102:DVX262102 EFS262102:EFT262102 EPO262102:EPP262102 EZK262102:EZL262102 FJG262102:FJH262102 FTC262102:FTD262102 GCY262102:GCZ262102 GMU262102:GMV262102 GWQ262102:GWR262102 HGM262102:HGN262102 HQI262102:HQJ262102 IAE262102:IAF262102 IKA262102:IKB262102 ITW262102:ITX262102 JDS262102:JDT262102 JNO262102:JNP262102 JXK262102:JXL262102 KHG262102:KHH262102 KRC262102:KRD262102 LAY262102:LAZ262102 LKU262102:LKV262102 LUQ262102:LUR262102 MEM262102:MEN262102 MOI262102:MOJ262102 MYE262102:MYF262102 NIA262102:NIB262102 NRW262102:NRX262102 OBS262102:OBT262102 OLO262102:OLP262102 OVK262102:OVL262102 PFG262102:PFH262102 PPC262102:PPD262102 PYY262102:PYZ262102 QIU262102:QIV262102 QSQ262102:QSR262102 RCM262102:RCN262102 RMI262102:RMJ262102 RWE262102:RWF262102 SGA262102:SGB262102 SPW262102:SPX262102 SZS262102:SZT262102 TJO262102:TJP262102 TTK262102:TTL262102 UDG262102:UDH262102 UNC262102:UND262102 UWY262102:UWZ262102 VGU262102:VGV262102 VQQ262102:VQR262102 WAM262102:WAN262102 WKI262102:WKJ262102 WUE262102:WUF262102 L327640:M327640 HS327638:HT327638 RO327638:RP327638 ABK327638:ABL327638 ALG327638:ALH327638 AVC327638:AVD327638 BEY327638:BEZ327638 BOU327638:BOV327638 BYQ327638:BYR327638 CIM327638:CIN327638 CSI327638:CSJ327638 DCE327638:DCF327638 DMA327638:DMB327638 DVW327638:DVX327638 EFS327638:EFT327638 EPO327638:EPP327638 EZK327638:EZL327638 FJG327638:FJH327638 FTC327638:FTD327638 GCY327638:GCZ327638 GMU327638:GMV327638 GWQ327638:GWR327638 HGM327638:HGN327638 HQI327638:HQJ327638 IAE327638:IAF327638 IKA327638:IKB327638 ITW327638:ITX327638 JDS327638:JDT327638 JNO327638:JNP327638 JXK327638:JXL327638 KHG327638:KHH327638 KRC327638:KRD327638 LAY327638:LAZ327638 LKU327638:LKV327638 LUQ327638:LUR327638 MEM327638:MEN327638 MOI327638:MOJ327638 MYE327638:MYF327638 NIA327638:NIB327638 NRW327638:NRX327638 OBS327638:OBT327638 OLO327638:OLP327638 OVK327638:OVL327638 PFG327638:PFH327638 PPC327638:PPD327638 PYY327638:PYZ327638 QIU327638:QIV327638 QSQ327638:QSR327638 RCM327638:RCN327638 RMI327638:RMJ327638 RWE327638:RWF327638 SGA327638:SGB327638 SPW327638:SPX327638 SZS327638:SZT327638 TJO327638:TJP327638 TTK327638:TTL327638 UDG327638:UDH327638 UNC327638:UND327638 UWY327638:UWZ327638 VGU327638:VGV327638 VQQ327638:VQR327638 WAM327638:WAN327638 WKI327638:WKJ327638 WUE327638:WUF327638 L393176:M393176 HS393174:HT393174 RO393174:RP393174 ABK393174:ABL393174 ALG393174:ALH393174 AVC393174:AVD393174 BEY393174:BEZ393174 BOU393174:BOV393174 BYQ393174:BYR393174 CIM393174:CIN393174 CSI393174:CSJ393174 DCE393174:DCF393174 DMA393174:DMB393174 DVW393174:DVX393174 EFS393174:EFT393174 EPO393174:EPP393174 EZK393174:EZL393174 FJG393174:FJH393174 FTC393174:FTD393174 GCY393174:GCZ393174 GMU393174:GMV393174 GWQ393174:GWR393174 HGM393174:HGN393174 HQI393174:HQJ393174 IAE393174:IAF393174 IKA393174:IKB393174 ITW393174:ITX393174 JDS393174:JDT393174 JNO393174:JNP393174 JXK393174:JXL393174 KHG393174:KHH393174 KRC393174:KRD393174 LAY393174:LAZ393174 LKU393174:LKV393174 LUQ393174:LUR393174 MEM393174:MEN393174 MOI393174:MOJ393174 MYE393174:MYF393174 NIA393174:NIB393174 NRW393174:NRX393174 OBS393174:OBT393174 OLO393174:OLP393174 OVK393174:OVL393174 PFG393174:PFH393174 PPC393174:PPD393174 PYY393174:PYZ393174 QIU393174:QIV393174 QSQ393174:QSR393174 RCM393174:RCN393174 RMI393174:RMJ393174 RWE393174:RWF393174 SGA393174:SGB393174 SPW393174:SPX393174 SZS393174:SZT393174 TJO393174:TJP393174 TTK393174:TTL393174 UDG393174:UDH393174 UNC393174:UND393174 UWY393174:UWZ393174 VGU393174:VGV393174 VQQ393174:VQR393174 WAM393174:WAN393174 WKI393174:WKJ393174 WUE393174:WUF393174 L458712:M458712 HS458710:HT458710 RO458710:RP458710 ABK458710:ABL458710 ALG458710:ALH458710 AVC458710:AVD458710 BEY458710:BEZ458710 BOU458710:BOV458710 BYQ458710:BYR458710 CIM458710:CIN458710 CSI458710:CSJ458710 DCE458710:DCF458710 DMA458710:DMB458710 DVW458710:DVX458710 EFS458710:EFT458710 EPO458710:EPP458710 EZK458710:EZL458710 FJG458710:FJH458710 FTC458710:FTD458710 GCY458710:GCZ458710 GMU458710:GMV458710 GWQ458710:GWR458710 HGM458710:HGN458710 HQI458710:HQJ458710 IAE458710:IAF458710 IKA458710:IKB458710 ITW458710:ITX458710 JDS458710:JDT458710 JNO458710:JNP458710 JXK458710:JXL458710 KHG458710:KHH458710 KRC458710:KRD458710 LAY458710:LAZ458710 LKU458710:LKV458710 LUQ458710:LUR458710 MEM458710:MEN458710 MOI458710:MOJ458710 MYE458710:MYF458710 NIA458710:NIB458710 NRW458710:NRX458710 OBS458710:OBT458710 OLO458710:OLP458710 OVK458710:OVL458710 PFG458710:PFH458710 PPC458710:PPD458710 PYY458710:PYZ458710 QIU458710:QIV458710 QSQ458710:QSR458710 RCM458710:RCN458710 RMI458710:RMJ458710 RWE458710:RWF458710 SGA458710:SGB458710 SPW458710:SPX458710 SZS458710:SZT458710 TJO458710:TJP458710 TTK458710:TTL458710 UDG458710:UDH458710 UNC458710:UND458710 UWY458710:UWZ458710 VGU458710:VGV458710 VQQ458710:VQR458710 WAM458710:WAN458710 WKI458710:WKJ458710 WUE458710:WUF458710 L524248:M524248 HS524246:HT524246 RO524246:RP524246 ABK524246:ABL524246 ALG524246:ALH524246 AVC524246:AVD524246 BEY524246:BEZ524246 BOU524246:BOV524246 BYQ524246:BYR524246 CIM524246:CIN524246 CSI524246:CSJ524246 DCE524246:DCF524246 DMA524246:DMB524246 DVW524246:DVX524246 EFS524246:EFT524246 EPO524246:EPP524246 EZK524246:EZL524246 FJG524246:FJH524246 FTC524246:FTD524246 GCY524246:GCZ524246 GMU524246:GMV524246 GWQ524246:GWR524246 HGM524246:HGN524246 HQI524246:HQJ524246 IAE524246:IAF524246 IKA524246:IKB524246 ITW524246:ITX524246 JDS524246:JDT524246 JNO524246:JNP524246 JXK524246:JXL524246 KHG524246:KHH524246 KRC524246:KRD524246 LAY524246:LAZ524246 LKU524246:LKV524246 LUQ524246:LUR524246 MEM524246:MEN524246 MOI524246:MOJ524246 MYE524246:MYF524246 NIA524246:NIB524246 NRW524246:NRX524246 OBS524246:OBT524246 OLO524246:OLP524246 OVK524246:OVL524246 PFG524246:PFH524246 PPC524246:PPD524246 PYY524246:PYZ524246 QIU524246:QIV524246 QSQ524246:QSR524246 RCM524246:RCN524246 RMI524246:RMJ524246 RWE524246:RWF524246 SGA524246:SGB524246 SPW524246:SPX524246 SZS524246:SZT524246 TJO524246:TJP524246 TTK524246:TTL524246 UDG524246:UDH524246 UNC524246:UND524246 UWY524246:UWZ524246 VGU524246:VGV524246 VQQ524246:VQR524246 WAM524246:WAN524246 WKI524246:WKJ524246 WUE524246:WUF524246 L589784:M589784 HS589782:HT589782 RO589782:RP589782 ABK589782:ABL589782 ALG589782:ALH589782 AVC589782:AVD589782 BEY589782:BEZ589782 BOU589782:BOV589782 BYQ589782:BYR589782 CIM589782:CIN589782 CSI589782:CSJ589782 DCE589782:DCF589782 DMA589782:DMB589782 DVW589782:DVX589782 EFS589782:EFT589782 EPO589782:EPP589782 EZK589782:EZL589782 FJG589782:FJH589782 FTC589782:FTD589782 GCY589782:GCZ589782 GMU589782:GMV589782 GWQ589782:GWR589782 HGM589782:HGN589782 HQI589782:HQJ589782 IAE589782:IAF589782 IKA589782:IKB589782 ITW589782:ITX589782 JDS589782:JDT589782 JNO589782:JNP589782 JXK589782:JXL589782 KHG589782:KHH589782 KRC589782:KRD589782 LAY589782:LAZ589782 LKU589782:LKV589782 LUQ589782:LUR589782 MEM589782:MEN589782 MOI589782:MOJ589782 MYE589782:MYF589782 NIA589782:NIB589782 NRW589782:NRX589782 OBS589782:OBT589782 OLO589782:OLP589782 OVK589782:OVL589782 PFG589782:PFH589782 PPC589782:PPD589782 PYY589782:PYZ589782 QIU589782:QIV589782 QSQ589782:QSR589782 RCM589782:RCN589782 RMI589782:RMJ589782 RWE589782:RWF589782 SGA589782:SGB589782 SPW589782:SPX589782 SZS589782:SZT589782 TJO589782:TJP589782 TTK589782:TTL589782 UDG589782:UDH589782 UNC589782:UND589782 UWY589782:UWZ589782 VGU589782:VGV589782 VQQ589782:VQR589782 WAM589782:WAN589782 WKI589782:WKJ589782 WUE589782:WUF589782 L655320:M655320 HS655318:HT655318 RO655318:RP655318 ABK655318:ABL655318 ALG655318:ALH655318 AVC655318:AVD655318 BEY655318:BEZ655318 BOU655318:BOV655318 BYQ655318:BYR655318 CIM655318:CIN655318 CSI655318:CSJ655318 DCE655318:DCF655318 DMA655318:DMB655318 DVW655318:DVX655318 EFS655318:EFT655318 EPO655318:EPP655318 EZK655318:EZL655318 FJG655318:FJH655318 FTC655318:FTD655318 GCY655318:GCZ655318 GMU655318:GMV655318 GWQ655318:GWR655318 HGM655318:HGN655318 HQI655318:HQJ655318 IAE655318:IAF655318 IKA655318:IKB655318 ITW655318:ITX655318 JDS655318:JDT655318 JNO655318:JNP655318 JXK655318:JXL655318 KHG655318:KHH655318 KRC655318:KRD655318 LAY655318:LAZ655318 LKU655318:LKV655318 LUQ655318:LUR655318 MEM655318:MEN655318 MOI655318:MOJ655318 MYE655318:MYF655318 NIA655318:NIB655318 NRW655318:NRX655318 OBS655318:OBT655318 OLO655318:OLP655318 OVK655318:OVL655318 PFG655318:PFH655318 PPC655318:PPD655318 PYY655318:PYZ655318 QIU655318:QIV655318 QSQ655318:QSR655318 RCM655318:RCN655318 RMI655318:RMJ655318 RWE655318:RWF655318 SGA655318:SGB655318 SPW655318:SPX655318 SZS655318:SZT655318 TJO655318:TJP655318 TTK655318:TTL655318 UDG655318:UDH655318 UNC655318:UND655318 UWY655318:UWZ655318 VGU655318:VGV655318 VQQ655318:VQR655318 WAM655318:WAN655318 WKI655318:WKJ655318 WUE655318:WUF655318 L720856:M720856 HS720854:HT720854 RO720854:RP720854 ABK720854:ABL720854 ALG720854:ALH720854 AVC720854:AVD720854 BEY720854:BEZ720854 BOU720854:BOV720854 BYQ720854:BYR720854 CIM720854:CIN720854 CSI720854:CSJ720854 DCE720854:DCF720854 DMA720854:DMB720854 DVW720854:DVX720854 EFS720854:EFT720854 EPO720854:EPP720854 EZK720854:EZL720854 FJG720854:FJH720854 FTC720854:FTD720854 GCY720854:GCZ720854 GMU720854:GMV720854 GWQ720854:GWR720854 HGM720854:HGN720854 HQI720854:HQJ720854 IAE720854:IAF720854 IKA720854:IKB720854 ITW720854:ITX720854 JDS720854:JDT720854 JNO720854:JNP720854 JXK720854:JXL720854 KHG720854:KHH720854 KRC720854:KRD720854 LAY720854:LAZ720854 LKU720854:LKV720854 LUQ720854:LUR720854 MEM720854:MEN720854 MOI720854:MOJ720854 MYE720854:MYF720854 NIA720854:NIB720854 NRW720854:NRX720854 OBS720854:OBT720854 OLO720854:OLP720854 OVK720854:OVL720854 PFG720854:PFH720854 PPC720854:PPD720854 PYY720854:PYZ720854 QIU720854:QIV720854 QSQ720854:QSR720854 RCM720854:RCN720854 RMI720854:RMJ720854 RWE720854:RWF720854 SGA720854:SGB720854 SPW720854:SPX720854 SZS720854:SZT720854 TJO720854:TJP720854 TTK720854:TTL720854 UDG720854:UDH720854 UNC720854:UND720854 UWY720854:UWZ720854 VGU720854:VGV720854 VQQ720854:VQR720854 WAM720854:WAN720854 WKI720854:WKJ720854 WUE720854:WUF720854 L786392:M786392 HS786390:HT786390 RO786390:RP786390 ABK786390:ABL786390 ALG786390:ALH786390 AVC786390:AVD786390 BEY786390:BEZ786390 BOU786390:BOV786390 BYQ786390:BYR786390 CIM786390:CIN786390 CSI786390:CSJ786390 DCE786390:DCF786390 DMA786390:DMB786390 DVW786390:DVX786390 EFS786390:EFT786390 EPO786390:EPP786390 EZK786390:EZL786390 FJG786390:FJH786390 FTC786390:FTD786390 GCY786390:GCZ786390 GMU786390:GMV786390 GWQ786390:GWR786390 HGM786390:HGN786390 HQI786390:HQJ786390 IAE786390:IAF786390 IKA786390:IKB786390 ITW786390:ITX786390 JDS786390:JDT786390 JNO786390:JNP786390 JXK786390:JXL786390 KHG786390:KHH786390 KRC786390:KRD786390 LAY786390:LAZ786390 LKU786390:LKV786390 LUQ786390:LUR786390 MEM786390:MEN786390 MOI786390:MOJ786390 MYE786390:MYF786390 NIA786390:NIB786390 NRW786390:NRX786390 OBS786390:OBT786390 OLO786390:OLP786390 OVK786390:OVL786390 PFG786390:PFH786390 PPC786390:PPD786390 PYY786390:PYZ786390 QIU786390:QIV786390 QSQ786390:QSR786390 RCM786390:RCN786390 RMI786390:RMJ786390 RWE786390:RWF786390 SGA786390:SGB786390 SPW786390:SPX786390 SZS786390:SZT786390 TJO786390:TJP786390 TTK786390:TTL786390 UDG786390:UDH786390 UNC786390:UND786390 UWY786390:UWZ786390 VGU786390:VGV786390 VQQ786390:VQR786390 WAM786390:WAN786390 WKI786390:WKJ786390 WUE786390:WUF786390 L851928:M851928 HS851926:HT851926 RO851926:RP851926 ABK851926:ABL851926 ALG851926:ALH851926 AVC851926:AVD851926 BEY851926:BEZ851926 BOU851926:BOV851926 BYQ851926:BYR851926 CIM851926:CIN851926 CSI851926:CSJ851926 DCE851926:DCF851926 DMA851926:DMB851926 DVW851926:DVX851926 EFS851926:EFT851926 EPO851926:EPP851926 EZK851926:EZL851926 FJG851926:FJH851926 FTC851926:FTD851926 GCY851926:GCZ851926 GMU851926:GMV851926 GWQ851926:GWR851926 HGM851926:HGN851926 HQI851926:HQJ851926 IAE851926:IAF851926 IKA851926:IKB851926 ITW851926:ITX851926 JDS851926:JDT851926 JNO851926:JNP851926 JXK851926:JXL851926 KHG851926:KHH851926 KRC851926:KRD851926 LAY851926:LAZ851926 LKU851926:LKV851926 LUQ851926:LUR851926 MEM851926:MEN851926 MOI851926:MOJ851926 MYE851926:MYF851926 NIA851926:NIB851926 NRW851926:NRX851926 OBS851926:OBT851926 OLO851926:OLP851926 OVK851926:OVL851926 PFG851926:PFH851926 PPC851926:PPD851926 PYY851926:PYZ851926 QIU851926:QIV851926 QSQ851926:QSR851926 RCM851926:RCN851926 RMI851926:RMJ851926 RWE851926:RWF851926 SGA851926:SGB851926 SPW851926:SPX851926 SZS851926:SZT851926 TJO851926:TJP851926 TTK851926:TTL851926 UDG851926:UDH851926 UNC851926:UND851926 UWY851926:UWZ851926 VGU851926:VGV851926 VQQ851926:VQR851926 WAM851926:WAN851926 WKI851926:WKJ851926 WUE851926:WUF851926 L917464:M917464 HS917462:HT917462 RO917462:RP917462 ABK917462:ABL917462 ALG917462:ALH917462 AVC917462:AVD917462 BEY917462:BEZ917462 BOU917462:BOV917462 BYQ917462:BYR917462 CIM917462:CIN917462 CSI917462:CSJ917462 DCE917462:DCF917462 DMA917462:DMB917462 DVW917462:DVX917462 EFS917462:EFT917462 EPO917462:EPP917462 EZK917462:EZL917462 FJG917462:FJH917462 FTC917462:FTD917462 GCY917462:GCZ917462 GMU917462:GMV917462 GWQ917462:GWR917462 HGM917462:HGN917462 HQI917462:HQJ917462 IAE917462:IAF917462 IKA917462:IKB917462 ITW917462:ITX917462 JDS917462:JDT917462 JNO917462:JNP917462 JXK917462:JXL917462 KHG917462:KHH917462 KRC917462:KRD917462 LAY917462:LAZ917462 LKU917462:LKV917462 LUQ917462:LUR917462 MEM917462:MEN917462 MOI917462:MOJ917462 MYE917462:MYF917462 NIA917462:NIB917462 NRW917462:NRX917462 OBS917462:OBT917462 OLO917462:OLP917462 OVK917462:OVL917462 PFG917462:PFH917462 PPC917462:PPD917462 PYY917462:PYZ917462 QIU917462:QIV917462 QSQ917462:QSR917462 RCM917462:RCN917462 RMI917462:RMJ917462 RWE917462:RWF917462 SGA917462:SGB917462 SPW917462:SPX917462 SZS917462:SZT917462 TJO917462:TJP917462 TTK917462:TTL917462 UDG917462:UDH917462 UNC917462:UND917462 UWY917462:UWZ917462 VGU917462:VGV917462 VQQ917462:VQR917462 WAM917462:WAN917462 WKI917462:WKJ917462 WUE917462:WUF917462 L983000:M983000 HS982998:HT982998 RO982998:RP982998 ABK982998:ABL982998 ALG982998:ALH982998 AVC982998:AVD982998 BEY982998:BEZ982998 BOU982998:BOV982998 BYQ982998:BYR982998 CIM982998:CIN982998 CSI982998:CSJ982998 DCE982998:DCF982998 DMA982998:DMB982998 DVW982998:DVX982998 EFS982998:EFT982998 EPO982998:EPP982998 EZK982998:EZL982998 FJG982998:FJH982998 FTC982998:FTD982998 GCY982998:GCZ982998 GMU982998:GMV982998 GWQ982998:GWR982998 HGM982998:HGN982998 HQI982998:HQJ982998 IAE982998:IAF982998 IKA982998:IKB982998 ITW982998:ITX982998 JDS982998:JDT982998 JNO982998:JNP982998 JXK982998:JXL982998 KHG982998:KHH982998 KRC982998:KRD982998 LAY982998:LAZ982998 LKU982998:LKV982998 LUQ982998:LUR982998 MEM982998:MEN982998 MOI982998:MOJ982998 MYE982998:MYF982998 NIA982998:NIB982998 NRW982998:NRX982998 OBS982998:OBT982998 OLO982998:OLP982998 OVK982998:OVL982998 PFG982998:PFH982998 PPC982998:PPD982998 PYY982998:PYZ982998 QIU982998:QIV982998 QSQ982998:QSR982998 RCM982998:RCN982998 RMI982998:RMJ982998 RWE982998:RWF982998 SGA982998:SGB982998 SPW982998:SPX982998 SZS982998:SZT982998 TJO982998:TJP982998 TTK982998:TTL982998 UDG982998:UDH982998 UNC982998:UND982998 UWY982998:UWZ982998 VGU982998:VGV982998 VQQ982998:VQR982998 WAM982998:WAN982998 WKI982998:WKJ982998 WUE982998:WUF982998 J9 Q9" xr:uid="{2B3459A8-6F41-4627-A95A-00E97A0E134F}">
      <formula1>"□,■"</formula1>
    </dataValidation>
    <dataValidation type="custom" imeMode="disabled" allowBlank="1" showInputMessage="1" showErrorMessage="1" error="整数で入力してください。" sqref="WVH983076:WVK983076 L65507:R65507 HS65505:HY65505 RO65505:RU65505 ABK65505:ABQ65505 ALG65505:ALM65505 AVC65505:AVI65505 BEY65505:BFE65505 BOU65505:BPA65505 BYQ65505:BYW65505 CIM65505:CIS65505 CSI65505:CSO65505 DCE65505:DCK65505 DMA65505:DMG65505 DVW65505:DWC65505 EFS65505:EFY65505 EPO65505:EPU65505 EZK65505:EZQ65505 FJG65505:FJM65505 FTC65505:FTI65505 GCY65505:GDE65505 GMU65505:GNA65505 GWQ65505:GWW65505 HGM65505:HGS65505 HQI65505:HQO65505 IAE65505:IAK65505 IKA65505:IKG65505 ITW65505:IUC65505 JDS65505:JDY65505 JNO65505:JNU65505 JXK65505:JXQ65505 KHG65505:KHM65505 KRC65505:KRI65505 LAY65505:LBE65505 LKU65505:LLA65505 LUQ65505:LUW65505 MEM65505:MES65505 MOI65505:MOO65505 MYE65505:MYK65505 NIA65505:NIG65505 NRW65505:NSC65505 OBS65505:OBY65505 OLO65505:OLU65505 OVK65505:OVQ65505 PFG65505:PFM65505 PPC65505:PPI65505 PYY65505:PZE65505 QIU65505:QJA65505 QSQ65505:QSW65505 RCM65505:RCS65505 RMI65505:RMO65505 RWE65505:RWK65505 SGA65505:SGG65505 SPW65505:SQC65505 SZS65505:SZY65505 TJO65505:TJU65505 TTK65505:TTQ65505 UDG65505:UDM65505 UNC65505:UNI65505 UWY65505:UXE65505 VGU65505:VHA65505 VQQ65505:VQW65505 WAM65505:WAS65505 WKI65505:WKO65505 WUE65505:WUK65505 L131043:R131043 HS131041:HY131041 RO131041:RU131041 ABK131041:ABQ131041 ALG131041:ALM131041 AVC131041:AVI131041 BEY131041:BFE131041 BOU131041:BPA131041 BYQ131041:BYW131041 CIM131041:CIS131041 CSI131041:CSO131041 DCE131041:DCK131041 DMA131041:DMG131041 DVW131041:DWC131041 EFS131041:EFY131041 EPO131041:EPU131041 EZK131041:EZQ131041 FJG131041:FJM131041 FTC131041:FTI131041 GCY131041:GDE131041 GMU131041:GNA131041 GWQ131041:GWW131041 HGM131041:HGS131041 HQI131041:HQO131041 IAE131041:IAK131041 IKA131041:IKG131041 ITW131041:IUC131041 JDS131041:JDY131041 JNO131041:JNU131041 JXK131041:JXQ131041 KHG131041:KHM131041 KRC131041:KRI131041 LAY131041:LBE131041 LKU131041:LLA131041 LUQ131041:LUW131041 MEM131041:MES131041 MOI131041:MOO131041 MYE131041:MYK131041 NIA131041:NIG131041 NRW131041:NSC131041 OBS131041:OBY131041 OLO131041:OLU131041 OVK131041:OVQ131041 PFG131041:PFM131041 PPC131041:PPI131041 PYY131041:PZE131041 QIU131041:QJA131041 QSQ131041:QSW131041 RCM131041:RCS131041 RMI131041:RMO131041 RWE131041:RWK131041 SGA131041:SGG131041 SPW131041:SQC131041 SZS131041:SZY131041 TJO131041:TJU131041 TTK131041:TTQ131041 UDG131041:UDM131041 UNC131041:UNI131041 UWY131041:UXE131041 VGU131041:VHA131041 VQQ131041:VQW131041 WAM131041:WAS131041 WKI131041:WKO131041 WUE131041:WUK131041 L196579:R196579 HS196577:HY196577 RO196577:RU196577 ABK196577:ABQ196577 ALG196577:ALM196577 AVC196577:AVI196577 BEY196577:BFE196577 BOU196577:BPA196577 BYQ196577:BYW196577 CIM196577:CIS196577 CSI196577:CSO196577 DCE196577:DCK196577 DMA196577:DMG196577 DVW196577:DWC196577 EFS196577:EFY196577 EPO196577:EPU196577 EZK196577:EZQ196577 FJG196577:FJM196577 FTC196577:FTI196577 GCY196577:GDE196577 GMU196577:GNA196577 GWQ196577:GWW196577 HGM196577:HGS196577 HQI196577:HQO196577 IAE196577:IAK196577 IKA196577:IKG196577 ITW196577:IUC196577 JDS196577:JDY196577 JNO196577:JNU196577 JXK196577:JXQ196577 KHG196577:KHM196577 KRC196577:KRI196577 LAY196577:LBE196577 LKU196577:LLA196577 LUQ196577:LUW196577 MEM196577:MES196577 MOI196577:MOO196577 MYE196577:MYK196577 NIA196577:NIG196577 NRW196577:NSC196577 OBS196577:OBY196577 OLO196577:OLU196577 OVK196577:OVQ196577 PFG196577:PFM196577 PPC196577:PPI196577 PYY196577:PZE196577 QIU196577:QJA196577 QSQ196577:QSW196577 RCM196577:RCS196577 RMI196577:RMO196577 RWE196577:RWK196577 SGA196577:SGG196577 SPW196577:SQC196577 SZS196577:SZY196577 TJO196577:TJU196577 TTK196577:TTQ196577 UDG196577:UDM196577 UNC196577:UNI196577 UWY196577:UXE196577 VGU196577:VHA196577 VQQ196577:VQW196577 WAM196577:WAS196577 WKI196577:WKO196577 WUE196577:WUK196577 L262115:R262115 HS262113:HY262113 RO262113:RU262113 ABK262113:ABQ262113 ALG262113:ALM262113 AVC262113:AVI262113 BEY262113:BFE262113 BOU262113:BPA262113 BYQ262113:BYW262113 CIM262113:CIS262113 CSI262113:CSO262113 DCE262113:DCK262113 DMA262113:DMG262113 DVW262113:DWC262113 EFS262113:EFY262113 EPO262113:EPU262113 EZK262113:EZQ262113 FJG262113:FJM262113 FTC262113:FTI262113 GCY262113:GDE262113 GMU262113:GNA262113 GWQ262113:GWW262113 HGM262113:HGS262113 HQI262113:HQO262113 IAE262113:IAK262113 IKA262113:IKG262113 ITW262113:IUC262113 JDS262113:JDY262113 JNO262113:JNU262113 JXK262113:JXQ262113 KHG262113:KHM262113 KRC262113:KRI262113 LAY262113:LBE262113 LKU262113:LLA262113 LUQ262113:LUW262113 MEM262113:MES262113 MOI262113:MOO262113 MYE262113:MYK262113 NIA262113:NIG262113 NRW262113:NSC262113 OBS262113:OBY262113 OLO262113:OLU262113 OVK262113:OVQ262113 PFG262113:PFM262113 PPC262113:PPI262113 PYY262113:PZE262113 QIU262113:QJA262113 QSQ262113:QSW262113 RCM262113:RCS262113 RMI262113:RMO262113 RWE262113:RWK262113 SGA262113:SGG262113 SPW262113:SQC262113 SZS262113:SZY262113 TJO262113:TJU262113 TTK262113:TTQ262113 UDG262113:UDM262113 UNC262113:UNI262113 UWY262113:UXE262113 VGU262113:VHA262113 VQQ262113:VQW262113 WAM262113:WAS262113 WKI262113:WKO262113 WUE262113:WUK262113 L327651:R327651 HS327649:HY327649 RO327649:RU327649 ABK327649:ABQ327649 ALG327649:ALM327649 AVC327649:AVI327649 BEY327649:BFE327649 BOU327649:BPA327649 BYQ327649:BYW327649 CIM327649:CIS327649 CSI327649:CSO327649 DCE327649:DCK327649 DMA327649:DMG327649 DVW327649:DWC327649 EFS327649:EFY327649 EPO327649:EPU327649 EZK327649:EZQ327649 FJG327649:FJM327649 FTC327649:FTI327649 GCY327649:GDE327649 GMU327649:GNA327649 GWQ327649:GWW327649 HGM327649:HGS327649 HQI327649:HQO327649 IAE327649:IAK327649 IKA327649:IKG327649 ITW327649:IUC327649 JDS327649:JDY327649 JNO327649:JNU327649 JXK327649:JXQ327649 KHG327649:KHM327649 KRC327649:KRI327649 LAY327649:LBE327649 LKU327649:LLA327649 LUQ327649:LUW327649 MEM327649:MES327649 MOI327649:MOO327649 MYE327649:MYK327649 NIA327649:NIG327649 NRW327649:NSC327649 OBS327649:OBY327649 OLO327649:OLU327649 OVK327649:OVQ327649 PFG327649:PFM327649 PPC327649:PPI327649 PYY327649:PZE327649 QIU327649:QJA327649 QSQ327649:QSW327649 RCM327649:RCS327649 RMI327649:RMO327649 RWE327649:RWK327649 SGA327649:SGG327649 SPW327649:SQC327649 SZS327649:SZY327649 TJO327649:TJU327649 TTK327649:TTQ327649 UDG327649:UDM327649 UNC327649:UNI327649 UWY327649:UXE327649 VGU327649:VHA327649 VQQ327649:VQW327649 WAM327649:WAS327649 WKI327649:WKO327649 WUE327649:WUK327649 L393187:R393187 HS393185:HY393185 RO393185:RU393185 ABK393185:ABQ393185 ALG393185:ALM393185 AVC393185:AVI393185 BEY393185:BFE393185 BOU393185:BPA393185 BYQ393185:BYW393185 CIM393185:CIS393185 CSI393185:CSO393185 DCE393185:DCK393185 DMA393185:DMG393185 DVW393185:DWC393185 EFS393185:EFY393185 EPO393185:EPU393185 EZK393185:EZQ393185 FJG393185:FJM393185 FTC393185:FTI393185 GCY393185:GDE393185 GMU393185:GNA393185 GWQ393185:GWW393185 HGM393185:HGS393185 HQI393185:HQO393185 IAE393185:IAK393185 IKA393185:IKG393185 ITW393185:IUC393185 JDS393185:JDY393185 JNO393185:JNU393185 JXK393185:JXQ393185 KHG393185:KHM393185 KRC393185:KRI393185 LAY393185:LBE393185 LKU393185:LLA393185 LUQ393185:LUW393185 MEM393185:MES393185 MOI393185:MOO393185 MYE393185:MYK393185 NIA393185:NIG393185 NRW393185:NSC393185 OBS393185:OBY393185 OLO393185:OLU393185 OVK393185:OVQ393185 PFG393185:PFM393185 PPC393185:PPI393185 PYY393185:PZE393185 QIU393185:QJA393185 QSQ393185:QSW393185 RCM393185:RCS393185 RMI393185:RMO393185 RWE393185:RWK393185 SGA393185:SGG393185 SPW393185:SQC393185 SZS393185:SZY393185 TJO393185:TJU393185 TTK393185:TTQ393185 UDG393185:UDM393185 UNC393185:UNI393185 UWY393185:UXE393185 VGU393185:VHA393185 VQQ393185:VQW393185 WAM393185:WAS393185 WKI393185:WKO393185 WUE393185:WUK393185 L458723:R458723 HS458721:HY458721 RO458721:RU458721 ABK458721:ABQ458721 ALG458721:ALM458721 AVC458721:AVI458721 BEY458721:BFE458721 BOU458721:BPA458721 BYQ458721:BYW458721 CIM458721:CIS458721 CSI458721:CSO458721 DCE458721:DCK458721 DMA458721:DMG458721 DVW458721:DWC458721 EFS458721:EFY458721 EPO458721:EPU458721 EZK458721:EZQ458721 FJG458721:FJM458721 FTC458721:FTI458721 GCY458721:GDE458721 GMU458721:GNA458721 GWQ458721:GWW458721 HGM458721:HGS458721 HQI458721:HQO458721 IAE458721:IAK458721 IKA458721:IKG458721 ITW458721:IUC458721 JDS458721:JDY458721 JNO458721:JNU458721 JXK458721:JXQ458721 KHG458721:KHM458721 KRC458721:KRI458721 LAY458721:LBE458721 LKU458721:LLA458721 LUQ458721:LUW458721 MEM458721:MES458721 MOI458721:MOO458721 MYE458721:MYK458721 NIA458721:NIG458721 NRW458721:NSC458721 OBS458721:OBY458721 OLO458721:OLU458721 OVK458721:OVQ458721 PFG458721:PFM458721 PPC458721:PPI458721 PYY458721:PZE458721 QIU458721:QJA458721 QSQ458721:QSW458721 RCM458721:RCS458721 RMI458721:RMO458721 RWE458721:RWK458721 SGA458721:SGG458721 SPW458721:SQC458721 SZS458721:SZY458721 TJO458721:TJU458721 TTK458721:TTQ458721 UDG458721:UDM458721 UNC458721:UNI458721 UWY458721:UXE458721 VGU458721:VHA458721 VQQ458721:VQW458721 WAM458721:WAS458721 WKI458721:WKO458721 WUE458721:WUK458721 L524259:R524259 HS524257:HY524257 RO524257:RU524257 ABK524257:ABQ524257 ALG524257:ALM524257 AVC524257:AVI524257 BEY524257:BFE524257 BOU524257:BPA524257 BYQ524257:BYW524257 CIM524257:CIS524257 CSI524257:CSO524257 DCE524257:DCK524257 DMA524257:DMG524257 DVW524257:DWC524257 EFS524257:EFY524257 EPO524257:EPU524257 EZK524257:EZQ524257 FJG524257:FJM524257 FTC524257:FTI524257 GCY524257:GDE524257 GMU524257:GNA524257 GWQ524257:GWW524257 HGM524257:HGS524257 HQI524257:HQO524257 IAE524257:IAK524257 IKA524257:IKG524257 ITW524257:IUC524257 JDS524257:JDY524257 JNO524257:JNU524257 JXK524257:JXQ524257 KHG524257:KHM524257 KRC524257:KRI524257 LAY524257:LBE524257 LKU524257:LLA524257 LUQ524257:LUW524257 MEM524257:MES524257 MOI524257:MOO524257 MYE524257:MYK524257 NIA524257:NIG524257 NRW524257:NSC524257 OBS524257:OBY524257 OLO524257:OLU524257 OVK524257:OVQ524257 PFG524257:PFM524257 PPC524257:PPI524257 PYY524257:PZE524257 QIU524257:QJA524257 QSQ524257:QSW524257 RCM524257:RCS524257 RMI524257:RMO524257 RWE524257:RWK524257 SGA524257:SGG524257 SPW524257:SQC524257 SZS524257:SZY524257 TJO524257:TJU524257 TTK524257:TTQ524257 UDG524257:UDM524257 UNC524257:UNI524257 UWY524257:UXE524257 VGU524257:VHA524257 VQQ524257:VQW524257 WAM524257:WAS524257 WKI524257:WKO524257 WUE524257:WUK524257 L589795:R589795 HS589793:HY589793 RO589793:RU589793 ABK589793:ABQ589793 ALG589793:ALM589793 AVC589793:AVI589793 BEY589793:BFE589793 BOU589793:BPA589793 BYQ589793:BYW589793 CIM589793:CIS589793 CSI589793:CSO589793 DCE589793:DCK589793 DMA589793:DMG589793 DVW589793:DWC589793 EFS589793:EFY589793 EPO589793:EPU589793 EZK589793:EZQ589793 FJG589793:FJM589793 FTC589793:FTI589793 GCY589793:GDE589793 GMU589793:GNA589793 GWQ589793:GWW589793 HGM589793:HGS589793 HQI589793:HQO589793 IAE589793:IAK589793 IKA589793:IKG589793 ITW589793:IUC589793 JDS589793:JDY589793 JNO589793:JNU589793 JXK589793:JXQ589793 KHG589793:KHM589793 KRC589793:KRI589793 LAY589793:LBE589793 LKU589793:LLA589793 LUQ589793:LUW589793 MEM589793:MES589793 MOI589793:MOO589793 MYE589793:MYK589793 NIA589793:NIG589793 NRW589793:NSC589793 OBS589793:OBY589793 OLO589793:OLU589793 OVK589793:OVQ589793 PFG589793:PFM589793 PPC589793:PPI589793 PYY589793:PZE589793 QIU589793:QJA589793 QSQ589793:QSW589793 RCM589793:RCS589793 RMI589793:RMO589793 RWE589793:RWK589793 SGA589793:SGG589793 SPW589793:SQC589793 SZS589793:SZY589793 TJO589793:TJU589793 TTK589793:TTQ589793 UDG589793:UDM589793 UNC589793:UNI589793 UWY589793:UXE589793 VGU589793:VHA589793 VQQ589793:VQW589793 WAM589793:WAS589793 WKI589793:WKO589793 WUE589793:WUK589793 L655331:R655331 HS655329:HY655329 RO655329:RU655329 ABK655329:ABQ655329 ALG655329:ALM655329 AVC655329:AVI655329 BEY655329:BFE655329 BOU655329:BPA655329 BYQ655329:BYW655329 CIM655329:CIS655329 CSI655329:CSO655329 DCE655329:DCK655329 DMA655329:DMG655329 DVW655329:DWC655329 EFS655329:EFY655329 EPO655329:EPU655329 EZK655329:EZQ655329 FJG655329:FJM655329 FTC655329:FTI655329 GCY655329:GDE655329 GMU655329:GNA655329 GWQ655329:GWW655329 HGM655329:HGS655329 HQI655329:HQO655329 IAE655329:IAK655329 IKA655329:IKG655329 ITW655329:IUC655329 JDS655329:JDY655329 JNO655329:JNU655329 JXK655329:JXQ655329 KHG655329:KHM655329 KRC655329:KRI655329 LAY655329:LBE655329 LKU655329:LLA655329 LUQ655329:LUW655329 MEM655329:MES655329 MOI655329:MOO655329 MYE655329:MYK655329 NIA655329:NIG655329 NRW655329:NSC655329 OBS655329:OBY655329 OLO655329:OLU655329 OVK655329:OVQ655329 PFG655329:PFM655329 PPC655329:PPI655329 PYY655329:PZE655329 QIU655329:QJA655329 QSQ655329:QSW655329 RCM655329:RCS655329 RMI655329:RMO655329 RWE655329:RWK655329 SGA655329:SGG655329 SPW655329:SQC655329 SZS655329:SZY655329 TJO655329:TJU655329 TTK655329:TTQ655329 UDG655329:UDM655329 UNC655329:UNI655329 UWY655329:UXE655329 VGU655329:VHA655329 VQQ655329:VQW655329 WAM655329:WAS655329 WKI655329:WKO655329 WUE655329:WUK655329 L720867:R720867 HS720865:HY720865 RO720865:RU720865 ABK720865:ABQ720865 ALG720865:ALM720865 AVC720865:AVI720865 BEY720865:BFE720865 BOU720865:BPA720865 BYQ720865:BYW720865 CIM720865:CIS720865 CSI720865:CSO720865 DCE720865:DCK720865 DMA720865:DMG720865 DVW720865:DWC720865 EFS720865:EFY720865 EPO720865:EPU720865 EZK720865:EZQ720865 FJG720865:FJM720865 FTC720865:FTI720865 GCY720865:GDE720865 GMU720865:GNA720865 GWQ720865:GWW720865 HGM720865:HGS720865 HQI720865:HQO720865 IAE720865:IAK720865 IKA720865:IKG720865 ITW720865:IUC720865 JDS720865:JDY720865 JNO720865:JNU720865 JXK720865:JXQ720865 KHG720865:KHM720865 KRC720865:KRI720865 LAY720865:LBE720865 LKU720865:LLA720865 LUQ720865:LUW720865 MEM720865:MES720865 MOI720865:MOO720865 MYE720865:MYK720865 NIA720865:NIG720865 NRW720865:NSC720865 OBS720865:OBY720865 OLO720865:OLU720865 OVK720865:OVQ720865 PFG720865:PFM720865 PPC720865:PPI720865 PYY720865:PZE720865 QIU720865:QJA720865 QSQ720865:QSW720865 RCM720865:RCS720865 RMI720865:RMO720865 RWE720865:RWK720865 SGA720865:SGG720865 SPW720865:SQC720865 SZS720865:SZY720865 TJO720865:TJU720865 TTK720865:TTQ720865 UDG720865:UDM720865 UNC720865:UNI720865 UWY720865:UXE720865 VGU720865:VHA720865 VQQ720865:VQW720865 WAM720865:WAS720865 WKI720865:WKO720865 WUE720865:WUK720865 L786403:R786403 HS786401:HY786401 RO786401:RU786401 ABK786401:ABQ786401 ALG786401:ALM786401 AVC786401:AVI786401 BEY786401:BFE786401 BOU786401:BPA786401 BYQ786401:BYW786401 CIM786401:CIS786401 CSI786401:CSO786401 DCE786401:DCK786401 DMA786401:DMG786401 DVW786401:DWC786401 EFS786401:EFY786401 EPO786401:EPU786401 EZK786401:EZQ786401 FJG786401:FJM786401 FTC786401:FTI786401 GCY786401:GDE786401 GMU786401:GNA786401 GWQ786401:GWW786401 HGM786401:HGS786401 HQI786401:HQO786401 IAE786401:IAK786401 IKA786401:IKG786401 ITW786401:IUC786401 JDS786401:JDY786401 JNO786401:JNU786401 JXK786401:JXQ786401 KHG786401:KHM786401 KRC786401:KRI786401 LAY786401:LBE786401 LKU786401:LLA786401 LUQ786401:LUW786401 MEM786401:MES786401 MOI786401:MOO786401 MYE786401:MYK786401 NIA786401:NIG786401 NRW786401:NSC786401 OBS786401:OBY786401 OLO786401:OLU786401 OVK786401:OVQ786401 PFG786401:PFM786401 PPC786401:PPI786401 PYY786401:PZE786401 QIU786401:QJA786401 QSQ786401:QSW786401 RCM786401:RCS786401 RMI786401:RMO786401 RWE786401:RWK786401 SGA786401:SGG786401 SPW786401:SQC786401 SZS786401:SZY786401 TJO786401:TJU786401 TTK786401:TTQ786401 UDG786401:UDM786401 UNC786401:UNI786401 UWY786401:UXE786401 VGU786401:VHA786401 VQQ786401:VQW786401 WAM786401:WAS786401 WKI786401:WKO786401 WUE786401:WUK786401 L851939:R851939 HS851937:HY851937 RO851937:RU851937 ABK851937:ABQ851937 ALG851937:ALM851937 AVC851937:AVI851937 BEY851937:BFE851937 BOU851937:BPA851937 BYQ851937:BYW851937 CIM851937:CIS851937 CSI851937:CSO851937 DCE851937:DCK851937 DMA851937:DMG851937 DVW851937:DWC851937 EFS851937:EFY851937 EPO851937:EPU851937 EZK851937:EZQ851937 FJG851937:FJM851937 FTC851937:FTI851937 GCY851937:GDE851937 GMU851937:GNA851937 GWQ851937:GWW851937 HGM851937:HGS851937 HQI851937:HQO851937 IAE851937:IAK851937 IKA851937:IKG851937 ITW851937:IUC851937 JDS851937:JDY851937 JNO851937:JNU851937 JXK851937:JXQ851937 KHG851937:KHM851937 KRC851937:KRI851937 LAY851937:LBE851937 LKU851937:LLA851937 LUQ851937:LUW851937 MEM851937:MES851937 MOI851937:MOO851937 MYE851937:MYK851937 NIA851937:NIG851937 NRW851937:NSC851937 OBS851937:OBY851937 OLO851937:OLU851937 OVK851937:OVQ851937 PFG851937:PFM851937 PPC851937:PPI851937 PYY851937:PZE851937 QIU851937:QJA851937 QSQ851937:QSW851937 RCM851937:RCS851937 RMI851937:RMO851937 RWE851937:RWK851937 SGA851937:SGG851937 SPW851937:SQC851937 SZS851937:SZY851937 TJO851937:TJU851937 TTK851937:TTQ851937 UDG851937:UDM851937 UNC851937:UNI851937 UWY851937:UXE851937 VGU851937:VHA851937 VQQ851937:VQW851937 WAM851937:WAS851937 WKI851937:WKO851937 WUE851937:WUK851937 L917475:R917475 HS917473:HY917473 RO917473:RU917473 ABK917473:ABQ917473 ALG917473:ALM917473 AVC917473:AVI917473 BEY917473:BFE917473 BOU917473:BPA917473 BYQ917473:BYW917473 CIM917473:CIS917473 CSI917473:CSO917473 DCE917473:DCK917473 DMA917473:DMG917473 DVW917473:DWC917473 EFS917473:EFY917473 EPO917473:EPU917473 EZK917473:EZQ917473 FJG917473:FJM917473 FTC917473:FTI917473 GCY917473:GDE917473 GMU917473:GNA917473 GWQ917473:GWW917473 HGM917473:HGS917473 HQI917473:HQO917473 IAE917473:IAK917473 IKA917473:IKG917473 ITW917473:IUC917473 JDS917473:JDY917473 JNO917473:JNU917473 JXK917473:JXQ917473 KHG917473:KHM917473 KRC917473:KRI917473 LAY917473:LBE917473 LKU917473:LLA917473 LUQ917473:LUW917473 MEM917473:MES917473 MOI917473:MOO917473 MYE917473:MYK917473 NIA917473:NIG917473 NRW917473:NSC917473 OBS917473:OBY917473 OLO917473:OLU917473 OVK917473:OVQ917473 PFG917473:PFM917473 PPC917473:PPI917473 PYY917473:PZE917473 QIU917473:QJA917473 QSQ917473:QSW917473 RCM917473:RCS917473 RMI917473:RMO917473 RWE917473:RWK917473 SGA917473:SGG917473 SPW917473:SQC917473 SZS917473:SZY917473 TJO917473:TJU917473 TTK917473:TTQ917473 UDG917473:UDM917473 UNC917473:UNI917473 UWY917473:UXE917473 VGU917473:VHA917473 VQQ917473:VQW917473 WAM917473:WAS917473 WKI917473:WKO917473 WUE917473:WUK917473 L983011:R983011 HS983009:HY983009 RO983009:RU983009 ABK983009:ABQ983009 ALG983009:ALM983009 AVC983009:AVI983009 BEY983009:BFE983009 BOU983009:BPA983009 BYQ983009:BYW983009 CIM983009:CIS983009 CSI983009:CSO983009 DCE983009:DCK983009 DMA983009:DMG983009 DVW983009:DWC983009 EFS983009:EFY983009 EPO983009:EPU983009 EZK983009:EZQ983009 FJG983009:FJM983009 FTC983009:FTI983009 GCY983009:GDE983009 GMU983009:GNA983009 GWQ983009:GWW983009 HGM983009:HGS983009 HQI983009:HQO983009 IAE983009:IAK983009 IKA983009:IKG983009 ITW983009:IUC983009 JDS983009:JDY983009 JNO983009:JNU983009 JXK983009:JXQ983009 KHG983009:KHM983009 KRC983009:KRI983009 LAY983009:LBE983009 LKU983009:LLA983009 LUQ983009:LUW983009 MEM983009:MES983009 MOI983009:MOO983009 MYE983009:MYK983009 NIA983009:NIG983009 NRW983009:NSC983009 OBS983009:OBY983009 OLO983009:OLU983009 OVK983009:OVQ983009 PFG983009:PFM983009 PPC983009:PPI983009 PYY983009:PZE983009 QIU983009:QJA983009 QSQ983009:QSW983009 RCM983009:RCS983009 RMI983009:RMO983009 RWE983009:RWK983009 SGA983009:SGG983009 SPW983009:SQC983009 SZS983009:SZY983009 TJO983009:TJU983009 TTK983009:TTQ983009 UDG983009:UDM983009 UNC983009:UNI983009 UWY983009:UXE983009 VGU983009:VHA983009 VQQ983009:VQW983009 WAM983009:WAS983009 WKI983009:WKO983009 WUE983009:WUK983009 IV65564:IY65566 SR65564:SU65566 ACN65564:ACQ65566 AMJ65564:AMM65566 AWF65564:AWI65566 BGB65564:BGE65566 BPX65564:BQA65566 BZT65564:BZW65566 CJP65564:CJS65566 CTL65564:CTO65566 DDH65564:DDK65566 DND65564:DNG65566 DWZ65564:DXC65566 EGV65564:EGY65566 EQR65564:EQU65566 FAN65564:FAQ65566 FKJ65564:FKM65566 FUF65564:FUI65566 GEB65564:GEE65566 GNX65564:GOA65566 GXT65564:GXW65566 HHP65564:HHS65566 HRL65564:HRO65566 IBH65564:IBK65566 ILD65564:ILG65566 IUZ65564:IVC65566 JEV65564:JEY65566 JOR65564:JOU65566 JYN65564:JYQ65566 KIJ65564:KIM65566 KSF65564:KSI65566 LCB65564:LCE65566 LLX65564:LMA65566 LVT65564:LVW65566 MFP65564:MFS65566 MPL65564:MPO65566 MZH65564:MZK65566 NJD65564:NJG65566 NSZ65564:NTC65566 OCV65564:OCY65566 OMR65564:OMU65566 OWN65564:OWQ65566 PGJ65564:PGM65566 PQF65564:PQI65566 QAB65564:QAE65566 QJX65564:QKA65566 QTT65564:QTW65566 RDP65564:RDS65566 RNL65564:RNO65566 RXH65564:RXK65566 SHD65564:SHG65566 SQZ65564:SRC65566 TAV65564:TAY65566 TKR65564:TKU65566 TUN65564:TUQ65566 UEJ65564:UEM65566 UOF65564:UOI65566 UYB65564:UYE65566 VHX65564:VIA65566 VRT65564:VRW65566 WBP65564:WBS65566 WLL65564:WLO65566 WVH65564:WVK65566 IV131100:IY131102 SR131100:SU131102 ACN131100:ACQ131102 AMJ131100:AMM131102 AWF131100:AWI131102 BGB131100:BGE131102 BPX131100:BQA131102 BZT131100:BZW131102 CJP131100:CJS131102 CTL131100:CTO131102 DDH131100:DDK131102 DND131100:DNG131102 DWZ131100:DXC131102 EGV131100:EGY131102 EQR131100:EQU131102 FAN131100:FAQ131102 FKJ131100:FKM131102 FUF131100:FUI131102 GEB131100:GEE131102 GNX131100:GOA131102 GXT131100:GXW131102 HHP131100:HHS131102 HRL131100:HRO131102 IBH131100:IBK131102 ILD131100:ILG131102 IUZ131100:IVC131102 JEV131100:JEY131102 JOR131100:JOU131102 JYN131100:JYQ131102 KIJ131100:KIM131102 KSF131100:KSI131102 LCB131100:LCE131102 LLX131100:LMA131102 LVT131100:LVW131102 MFP131100:MFS131102 MPL131100:MPO131102 MZH131100:MZK131102 NJD131100:NJG131102 NSZ131100:NTC131102 OCV131100:OCY131102 OMR131100:OMU131102 OWN131100:OWQ131102 PGJ131100:PGM131102 PQF131100:PQI131102 QAB131100:QAE131102 QJX131100:QKA131102 QTT131100:QTW131102 RDP131100:RDS131102 RNL131100:RNO131102 RXH131100:RXK131102 SHD131100:SHG131102 SQZ131100:SRC131102 TAV131100:TAY131102 TKR131100:TKU131102 TUN131100:TUQ131102 UEJ131100:UEM131102 UOF131100:UOI131102 UYB131100:UYE131102 VHX131100:VIA131102 VRT131100:VRW131102 WBP131100:WBS131102 WLL131100:WLO131102 WVH131100:WVK131102 IV196636:IY196638 SR196636:SU196638 ACN196636:ACQ196638 AMJ196636:AMM196638 AWF196636:AWI196638 BGB196636:BGE196638 BPX196636:BQA196638 BZT196636:BZW196638 CJP196636:CJS196638 CTL196636:CTO196638 DDH196636:DDK196638 DND196636:DNG196638 DWZ196636:DXC196638 EGV196636:EGY196638 EQR196636:EQU196638 FAN196636:FAQ196638 FKJ196636:FKM196638 FUF196636:FUI196638 GEB196636:GEE196638 GNX196636:GOA196638 GXT196636:GXW196638 HHP196636:HHS196638 HRL196636:HRO196638 IBH196636:IBK196638 ILD196636:ILG196638 IUZ196636:IVC196638 JEV196636:JEY196638 JOR196636:JOU196638 JYN196636:JYQ196638 KIJ196636:KIM196638 KSF196636:KSI196638 LCB196636:LCE196638 LLX196636:LMA196638 LVT196636:LVW196638 MFP196636:MFS196638 MPL196636:MPO196638 MZH196636:MZK196638 NJD196636:NJG196638 NSZ196636:NTC196638 OCV196636:OCY196638 OMR196636:OMU196638 OWN196636:OWQ196638 PGJ196636:PGM196638 PQF196636:PQI196638 QAB196636:QAE196638 QJX196636:QKA196638 QTT196636:QTW196638 RDP196636:RDS196638 RNL196636:RNO196638 RXH196636:RXK196638 SHD196636:SHG196638 SQZ196636:SRC196638 TAV196636:TAY196638 TKR196636:TKU196638 TUN196636:TUQ196638 UEJ196636:UEM196638 UOF196636:UOI196638 UYB196636:UYE196638 VHX196636:VIA196638 VRT196636:VRW196638 WBP196636:WBS196638 WLL196636:WLO196638 WVH196636:WVK196638 IV262172:IY262174 SR262172:SU262174 ACN262172:ACQ262174 AMJ262172:AMM262174 AWF262172:AWI262174 BGB262172:BGE262174 BPX262172:BQA262174 BZT262172:BZW262174 CJP262172:CJS262174 CTL262172:CTO262174 DDH262172:DDK262174 DND262172:DNG262174 DWZ262172:DXC262174 EGV262172:EGY262174 EQR262172:EQU262174 FAN262172:FAQ262174 FKJ262172:FKM262174 FUF262172:FUI262174 GEB262172:GEE262174 GNX262172:GOA262174 GXT262172:GXW262174 HHP262172:HHS262174 HRL262172:HRO262174 IBH262172:IBK262174 ILD262172:ILG262174 IUZ262172:IVC262174 JEV262172:JEY262174 JOR262172:JOU262174 JYN262172:JYQ262174 KIJ262172:KIM262174 KSF262172:KSI262174 LCB262172:LCE262174 LLX262172:LMA262174 LVT262172:LVW262174 MFP262172:MFS262174 MPL262172:MPO262174 MZH262172:MZK262174 NJD262172:NJG262174 NSZ262172:NTC262174 OCV262172:OCY262174 OMR262172:OMU262174 OWN262172:OWQ262174 PGJ262172:PGM262174 PQF262172:PQI262174 QAB262172:QAE262174 QJX262172:QKA262174 QTT262172:QTW262174 RDP262172:RDS262174 RNL262172:RNO262174 RXH262172:RXK262174 SHD262172:SHG262174 SQZ262172:SRC262174 TAV262172:TAY262174 TKR262172:TKU262174 TUN262172:TUQ262174 UEJ262172:UEM262174 UOF262172:UOI262174 UYB262172:UYE262174 VHX262172:VIA262174 VRT262172:VRW262174 WBP262172:WBS262174 WLL262172:WLO262174 WVH262172:WVK262174 IV327708:IY327710 SR327708:SU327710 ACN327708:ACQ327710 AMJ327708:AMM327710 AWF327708:AWI327710 BGB327708:BGE327710 BPX327708:BQA327710 BZT327708:BZW327710 CJP327708:CJS327710 CTL327708:CTO327710 DDH327708:DDK327710 DND327708:DNG327710 DWZ327708:DXC327710 EGV327708:EGY327710 EQR327708:EQU327710 FAN327708:FAQ327710 FKJ327708:FKM327710 FUF327708:FUI327710 GEB327708:GEE327710 GNX327708:GOA327710 GXT327708:GXW327710 HHP327708:HHS327710 HRL327708:HRO327710 IBH327708:IBK327710 ILD327708:ILG327710 IUZ327708:IVC327710 JEV327708:JEY327710 JOR327708:JOU327710 JYN327708:JYQ327710 KIJ327708:KIM327710 KSF327708:KSI327710 LCB327708:LCE327710 LLX327708:LMA327710 LVT327708:LVW327710 MFP327708:MFS327710 MPL327708:MPO327710 MZH327708:MZK327710 NJD327708:NJG327710 NSZ327708:NTC327710 OCV327708:OCY327710 OMR327708:OMU327710 OWN327708:OWQ327710 PGJ327708:PGM327710 PQF327708:PQI327710 QAB327708:QAE327710 QJX327708:QKA327710 QTT327708:QTW327710 RDP327708:RDS327710 RNL327708:RNO327710 RXH327708:RXK327710 SHD327708:SHG327710 SQZ327708:SRC327710 TAV327708:TAY327710 TKR327708:TKU327710 TUN327708:TUQ327710 UEJ327708:UEM327710 UOF327708:UOI327710 UYB327708:UYE327710 VHX327708:VIA327710 VRT327708:VRW327710 WBP327708:WBS327710 WLL327708:WLO327710 WVH327708:WVK327710 IV393244:IY393246 SR393244:SU393246 ACN393244:ACQ393246 AMJ393244:AMM393246 AWF393244:AWI393246 BGB393244:BGE393246 BPX393244:BQA393246 BZT393244:BZW393246 CJP393244:CJS393246 CTL393244:CTO393246 DDH393244:DDK393246 DND393244:DNG393246 DWZ393244:DXC393246 EGV393244:EGY393246 EQR393244:EQU393246 FAN393244:FAQ393246 FKJ393244:FKM393246 FUF393244:FUI393246 GEB393244:GEE393246 GNX393244:GOA393246 GXT393244:GXW393246 HHP393244:HHS393246 HRL393244:HRO393246 IBH393244:IBK393246 ILD393244:ILG393246 IUZ393244:IVC393246 JEV393244:JEY393246 JOR393244:JOU393246 JYN393244:JYQ393246 KIJ393244:KIM393246 KSF393244:KSI393246 LCB393244:LCE393246 LLX393244:LMA393246 LVT393244:LVW393246 MFP393244:MFS393246 MPL393244:MPO393246 MZH393244:MZK393246 NJD393244:NJG393246 NSZ393244:NTC393246 OCV393244:OCY393246 OMR393244:OMU393246 OWN393244:OWQ393246 PGJ393244:PGM393246 PQF393244:PQI393246 QAB393244:QAE393246 QJX393244:QKA393246 QTT393244:QTW393246 RDP393244:RDS393246 RNL393244:RNO393246 RXH393244:RXK393246 SHD393244:SHG393246 SQZ393244:SRC393246 TAV393244:TAY393246 TKR393244:TKU393246 TUN393244:TUQ393246 UEJ393244:UEM393246 UOF393244:UOI393246 UYB393244:UYE393246 VHX393244:VIA393246 VRT393244:VRW393246 WBP393244:WBS393246 WLL393244:WLO393246 WVH393244:WVK393246 IV458780:IY458782 SR458780:SU458782 ACN458780:ACQ458782 AMJ458780:AMM458782 AWF458780:AWI458782 BGB458780:BGE458782 BPX458780:BQA458782 BZT458780:BZW458782 CJP458780:CJS458782 CTL458780:CTO458782 DDH458780:DDK458782 DND458780:DNG458782 DWZ458780:DXC458782 EGV458780:EGY458782 EQR458780:EQU458782 FAN458780:FAQ458782 FKJ458780:FKM458782 FUF458780:FUI458782 GEB458780:GEE458782 GNX458780:GOA458782 GXT458780:GXW458782 HHP458780:HHS458782 HRL458780:HRO458782 IBH458780:IBK458782 ILD458780:ILG458782 IUZ458780:IVC458782 JEV458780:JEY458782 JOR458780:JOU458782 JYN458780:JYQ458782 KIJ458780:KIM458782 KSF458780:KSI458782 LCB458780:LCE458782 LLX458780:LMA458782 LVT458780:LVW458782 MFP458780:MFS458782 MPL458780:MPO458782 MZH458780:MZK458782 NJD458780:NJG458782 NSZ458780:NTC458782 OCV458780:OCY458782 OMR458780:OMU458782 OWN458780:OWQ458782 PGJ458780:PGM458782 PQF458780:PQI458782 QAB458780:QAE458782 QJX458780:QKA458782 QTT458780:QTW458782 RDP458780:RDS458782 RNL458780:RNO458782 RXH458780:RXK458782 SHD458780:SHG458782 SQZ458780:SRC458782 TAV458780:TAY458782 TKR458780:TKU458782 TUN458780:TUQ458782 UEJ458780:UEM458782 UOF458780:UOI458782 UYB458780:UYE458782 VHX458780:VIA458782 VRT458780:VRW458782 WBP458780:WBS458782 WLL458780:WLO458782 WVH458780:WVK458782 IV524316:IY524318 SR524316:SU524318 ACN524316:ACQ524318 AMJ524316:AMM524318 AWF524316:AWI524318 BGB524316:BGE524318 BPX524316:BQA524318 BZT524316:BZW524318 CJP524316:CJS524318 CTL524316:CTO524318 DDH524316:DDK524318 DND524316:DNG524318 DWZ524316:DXC524318 EGV524316:EGY524318 EQR524316:EQU524318 FAN524316:FAQ524318 FKJ524316:FKM524318 FUF524316:FUI524318 GEB524316:GEE524318 GNX524316:GOA524318 GXT524316:GXW524318 HHP524316:HHS524318 HRL524316:HRO524318 IBH524316:IBK524318 ILD524316:ILG524318 IUZ524316:IVC524318 JEV524316:JEY524318 JOR524316:JOU524318 JYN524316:JYQ524318 KIJ524316:KIM524318 KSF524316:KSI524318 LCB524316:LCE524318 LLX524316:LMA524318 LVT524316:LVW524318 MFP524316:MFS524318 MPL524316:MPO524318 MZH524316:MZK524318 NJD524316:NJG524318 NSZ524316:NTC524318 OCV524316:OCY524318 OMR524316:OMU524318 OWN524316:OWQ524318 PGJ524316:PGM524318 PQF524316:PQI524318 QAB524316:QAE524318 QJX524316:QKA524318 QTT524316:QTW524318 RDP524316:RDS524318 RNL524316:RNO524318 RXH524316:RXK524318 SHD524316:SHG524318 SQZ524316:SRC524318 TAV524316:TAY524318 TKR524316:TKU524318 TUN524316:TUQ524318 UEJ524316:UEM524318 UOF524316:UOI524318 UYB524316:UYE524318 VHX524316:VIA524318 VRT524316:VRW524318 WBP524316:WBS524318 WLL524316:WLO524318 WVH524316:WVK524318 IV589852:IY589854 SR589852:SU589854 ACN589852:ACQ589854 AMJ589852:AMM589854 AWF589852:AWI589854 BGB589852:BGE589854 BPX589852:BQA589854 BZT589852:BZW589854 CJP589852:CJS589854 CTL589852:CTO589854 DDH589852:DDK589854 DND589852:DNG589854 DWZ589852:DXC589854 EGV589852:EGY589854 EQR589852:EQU589854 FAN589852:FAQ589854 FKJ589852:FKM589854 FUF589852:FUI589854 GEB589852:GEE589854 GNX589852:GOA589854 GXT589852:GXW589854 HHP589852:HHS589854 HRL589852:HRO589854 IBH589852:IBK589854 ILD589852:ILG589854 IUZ589852:IVC589854 JEV589852:JEY589854 JOR589852:JOU589854 JYN589852:JYQ589854 KIJ589852:KIM589854 KSF589852:KSI589854 LCB589852:LCE589854 LLX589852:LMA589854 LVT589852:LVW589854 MFP589852:MFS589854 MPL589852:MPO589854 MZH589852:MZK589854 NJD589852:NJG589854 NSZ589852:NTC589854 OCV589852:OCY589854 OMR589852:OMU589854 OWN589852:OWQ589854 PGJ589852:PGM589854 PQF589852:PQI589854 QAB589852:QAE589854 QJX589852:QKA589854 QTT589852:QTW589854 RDP589852:RDS589854 RNL589852:RNO589854 RXH589852:RXK589854 SHD589852:SHG589854 SQZ589852:SRC589854 TAV589852:TAY589854 TKR589852:TKU589854 TUN589852:TUQ589854 UEJ589852:UEM589854 UOF589852:UOI589854 UYB589852:UYE589854 VHX589852:VIA589854 VRT589852:VRW589854 WBP589852:WBS589854 WLL589852:WLO589854 WVH589852:WVK589854 IV655388:IY655390 SR655388:SU655390 ACN655388:ACQ655390 AMJ655388:AMM655390 AWF655388:AWI655390 BGB655388:BGE655390 BPX655388:BQA655390 BZT655388:BZW655390 CJP655388:CJS655390 CTL655388:CTO655390 DDH655388:DDK655390 DND655388:DNG655390 DWZ655388:DXC655390 EGV655388:EGY655390 EQR655388:EQU655390 FAN655388:FAQ655390 FKJ655388:FKM655390 FUF655388:FUI655390 GEB655388:GEE655390 GNX655388:GOA655390 GXT655388:GXW655390 HHP655388:HHS655390 HRL655388:HRO655390 IBH655388:IBK655390 ILD655388:ILG655390 IUZ655388:IVC655390 JEV655388:JEY655390 JOR655388:JOU655390 JYN655388:JYQ655390 KIJ655388:KIM655390 KSF655388:KSI655390 LCB655388:LCE655390 LLX655388:LMA655390 LVT655388:LVW655390 MFP655388:MFS655390 MPL655388:MPO655390 MZH655388:MZK655390 NJD655388:NJG655390 NSZ655388:NTC655390 OCV655388:OCY655390 OMR655388:OMU655390 OWN655388:OWQ655390 PGJ655388:PGM655390 PQF655388:PQI655390 QAB655388:QAE655390 QJX655388:QKA655390 QTT655388:QTW655390 RDP655388:RDS655390 RNL655388:RNO655390 RXH655388:RXK655390 SHD655388:SHG655390 SQZ655388:SRC655390 TAV655388:TAY655390 TKR655388:TKU655390 TUN655388:TUQ655390 UEJ655388:UEM655390 UOF655388:UOI655390 UYB655388:UYE655390 VHX655388:VIA655390 VRT655388:VRW655390 WBP655388:WBS655390 WLL655388:WLO655390 WVH655388:WVK655390 IV720924:IY720926 SR720924:SU720926 ACN720924:ACQ720926 AMJ720924:AMM720926 AWF720924:AWI720926 BGB720924:BGE720926 BPX720924:BQA720926 BZT720924:BZW720926 CJP720924:CJS720926 CTL720924:CTO720926 DDH720924:DDK720926 DND720924:DNG720926 DWZ720924:DXC720926 EGV720924:EGY720926 EQR720924:EQU720926 FAN720924:FAQ720926 FKJ720924:FKM720926 FUF720924:FUI720926 GEB720924:GEE720926 GNX720924:GOA720926 GXT720924:GXW720926 HHP720924:HHS720926 HRL720924:HRO720926 IBH720924:IBK720926 ILD720924:ILG720926 IUZ720924:IVC720926 JEV720924:JEY720926 JOR720924:JOU720926 JYN720924:JYQ720926 KIJ720924:KIM720926 KSF720924:KSI720926 LCB720924:LCE720926 LLX720924:LMA720926 LVT720924:LVW720926 MFP720924:MFS720926 MPL720924:MPO720926 MZH720924:MZK720926 NJD720924:NJG720926 NSZ720924:NTC720926 OCV720924:OCY720926 OMR720924:OMU720926 OWN720924:OWQ720926 PGJ720924:PGM720926 PQF720924:PQI720926 QAB720924:QAE720926 QJX720924:QKA720926 QTT720924:QTW720926 RDP720924:RDS720926 RNL720924:RNO720926 RXH720924:RXK720926 SHD720924:SHG720926 SQZ720924:SRC720926 TAV720924:TAY720926 TKR720924:TKU720926 TUN720924:TUQ720926 UEJ720924:UEM720926 UOF720924:UOI720926 UYB720924:UYE720926 VHX720924:VIA720926 VRT720924:VRW720926 WBP720924:WBS720926 WLL720924:WLO720926 WVH720924:WVK720926 IV786460:IY786462 SR786460:SU786462 ACN786460:ACQ786462 AMJ786460:AMM786462 AWF786460:AWI786462 BGB786460:BGE786462 BPX786460:BQA786462 BZT786460:BZW786462 CJP786460:CJS786462 CTL786460:CTO786462 DDH786460:DDK786462 DND786460:DNG786462 DWZ786460:DXC786462 EGV786460:EGY786462 EQR786460:EQU786462 FAN786460:FAQ786462 FKJ786460:FKM786462 FUF786460:FUI786462 GEB786460:GEE786462 GNX786460:GOA786462 GXT786460:GXW786462 HHP786460:HHS786462 HRL786460:HRO786462 IBH786460:IBK786462 ILD786460:ILG786462 IUZ786460:IVC786462 JEV786460:JEY786462 JOR786460:JOU786462 JYN786460:JYQ786462 KIJ786460:KIM786462 KSF786460:KSI786462 LCB786460:LCE786462 LLX786460:LMA786462 LVT786460:LVW786462 MFP786460:MFS786462 MPL786460:MPO786462 MZH786460:MZK786462 NJD786460:NJG786462 NSZ786460:NTC786462 OCV786460:OCY786462 OMR786460:OMU786462 OWN786460:OWQ786462 PGJ786460:PGM786462 PQF786460:PQI786462 QAB786460:QAE786462 QJX786460:QKA786462 QTT786460:QTW786462 RDP786460:RDS786462 RNL786460:RNO786462 RXH786460:RXK786462 SHD786460:SHG786462 SQZ786460:SRC786462 TAV786460:TAY786462 TKR786460:TKU786462 TUN786460:TUQ786462 UEJ786460:UEM786462 UOF786460:UOI786462 UYB786460:UYE786462 VHX786460:VIA786462 VRT786460:VRW786462 WBP786460:WBS786462 WLL786460:WLO786462 WVH786460:WVK786462 IV851996:IY851998 SR851996:SU851998 ACN851996:ACQ851998 AMJ851996:AMM851998 AWF851996:AWI851998 BGB851996:BGE851998 BPX851996:BQA851998 BZT851996:BZW851998 CJP851996:CJS851998 CTL851996:CTO851998 DDH851996:DDK851998 DND851996:DNG851998 DWZ851996:DXC851998 EGV851996:EGY851998 EQR851996:EQU851998 FAN851996:FAQ851998 FKJ851996:FKM851998 FUF851996:FUI851998 GEB851996:GEE851998 GNX851996:GOA851998 GXT851996:GXW851998 HHP851996:HHS851998 HRL851996:HRO851998 IBH851996:IBK851998 ILD851996:ILG851998 IUZ851996:IVC851998 JEV851996:JEY851998 JOR851996:JOU851998 JYN851996:JYQ851998 KIJ851996:KIM851998 KSF851996:KSI851998 LCB851996:LCE851998 LLX851996:LMA851998 LVT851996:LVW851998 MFP851996:MFS851998 MPL851996:MPO851998 MZH851996:MZK851998 NJD851996:NJG851998 NSZ851996:NTC851998 OCV851996:OCY851998 OMR851996:OMU851998 OWN851996:OWQ851998 PGJ851996:PGM851998 PQF851996:PQI851998 QAB851996:QAE851998 QJX851996:QKA851998 QTT851996:QTW851998 RDP851996:RDS851998 RNL851996:RNO851998 RXH851996:RXK851998 SHD851996:SHG851998 SQZ851996:SRC851998 TAV851996:TAY851998 TKR851996:TKU851998 TUN851996:TUQ851998 UEJ851996:UEM851998 UOF851996:UOI851998 UYB851996:UYE851998 VHX851996:VIA851998 VRT851996:VRW851998 WBP851996:WBS851998 WLL851996:WLO851998 WVH851996:WVK851998 IV917532:IY917534 SR917532:SU917534 ACN917532:ACQ917534 AMJ917532:AMM917534 AWF917532:AWI917534 BGB917532:BGE917534 BPX917532:BQA917534 BZT917532:BZW917534 CJP917532:CJS917534 CTL917532:CTO917534 DDH917532:DDK917534 DND917532:DNG917534 DWZ917532:DXC917534 EGV917532:EGY917534 EQR917532:EQU917534 FAN917532:FAQ917534 FKJ917532:FKM917534 FUF917532:FUI917534 GEB917532:GEE917534 GNX917532:GOA917534 GXT917532:GXW917534 HHP917532:HHS917534 HRL917532:HRO917534 IBH917532:IBK917534 ILD917532:ILG917534 IUZ917532:IVC917534 JEV917532:JEY917534 JOR917532:JOU917534 JYN917532:JYQ917534 KIJ917532:KIM917534 KSF917532:KSI917534 LCB917532:LCE917534 LLX917532:LMA917534 LVT917532:LVW917534 MFP917532:MFS917534 MPL917532:MPO917534 MZH917532:MZK917534 NJD917532:NJG917534 NSZ917532:NTC917534 OCV917532:OCY917534 OMR917532:OMU917534 OWN917532:OWQ917534 PGJ917532:PGM917534 PQF917532:PQI917534 QAB917532:QAE917534 QJX917532:QKA917534 QTT917532:QTW917534 RDP917532:RDS917534 RNL917532:RNO917534 RXH917532:RXK917534 SHD917532:SHG917534 SQZ917532:SRC917534 TAV917532:TAY917534 TKR917532:TKU917534 TUN917532:TUQ917534 UEJ917532:UEM917534 UOF917532:UOI917534 UYB917532:UYE917534 VHX917532:VIA917534 VRT917532:VRW917534 WBP917532:WBS917534 WLL917532:WLO917534 WVH917532:WVK917534 IV983068:IY983070 SR983068:SU983070 ACN983068:ACQ983070 AMJ983068:AMM983070 AWF983068:AWI983070 BGB983068:BGE983070 BPX983068:BQA983070 BZT983068:BZW983070 CJP983068:CJS983070 CTL983068:CTO983070 DDH983068:DDK983070 DND983068:DNG983070 DWZ983068:DXC983070 EGV983068:EGY983070 EQR983068:EQU983070 FAN983068:FAQ983070 FKJ983068:FKM983070 FUF983068:FUI983070 GEB983068:GEE983070 GNX983068:GOA983070 GXT983068:GXW983070 HHP983068:HHS983070 HRL983068:HRO983070 IBH983068:IBK983070 ILD983068:ILG983070 IUZ983068:IVC983070 JEV983068:JEY983070 JOR983068:JOU983070 JYN983068:JYQ983070 KIJ983068:KIM983070 KSF983068:KSI983070 LCB983068:LCE983070 LLX983068:LMA983070 LVT983068:LVW983070 MFP983068:MFS983070 MPL983068:MPO983070 MZH983068:MZK983070 NJD983068:NJG983070 NSZ983068:NTC983070 OCV983068:OCY983070 OMR983068:OMU983070 OWN983068:OWQ983070 PGJ983068:PGM983070 PQF983068:PQI983070 QAB983068:QAE983070 QJX983068:QKA983070 QTT983068:QTW983070 RDP983068:RDS983070 RNL983068:RNO983070 RXH983068:RXK983070 SHD983068:SHG983070 SQZ983068:SRC983070 TAV983068:TAY983070 TKR983068:TKU983070 TUN983068:TUQ983070 UEJ983068:UEM983070 UOF983068:UOI983070 UYB983068:UYE983070 VHX983068:VIA983070 VRT983068:VRW983070 WBP983068:WBS983070 WLL983068:WLO983070 WVH983068:WVK983070 IV65572:IY65572 SR65572:SU65572 ACN65572:ACQ65572 AMJ65572:AMM65572 AWF65572:AWI65572 BGB65572:BGE65572 BPX65572:BQA65572 BZT65572:BZW65572 CJP65572:CJS65572 CTL65572:CTO65572 DDH65572:DDK65572 DND65572:DNG65572 DWZ65572:DXC65572 EGV65572:EGY65572 EQR65572:EQU65572 FAN65572:FAQ65572 FKJ65572:FKM65572 FUF65572:FUI65572 GEB65572:GEE65572 GNX65572:GOA65572 GXT65572:GXW65572 HHP65572:HHS65572 HRL65572:HRO65572 IBH65572:IBK65572 ILD65572:ILG65572 IUZ65572:IVC65572 JEV65572:JEY65572 JOR65572:JOU65572 JYN65572:JYQ65572 KIJ65572:KIM65572 KSF65572:KSI65572 LCB65572:LCE65572 LLX65572:LMA65572 LVT65572:LVW65572 MFP65572:MFS65572 MPL65572:MPO65572 MZH65572:MZK65572 NJD65572:NJG65572 NSZ65572:NTC65572 OCV65572:OCY65572 OMR65572:OMU65572 OWN65572:OWQ65572 PGJ65572:PGM65572 PQF65572:PQI65572 QAB65572:QAE65572 QJX65572:QKA65572 QTT65572:QTW65572 RDP65572:RDS65572 RNL65572:RNO65572 RXH65572:RXK65572 SHD65572:SHG65572 SQZ65572:SRC65572 TAV65572:TAY65572 TKR65572:TKU65572 TUN65572:TUQ65572 UEJ65572:UEM65572 UOF65572:UOI65572 UYB65572:UYE65572 VHX65572:VIA65572 VRT65572:VRW65572 WBP65572:WBS65572 WLL65572:WLO65572 WVH65572:WVK65572 IV131108:IY131108 SR131108:SU131108 ACN131108:ACQ131108 AMJ131108:AMM131108 AWF131108:AWI131108 BGB131108:BGE131108 BPX131108:BQA131108 BZT131108:BZW131108 CJP131108:CJS131108 CTL131108:CTO131108 DDH131108:DDK131108 DND131108:DNG131108 DWZ131108:DXC131108 EGV131108:EGY131108 EQR131108:EQU131108 FAN131108:FAQ131108 FKJ131108:FKM131108 FUF131108:FUI131108 GEB131108:GEE131108 GNX131108:GOA131108 GXT131108:GXW131108 HHP131108:HHS131108 HRL131108:HRO131108 IBH131108:IBK131108 ILD131108:ILG131108 IUZ131108:IVC131108 JEV131108:JEY131108 JOR131108:JOU131108 JYN131108:JYQ131108 KIJ131108:KIM131108 KSF131108:KSI131108 LCB131108:LCE131108 LLX131108:LMA131108 LVT131108:LVW131108 MFP131108:MFS131108 MPL131108:MPO131108 MZH131108:MZK131108 NJD131108:NJG131108 NSZ131108:NTC131108 OCV131108:OCY131108 OMR131108:OMU131108 OWN131108:OWQ131108 PGJ131108:PGM131108 PQF131108:PQI131108 QAB131108:QAE131108 QJX131108:QKA131108 QTT131108:QTW131108 RDP131108:RDS131108 RNL131108:RNO131108 RXH131108:RXK131108 SHD131108:SHG131108 SQZ131108:SRC131108 TAV131108:TAY131108 TKR131108:TKU131108 TUN131108:TUQ131108 UEJ131108:UEM131108 UOF131108:UOI131108 UYB131108:UYE131108 VHX131108:VIA131108 VRT131108:VRW131108 WBP131108:WBS131108 WLL131108:WLO131108 WVH131108:WVK131108 IV196644:IY196644 SR196644:SU196644 ACN196644:ACQ196644 AMJ196644:AMM196644 AWF196644:AWI196644 BGB196644:BGE196644 BPX196644:BQA196644 BZT196644:BZW196644 CJP196644:CJS196644 CTL196644:CTO196644 DDH196644:DDK196644 DND196644:DNG196644 DWZ196644:DXC196644 EGV196644:EGY196644 EQR196644:EQU196644 FAN196644:FAQ196644 FKJ196644:FKM196644 FUF196644:FUI196644 GEB196644:GEE196644 GNX196644:GOA196644 GXT196644:GXW196644 HHP196644:HHS196644 HRL196644:HRO196644 IBH196644:IBK196644 ILD196644:ILG196644 IUZ196644:IVC196644 JEV196644:JEY196644 JOR196644:JOU196644 JYN196644:JYQ196644 KIJ196644:KIM196644 KSF196644:KSI196644 LCB196644:LCE196644 LLX196644:LMA196644 LVT196644:LVW196644 MFP196644:MFS196644 MPL196644:MPO196644 MZH196644:MZK196644 NJD196644:NJG196644 NSZ196644:NTC196644 OCV196644:OCY196644 OMR196644:OMU196644 OWN196644:OWQ196644 PGJ196644:PGM196644 PQF196644:PQI196644 QAB196644:QAE196644 QJX196644:QKA196644 QTT196644:QTW196644 RDP196644:RDS196644 RNL196644:RNO196644 RXH196644:RXK196644 SHD196644:SHG196644 SQZ196644:SRC196644 TAV196644:TAY196644 TKR196644:TKU196644 TUN196644:TUQ196644 UEJ196644:UEM196644 UOF196644:UOI196644 UYB196644:UYE196644 VHX196644:VIA196644 VRT196644:VRW196644 WBP196644:WBS196644 WLL196644:WLO196644 WVH196644:WVK196644 IV262180:IY262180 SR262180:SU262180 ACN262180:ACQ262180 AMJ262180:AMM262180 AWF262180:AWI262180 BGB262180:BGE262180 BPX262180:BQA262180 BZT262180:BZW262180 CJP262180:CJS262180 CTL262180:CTO262180 DDH262180:DDK262180 DND262180:DNG262180 DWZ262180:DXC262180 EGV262180:EGY262180 EQR262180:EQU262180 FAN262180:FAQ262180 FKJ262180:FKM262180 FUF262180:FUI262180 GEB262180:GEE262180 GNX262180:GOA262180 GXT262180:GXW262180 HHP262180:HHS262180 HRL262180:HRO262180 IBH262180:IBK262180 ILD262180:ILG262180 IUZ262180:IVC262180 JEV262180:JEY262180 JOR262180:JOU262180 JYN262180:JYQ262180 KIJ262180:KIM262180 KSF262180:KSI262180 LCB262180:LCE262180 LLX262180:LMA262180 LVT262180:LVW262180 MFP262180:MFS262180 MPL262180:MPO262180 MZH262180:MZK262180 NJD262180:NJG262180 NSZ262180:NTC262180 OCV262180:OCY262180 OMR262180:OMU262180 OWN262180:OWQ262180 PGJ262180:PGM262180 PQF262180:PQI262180 QAB262180:QAE262180 QJX262180:QKA262180 QTT262180:QTW262180 RDP262180:RDS262180 RNL262180:RNO262180 RXH262180:RXK262180 SHD262180:SHG262180 SQZ262180:SRC262180 TAV262180:TAY262180 TKR262180:TKU262180 TUN262180:TUQ262180 UEJ262180:UEM262180 UOF262180:UOI262180 UYB262180:UYE262180 VHX262180:VIA262180 VRT262180:VRW262180 WBP262180:WBS262180 WLL262180:WLO262180 WVH262180:WVK262180 IV327716:IY327716 SR327716:SU327716 ACN327716:ACQ327716 AMJ327716:AMM327716 AWF327716:AWI327716 BGB327716:BGE327716 BPX327716:BQA327716 BZT327716:BZW327716 CJP327716:CJS327716 CTL327716:CTO327716 DDH327716:DDK327716 DND327716:DNG327716 DWZ327716:DXC327716 EGV327716:EGY327716 EQR327716:EQU327716 FAN327716:FAQ327716 FKJ327716:FKM327716 FUF327716:FUI327716 GEB327716:GEE327716 GNX327716:GOA327716 GXT327716:GXW327716 HHP327716:HHS327716 HRL327716:HRO327716 IBH327716:IBK327716 ILD327716:ILG327716 IUZ327716:IVC327716 JEV327716:JEY327716 JOR327716:JOU327716 JYN327716:JYQ327716 KIJ327716:KIM327716 KSF327716:KSI327716 LCB327716:LCE327716 LLX327716:LMA327716 LVT327716:LVW327716 MFP327716:MFS327716 MPL327716:MPO327716 MZH327716:MZK327716 NJD327716:NJG327716 NSZ327716:NTC327716 OCV327716:OCY327716 OMR327716:OMU327716 OWN327716:OWQ327716 PGJ327716:PGM327716 PQF327716:PQI327716 QAB327716:QAE327716 QJX327716:QKA327716 QTT327716:QTW327716 RDP327716:RDS327716 RNL327716:RNO327716 RXH327716:RXK327716 SHD327716:SHG327716 SQZ327716:SRC327716 TAV327716:TAY327716 TKR327716:TKU327716 TUN327716:TUQ327716 UEJ327716:UEM327716 UOF327716:UOI327716 UYB327716:UYE327716 VHX327716:VIA327716 VRT327716:VRW327716 WBP327716:WBS327716 WLL327716:WLO327716 WVH327716:WVK327716 IV393252:IY393252 SR393252:SU393252 ACN393252:ACQ393252 AMJ393252:AMM393252 AWF393252:AWI393252 BGB393252:BGE393252 BPX393252:BQA393252 BZT393252:BZW393252 CJP393252:CJS393252 CTL393252:CTO393252 DDH393252:DDK393252 DND393252:DNG393252 DWZ393252:DXC393252 EGV393252:EGY393252 EQR393252:EQU393252 FAN393252:FAQ393252 FKJ393252:FKM393252 FUF393252:FUI393252 GEB393252:GEE393252 GNX393252:GOA393252 GXT393252:GXW393252 HHP393252:HHS393252 HRL393252:HRO393252 IBH393252:IBK393252 ILD393252:ILG393252 IUZ393252:IVC393252 JEV393252:JEY393252 JOR393252:JOU393252 JYN393252:JYQ393252 KIJ393252:KIM393252 KSF393252:KSI393252 LCB393252:LCE393252 LLX393252:LMA393252 LVT393252:LVW393252 MFP393252:MFS393252 MPL393252:MPO393252 MZH393252:MZK393252 NJD393252:NJG393252 NSZ393252:NTC393252 OCV393252:OCY393252 OMR393252:OMU393252 OWN393252:OWQ393252 PGJ393252:PGM393252 PQF393252:PQI393252 QAB393252:QAE393252 QJX393252:QKA393252 QTT393252:QTW393252 RDP393252:RDS393252 RNL393252:RNO393252 RXH393252:RXK393252 SHD393252:SHG393252 SQZ393252:SRC393252 TAV393252:TAY393252 TKR393252:TKU393252 TUN393252:TUQ393252 UEJ393252:UEM393252 UOF393252:UOI393252 UYB393252:UYE393252 VHX393252:VIA393252 VRT393252:VRW393252 WBP393252:WBS393252 WLL393252:WLO393252 WVH393252:WVK393252 IV458788:IY458788 SR458788:SU458788 ACN458788:ACQ458788 AMJ458788:AMM458788 AWF458788:AWI458788 BGB458788:BGE458788 BPX458788:BQA458788 BZT458788:BZW458788 CJP458788:CJS458788 CTL458788:CTO458788 DDH458788:DDK458788 DND458788:DNG458788 DWZ458788:DXC458788 EGV458788:EGY458788 EQR458788:EQU458788 FAN458788:FAQ458788 FKJ458788:FKM458788 FUF458788:FUI458788 GEB458788:GEE458788 GNX458788:GOA458788 GXT458788:GXW458788 HHP458788:HHS458788 HRL458788:HRO458788 IBH458788:IBK458788 ILD458788:ILG458788 IUZ458788:IVC458788 JEV458788:JEY458788 JOR458788:JOU458788 JYN458788:JYQ458788 KIJ458788:KIM458788 KSF458788:KSI458788 LCB458788:LCE458788 LLX458788:LMA458788 LVT458788:LVW458788 MFP458788:MFS458788 MPL458788:MPO458788 MZH458788:MZK458788 NJD458788:NJG458788 NSZ458788:NTC458788 OCV458788:OCY458788 OMR458788:OMU458788 OWN458788:OWQ458788 PGJ458788:PGM458788 PQF458788:PQI458788 QAB458788:QAE458788 QJX458788:QKA458788 QTT458788:QTW458788 RDP458788:RDS458788 RNL458788:RNO458788 RXH458788:RXK458788 SHD458788:SHG458788 SQZ458788:SRC458788 TAV458788:TAY458788 TKR458788:TKU458788 TUN458788:TUQ458788 UEJ458788:UEM458788 UOF458788:UOI458788 UYB458788:UYE458788 VHX458788:VIA458788 VRT458788:VRW458788 WBP458788:WBS458788 WLL458788:WLO458788 WVH458788:WVK458788 IV524324:IY524324 SR524324:SU524324 ACN524324:ACQ524324 AMJ524324:AMM524324 AWF524324:AWI524324 BGB524324:BGE524324 BPX524324:BQA524324 BZT524324:BZW524324 CJP524324:CJS524324 CTL524324:CTO524324 DDH524324:DDK524324 DND524324:DNG524324 DWZ524324:DXC524324 EGV524324:EGY524324 EQR524324:EQU524324 FAN524324:FAQ524324 FKJ524324:FKM524324 FUF524324:FUI524324 GEB524324:GEE524324 GNX524324:GOA524324 GXT524324:GXW524324 HHP524324:HHS524324 HRL524324:HRO524324 IBH524324:IBK524324 ILD524324:ILG524324 IUZ524324:IVC524324 JEV524324:JEY524324 JOR524324:JOU524324 JYN524324:JYQ524324 KIJ524324:KIM524324 KSF524324:KSI524324 LCB524324:LCE524324 LLX524324:LMA524324 LVT524324:LVW524324 MFP524324:MFS524324 MPL524324:MPO524324 MZH524324:MZK524324 NJD524324:NJG524324 NSZ524324:NTC524324 OCV524324:OCY524324 OMR524324:OMU524324 OWN524324:OWQ524324 PGJ524324:PGM524324 PQF524324:PQI524324 QAB524324:QAE524324 QJX524324:QKA524324 QTT524324:QTW524324 RDP524324:RDS524324 RNL524324:RNO524324 RXH524324:RXK524324 SHD524324:SHG524324 SQZ524324:SRC524324 TAV524324:TAY524324 TKR524324:TKU524324 TUN524324:TUQ524324 UEJ524324:UEM524324 UOF524324:UOI524324 UYB524324:UYE524324 VHX524324:VIA524324 VRT524324:VRW524324 WBP524324:WBS524324 WLL524324:WLO524324 WVH524324:WVK524324 IV589860:IY589860 SR589860:SU589860 ACN589860:ACQ589860 AMJ589860:AMM589860 AWF589860:AWI589860 BGB589860:BGE589860 BPX589860:BQA589860 BZT589860:BZW589860 CJP589860:CJS589860 CTL589860:CTO589860 DDH589860:DDK589860 DND589860:DNG589860 DWZ589860:DXC589860 EGV589860:EGY589860 EQR589860:EQU589860 FAN589860:FAQ589860 FKJ589860:FKM589860 FUF589860:FUI589860 GEB589860:GEE589860 GNX589860:GOA589860 GXT589860:GXW589860 HHP589860:HHS589860 HRL589860:HRO589860 IBH589860:IBK589860 ILD589860:ILG589860 IUZ589860:IVC589860 JEV589860:JEY589860 JOR589860:JOU589860 JYN589860:JYQ589860 KIJ589860:KIM589860 KSF589860:KSI589860 LCB589860:LCE589860 LLX589860:LMA589860 LVT589860:LVW589860 MFP589860:MFS589860 MPL589860:MPO589860 MZH589860:MZK589860 NJD589860:NJG589860 NSZ589860:NTC589860 OCV589860:OCY589860 OMR589860:OMU589860 OWN589860:OWQ589860 PGJ589860:PGM589860 PQF589860:PQI589860 QAB589860:QAE589860 QJX589860:QKA589860 QTT589860:QTW589860 RDP589860:RDS589860 RNL589860:RNO589860 RXH589860:RXK589860 SHD589860:SHG589860 SQZ589860:SRC589860 TAV589860:TAY589860 TKR589860:TKU589860 TUN589860:TUQ589860 UEJ589860:UEM589860 UOF589860:UOI589860 UYB589860:UYE589860 VHX589860:VIA589860 VRT589860:VRW589860 WBP589860:WBS589860 WLL589860:WLO589860 WVH589860:WVK589860 IV655396:IY655396 SR655396:SU655396 ACN655396:ACQ655396 AMJ655396:AMM655396 AWF655396:AWI655396 BGB655396:BGE655396 BPX655396:BQA655396 BZT655396:BZW655396 CJP655396:CJS655396 CTL655396:CTO655396 DDH655396:DDK655396 DND655396:DNG655396 DWZ655396:DXC655396 EGV655396:EGY655396 EQR655396:EQU655396 FAN655396:FAQ655396 FKJ655396:FKM655396 FUF655396:FUI655396 GEB655396:GEE655396 GNX655396:GOA655396 GXT655396:GXW655396 HHP655396:HHS655396 HRL655396:HRO655396 IBH655396:IBK655396 ILD655396:ILG655396 IUZ655396:IVC655396 JEV655396:JEY655396 JOR655396:JOU655396 JYN655396:JYQ655396 KIJ655396:KIM655396 KSF655396:KSI655396 LCB655396:LCE655396 LLX655396:LMA655396 LVT655396:LVW655396 MFP655396:MFS655396 MPL655396:MPO655396 MZH655396:MZK655396 NJD655396:NJG655396 NSZ655396:NTC655396 OCV655396:OCY655396 OMR655396:OMU655396 OWN655396:OWQ655396 PGJ655396:PGM655396 PQF655396:PQI655396 QAB655396:QAE655396 QJX655396:QKA655396 QTT655396:QTW655396 RDP655396:RDS655396 RNL655396:RNO655396 RXH655396:RXK655396 SHD655396:SHG655396 SQZ655396:SRC655396 TAV655396:TAY655396 TKR655396:TKU655396 TUN655396:TUQ655396 UEJ655396:UEM655396 UOF655396:UOI655396 UYB655396:UYE655396 VHX655396:VIA655396 VRT655396:VRW655396 WBP655396:WBS655396 WLL655396:WLO655396 WVH655396:WVK655396 IV720932:IY720932 SR720932:SU720932 ACN720932:ACQ720932 AMJ720932:AMM720932 AWF720932:AWI720932 BGB720932:BGE720932 BPX720932:BQA720932 BZT720932:BZW720932 CJP720932:CJS720932 CTL720932:CTO720932 DDH720932:DDK720932 DND720932:DNG720932 DWZ720932:DXC720932 EGV720932:EGY720932 EQR720932:EQU720932 FAN720932:FAQ720932 FKJ720932:FKM720932 FUF720932:FUI720932 GEB720932:GEE720932 GNX720932:GOA720932 GXT720932:GXW720932 HHP720932:HHS720932 HRL720932:HRO720932 IBH720932:IBK720932 ILD720932:ILG720932 IUZ720932:IVC720932 JEV720932:JEY720932 JOR720932:JOU720932 JYN720932:JYQ720932 KIJ720932:KIM720932 KSF720932:KSI720932 LCB720932:LCE720932 LLX720932:LMA720932 LVT720932:LVW720932 MFP720932:MFS720932 MPL720932:MPO720932 MZH720932:MZK720932 NJD720932:NJG720932 NSZ720932:NTC720932 OCV720932:OCY720932 OMR720932:OMU720932 OWN720932:OWQ720932 PGJ720932:PGM720932 PQF720932:PQI720932 QAB720932:QAE720932 QJX720932:QKA720932 QTT720932:QTW720932 RDP720932:RDS720932 RNL720932:RNO720932 RXH720932:RXK720932 SHD720932:SHG720932 SQZ720932:SRC720932 TAV720932:TAY720932 TKR720932:TKU720932 TUN720932:TUQ720932 UEJ720932:UEM720932 UOF720932:UOI720932 UYB720932:UYE720932 VHX720932:VIA720932 VRT720932:VRW720932 WBP720932:WBS720932 WLL720932:WLO720932 WVH720932:WVK720932 IV786468:IY786468 SR786468:SU786468 ACN786468:ACQ786468 AMJ786468:AMM786468 AWF786468:AWI786468 BGB786468:BGE786468 BPX786468:BQA786468 BZT786468:BZW786468 CJP786468:CJS786468 CTL786468:CTO786468 DDH786468:DDK786468 DND786468:DNG786468 DWZ786468:DXC786468 EGV786468:EGY786468 EQR786468:EQU786468 FAN786468:FAQ786468 FKJ786468:FKM786468 FUF786468:FUI786468 GEB786468:GEE786468 GNX786468:GOA786468 GXT786468:GXW786468 HHP786468:HHS786468 HRL786468:HRO786468 IBH786468:IBK786468 ILD786468:ILG786468 IUZ786468:IVC786468 JEV786468:JEY786468 JOR786468:JOU786468 JYN786468:JYQ786468 KIJ786468:KIM786468 KSF786468:KSI786468 LCB786468:LCE786468 LLX786468:LMA786468 LVT786468:LVW786468 MFP786468:MFS786468 MPL786468:MPO786468 MZH786468:MZK786468 NJD786468:NJG786468 NSZ786468:NTC786468 OCV786468:OCY786468 OMR786468:OMU786468 OWN786468:OWQ786468 PGJ786468:PGM786468 PQF786468:PQI786468 QAB786468:QAE786468 QJX786468:QKA786468 QTT786468:QTW786468 RDP786468:RDS786468 RNL786468:RNO786468 RXH786468:RXK786468 SHD786468:SHG786468 SQZ786468:SRC786468 TAV786468:TAY786468 TKR786468:TKU786468 TUN786468:TUQ786468 UEJ786468:UEM786468 UOF786468:UOI786468 UYB786468:UYE786468 VHX786468:VIA786468 VRT786468:VRW786468 WBP786468:WBS786468 WLL786468:WLO786468 WVH786468:WVK786468 IV852004:IY852004 SR852004:SU852004 ACN852004:ACQ852004 AMJ852004:AMM852004 AWF852004:AWI852004 BGB852004:BGE852004 BPX852004:BQA852004 BZT852004:BZW852004 CJP852004:CJS852004 CTL852004:CTO852004 DDH852004:DDK852004 DND852004:DNG852004 DWZ852004:DXC852004 EGV852004:EGY852004 EQR852004:EQU852004 FAN852004:FAQ852004 FKJ852004:FKM852004 FUF852004:FUI852004 GEB852004:GEE852004 GNX852004:GOA852004 GXT852004:GXW852004 HHP852004:HHS852004 HRL852004:HRO852004 IBH852004:IBK852004 ILD852004:ILG852004 IUZ852004:IVC852004 JEV852004:JEY852004 JOR852004:JOU852004 JYN852004:JYQ852004 KIJ852004:KIM852004 KSF852004:KSI852004 LCB852004:LCE852004 LLX852004:LMA852004 LVT852004:LVW852004 MFP852004:MFS852004 MPL852004:MPO852004 MZH852004:MZK852004 NJD852004:NJG852004 NSZ852004:NTC852004 OCV852004:OCY852004 OMR852004:OMU852004 OWN852004:OWQ852004 PGJ852004:PGM852004 PQF852004:PQI852004 QAB852004:QAE852004 QJX852004:QKA852004 QTT852004:QTW852004 RDP852004:RDS852004 RNL852004:RNO852004 RXH852004:RXK852004 SHD852004:SHG852004 SQZ852004:SRC852004 TAV852004:TAY852004 TKR852004:TKU852004 TUN852004:TUQ852004 UEJ852004:UEM852004 UOF852004:UOI852004 UYB852004:UYE852004 VHX852004:VIA852004 VRT852004:VRW852004 WBP852004:WBS852004 WLL852004:WLO852004 WVH852004:WVK852004 IV917540:IY917540 SR917540:SU917540 ACN917540:ACQ917540 AMJ917540:AMM917540 AWF917540:AWI917540 BGB917540:BGE917540 BPX917540:BQA917540 BZT917540:BZW917540 CJP917540:CJS917540 CTL917540:CTO917540 DDH917540:DDK917540 DND917540:DNG917540 DWZ917540:DXC917540 EGV917540:EGY917540 EQR917540:EQU917540 FAN917540:FAQ917540 FKJ917540:FKM917540 FUF917540:FUI917540 GEB917540:GEE917540 GNX917540:GOA917540 GXT917540:GXW917540 HHP917540:HHS917540 HRL917540:HRO917540 IBH917540:IBK917540 ILD917540:ILG917540 IUZ917540:IVC917540 JEV917540:JEY917540 JOR917540:JOU917540 JYN917540:JYQ917540 KIJ917540:KIM917540 KSF917540:KSI917540 LCB917540:LCE917540 LLX917540:LMA917540 LVT917540:LVW917540 MFP917540:MFS917540 MPL917540:MPO917540 MZH917540:MZK917540 NJD917540:NJG917540 NSZ917540:NTC917540 OCV917540:OCY917540 OMR917540:OMU917540 OWN917540:OWQ917540 PGJ917540:PGM917540 PQF917540:PQI917540 QAB917540:QAE917540 QJX917540:QKA917540 QTT917540:QTW917540 RDP917540:RDS917540 RNL917540:RNO917540 RXH917540:RXK917540 SHD917540:SHG917540 SQZ917540:SRC917540 TAV917540:TAY917540 TKR917540:TKU917540 TUN917540:TUQ917540 UEJ917540:UEM917540 UOF917540:UOI917540 UYB917540:UYE917540 VHX917540:VIA917540 VRT917540:VRW917540 WBP917540:WBS917540 WLL917540:WLO917540 WVH917540:WVK917540 IV983076:IY983076 SR983076:SU983076 ACN983076:ACQ983076 AMJ983076:AMM983076 AWF983076:AWI983076 BGB983076:BGE983076 BPX983076:BQA983076 BZT983076:BZW983076 CJP983076:CJS983076 CTL983076:CTO983076 DDH983076:DDK983076 DND983076:DNG983076 DWZ983076:DXC983076 EGV983076:EGY983076 EQR983076:EQU983076 FAN983076:FAQ983076 FKJ983076:FKM983076 FUF983076:FUI983076 GEB983076:GEE983076 GNX983076:GOA983076 GXT983076:GXW983076 HHP983076:HHS983076 HRL983076:HRO983076 IBH983076:IBK983076 ILD983076:ILG983076 IUZ983076:IVC983076 JEV983076:JEY983076 JOR983076:JOU983076 JYN983076:JYQ983076 KIJ983076:KIM983076 KSF983076:KSI983076 LCB983076:LCE983076 LLX983076:LMA983076 LVT983076:LVW983076 MFP983076:MFS983076 MPL983076:MPO983076 MZH983076:MZK983076 NJD983076:NJG983076 NSZ983076:NTC983076 OCV983076:OCY983076 OMR983076:OMU983076 OWN983076:OWQ983076 PGJ983076:PGM983076 PQF983076:PQI983076 QAB983076:QAE983076 QJX983076:QKA983076 QTT983076:QTW983076 RDP983076:RDS983076 RNL983076:RNO983076 RXH983076:RXK983076 SHD983076:SHG983076 SQZ983076:SRC983076 TAV983076:TAY983076 TKR983076:TKU983076 TUN983076:TUQ983076 UEJ983076:UEM983076 UOF983076:UOI983076 UYB983076:UYE983076 VHX983076:VIA983076 VRT983076:VRW983076 WBP983076:WBS983076 WLL983076:WLO983076 HS18:HY19 WUE18:WUK19 WKI18:WKO19 WAM18:WAS19 VQQ18:VQW19 VGU18:VHA19 UWY18:UXE19 UNC18:UNI19 UDG18:UDM19 TTK18:TTQ19 TJO18:TJU19 SZS18:SZY19 SPW18:SQC19 SGA18:SGG19 RWE18:RWK19 RMI18:RMO19 RCM18:RCS19 QSQ18:QSW19 QIU18:QJA19 PYY18:PZE19 PPC18:PPI19 PFG18:PFM19 OVK18:OVQ19 OLO18:OLU19 OBS18:OBY19 NRW18:NSC19 NIA18:NIG19 MYE18:MYK19 MOI18:MOO19 MEM18:MES19 LUQ18:LUW19 LKU18:LLA19 LAY18:LBE19 KRC18:KRI19 KHG18:KHM19 JXK18:JXQ19 JNO18:JNU19 JDS18:JDY19 ITW18:IUC19 IKA18:IKG19 IAE18:IAK19 HQI18:HQO19 HGM18:HGS19 GWQ18:GWW19 GMU18:GNA19 GCY18:GDE19 FTC18:FTI19 FJG18:FJM19 EZK18:EZQ19 EPO18:EPU19 EFS18:EFY19 DVW18:DWC19 DMA18:DMG19 DCE18:DCK19 CSI18:CSO19 CIM18:CIS19 BYQ18:BYW19 BOU18:BPA19 BEY18:BFE19 AVC18:AVI19 ALG18:ALM19 ABK18:ABQ19 RO18:RU19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HS43:HY43 WUE43:WUK43 WKI43:WKO43 RO22:RU29 ABK22:ABQ29 ALG22:ALM29 AVC22:AVI29 BEY22:BFE29 BOU22:BPA29 BYQ22:BYW29 CIM22:CIS29 CSI22:CSO29 DCE22:DCK29 DMA22:DMG29 DVW22:DWC29 EFS22:EFY29 EPO22:EPU29 EZK22:EZQ29 FJG22:FJM29 FTC22:FTI29 GCY22:GDE29 GMU22:GNA29 GWQ22:GWW29 HGM22:HGS29 HQI22:HQO29 IAE22:IAK29 IKA22:IKG29 ITW22:IUC29 JDS22:JDY29 JNO22:JNU29 JXK22:JXQ29 KHG22:KHM29 KRC22:KRI29 LAY22:LBE29 LKU22:LLA29 LUQ22:LUW29 MEM22:MES29 MOI22:MOO29 MYE22:MYK29 NIA22:NIG29 NRW22:NSC29 OBS22:OBY29 OLO22:OLU29 OVK22:OVQ29 PFG22:PFM29 PPC22:PPI29 PYY22:PZE29 QIU22:QJA29 QSQ22:QSW29 RCM22:RCS29 RMI22:RMO29 RWE22:RWK29 SGA22:SGG29 SPW22:SQC29 SZS22:SZY29 TJO22:TJU29 TTK22:TTQ29 UDG22:UDM29 UNC22:UNI29 UWY22:UXE29 VGU22:VHA29 VQQ22:VQW29 WAM22:WAS29 WKI22:WKO29 WUE22:WUK29 HS22:HY29" xr:uid="{CAEF2A8F-4DF5-4F84-88C7-0B4F0809310A}">
      <formula1>L18-ROUNDDOWN(L18,0)=0</formula1>
    </dataValidation>
  </dataValidations>
  <printOptions horizontalCentered="1"/>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明朝,標準"&amp;8&amp;K01+018R5低層ZEH-M_ver.2.0</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04D0467-7C80-44DD-A018-97A2D21F632B}">
          <xm:sqref>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IQ65574:IQ65575 SM65574:SM65575 ACI65574:ACI65575 AME65574:AME65575 AWA65574:AWA65575 BFW65574:BFW65575 BPS65574:BPS65575 BZO65574:BZO65575 CJK65574:CJK65575 CTG65574:CTG65575 DDC65574:DDC65575 DMY65574:DMY65575 DWU65574:DWU65575 EGQ65574:EGQ65575 EQM65574:EQM65575 FAI65574:FAI65575 FKE65574:FKE65575 FUA65574:FUA65575 GDW65574:GDW65575 GNS65574:GNS65575 GXO65574:GXO65575 HHK65574:HHK65575 HRG65574:HRG65575 IBC65574:IBC65575 IKY65574:IKY65575 IUU65574:IUU65575 JEQ65574:JEQ65575 JOM65574:JOM65575 JYI65574:JYI65575 KIE65574:KIE65575 KSA65574:KSA65575 LBW65574:LBW65575 LLS65574:LLS65575 LVO65574:LVO65575 MFK65574:MFK65575 MPG65574:MPG65575 MZC65574:MZC65575 NIY65574:NIY65575 NSU65574:NSU65575 OCQ65574:OCQ65575 OMM65574:OMM65575 OWI65574:OWI65575 PGE65574:PGE65575 PQA65574:PQA65575 PZW65574:PZW65575 QJS65574:QJS65575 QTO65574:QTO65575 RDK65574:RDK65575 RNG65574:RNG65575 RXC65574:RXC65575 SGY65574:SGY65575 SQU65574:SQU65575 TAQ65574:TAQ65575 TKM65574:TKM65575 TUI65574:TUI65575 UEE65574:UEE65575 UOA65574:UOA65575 UXW65574:UXW65575 VHS65574:VHS65575 VRO65574:VRO65575 WBK65574:WBK65575 WLG65574:WLG65575 WVC65574:WVC65575 IQ131110:IQ131111 SM131110:SM131111 ACI131110:ACI131111 AME131110:AME131111 AWA131110:AWA131111 BFW131110:BFW131111 BPS131110:BPS131111 BZO131110:BZO131111 CJK131110:CJK131111 CTG131110:CTG131111 DDC131110:DDC131111 DMY131110:DMY131111 DWU131110:DWU131111 EGQ131110:EGQ131111 EQM131110:EQM131111 FAI131110:FAI131111 FKE131110:FKE131111 FUA131110:FUA131111 GDW131110:GDW131111 GNS131110:GNS131111 GXO131110:GXO131111 HHK131110:HHK131111 HRG131110:HRG131111 IBC131110:IBC131111 IKY131110:IKY131111 IUU131110:IUU131111 JEQ131110:JEQ131111 JOM131110:JOM131111 JYI131110:JYI131111 KIE131110:KIE131111 KSA131110:KSA131111 LBW131110:LBW131111 LLS131110:LLS131111 LVO131110:LVO131111 MFK131110:MFK131111 MPG131110:MPG131111 MZC131110:MZC131111 NIY131110:NIY131111 NSU131110:NSU131111 OCQ131110:OCQ131111 OMM131110:OMM131111 OWI131110:OWI131111 PGE131110:PGE131111 PQA131110:PQA131111 PZW131110:PZW131111 QJS131110:QJS131111 QTO131110:QTO131111 RDK131110:RDK131111 RNG131110:RNG131111 RXC131110:RXC131111 SGY131110:SGY131111 SQU131110:SQU131111 TAQ131110:TAQ131111 TKM131110:TKM131111 TUI131110:TUI131111 UEE131110:UEE131111 UOA131110:UOA131111 UXW131110:UXW131111 VHS131110:VHS131111 VRO131110:VRO131111 WBK131110:WBK131111 WLG131110:WLG131111 WVC131110:WVC131111 IQ196646:IQ196647 SM196646:SM196647 ACI196646:ACI196647 AME196646:AME196647 AWA196646:AWA196647 BFW196646:BFW196647 BPS196646:BPS196647 BZO196646:BZO196647 CJK196646:CJK196647 CTG196646:CTG196647 DDC196646:DDC196647 DMY196646:DMY196647 DWU196646:DWU196647 EGQ196646:EGQ196647 EQM196646:EQM196647 FAI196646:FAI196647 FKE196646:FKE196647 FUA196646:FUA196647 GDW196646:GDW196647 GNS196646:GNS196647 GXO196646:GXO196647 HHK196646:HHK196647 HRG196646:HRG196647 IBC196646:IBC196647 IKY196646:IKY196647 IUU196646:IUU196647 JEQ196646:JEQ196647 JOM196646:JOM196647 JYI196646:JYI196647 KIE196646:KIE196647 KSA196646:KSA196647 LBW196646:LBW196647 LLS196646:LLS196647 LVO196646:LVO196647 MFK196646:MFK196647 MPG196646:MPG196647 MZC196646:MZC196647 NIY196646:NIY196647 NSU196646:NSU196647 OCQ196646:OCQ196647 OMM196646:OMM196647 OWI196646:OWI196647 PGE196646:PGE196647 PQA196646:PQA196647 PZW196646:PZW196647 QJS196646:QJS196647 QTO196646:QTO196647 RDK196646:RDK196647 RNG196646:RNG196647 RXC196646:RXC196647 SGY196646:SGY196647 SQU196646:SQU196647 TAQ196646:TAQ196647 TKM196646:TKM196647 TUI196646:TUI196647 UEE196646:UEE196647 UOA196646:UOA196647 UXW196646:UXW196647 VHS196646:VHS196647 VRO196646:VRO196647 WBK196646:WBK196647 WLG196646:WLG196647 WVC196646:WVC196647 IQ262182:IQ262183 SM262182:SM262183 ACI262182:ACI262183 AME262182:AME262183 AWA262182:AWA262183 BFW262182:BFW262183 BPS262182:BPS262183 BZO262182:BZO262183 CJK262182:CJK262183 CTG262182:CTG262183 DDC262182:DDC262183 DMY262182:DMY262183 DWU262182:DWU262183 EGQ262182:EGQ262183 EQM262182:EQM262183 FAI262182:FAI262183 FKE262182:FKE262183 FUA262182:FUA262183 GDW262182:GDW262183 GNS262182:GNS262183 GXO262182:GXO262183 HHK262182:HHK262183 HRG262182:HRG262183 IBC262182:IBC262183 IKY262182:IKY262183 IUU262182:IUU262183 JEQ262182:JEQ262183 JOM262182:JOM262183 JYI262182:JYI262183 KIE262182:KIE262183 KSA262182:KSA262183 LBW262182:LBW262183 LLS262182:LLS262183 LVO262182:LVO262183 MFK262182:MFK262183 MPG262182:MPG262183 MZC262182:MZC262183 NIY262182:NIY262183 NSU262182:NSU262183 OCQ262182:OCQ262183 OMM262182:OMM262183 OWI262182:OWI262183 PGE262182:PGE262183 PQA262182:PQA262183 PZW262182:PZW262183 QJS262182:QJS262183 QTO262182:QTO262183 RDK262182:RDK262183 RNG262182:RNG262183 RXC262182:RXC262183 SGY262182:SGY262183 SQU262182:SQU262183 TAQ262182:TAQ262183 TKM262182:TKM262183 TUI262182:TUI262183 UEE262182:UEE262183 UOA262182:UOA262183 UXW262182:UXW262183 VHS262182:VHS262183 VRO262182:VRO262183 WBK262182:WBK262183 WLG262182:WLG262183 WVC262182:WVC262183 IQ327718:IQ327719 SM327718:SM327719 ACI327718:ACI327719 AME327718:AME327719 AWA327718:AWA327719 BFW327718:BFW327719 BPS327718:BPS327719 BZO327718:BZO327719 CJK327718:CJK327719 CTG327718:CTG327719 DDC327718:DDC327719 DMY327718:DMY327719 DWU327718:DWU327719 EGQ327718:EGQ327719 EQM327718:EQM327719 FAI327718:FAI327719 FKE327718:FKE327719 FUA327718:FUA327719 GDW327718:GDW327719 GNS327718:GNS327719 GXO327718:GXO327719 HHK327718:HHK327719 HRG327718:HRG327719 IBC327718:IBC327719 IKY327718:IKY327719 IUU327718:IUU327719 JEQ327718:JEQ327719 JOM327718:JOM327719 JYI327718:JYI327719 KIE327718:KIE327719 KSA327718:KSA327719 LBW327718:LBW327719 LLS327718:LLS327719 LVO327718:LVO327719 MFK327718:MFK327719 MPG327718:MPG327719 MZC327718:MZC327719 NIY327718:NIY327719 NSU327718:NSU327719 OCQ327718:OCQ327719 OMM327718:OMM327719 OWI327718:OWI327719 PGE327718:PGE327719 PQA327718:PQA327719 PZW327718:PZW327719 QJS327718:QJS327719 QTO327718:QTO327719 RDK327718:RDK327719 RNG327718:RNG327719 RXC327718:RXC327719 SGY327718:SGY327719 SQU327718:SQU327719 TAQ327718:TAQ327719 TKM327718:TKM327719 TUI327718:TUI327719 UEE327718:UEE327719 UOA327718:UOA327719 UXW327718:UXW327719 VHS327718:VHS327719 VRO327718:VRO327719 WBK327718:WBK327719 WLG327718:WLG327719 WVC327718:WVC327719 IQ393254:IQ393255 SM393254:SM393255 ACI393254:ACI393255 AME393254:AME393255 AWA393254:AWA393255 BFW393254:BFW393255 BPS393254:BPS393255 BZO393254:BZO393255 CJK393254:CJK393255 CTG393254:CTG393255 DDC393254:DDC393255 DMY393254:DMY393255 DWU393254:DWU393255 EGQ393254:EGQ393255 EQM393254:EQM393255 FAI393254:FAI393255 FKE393254:FKE393255 FUA393254:FUA393255 GDW393254:GDW393255 GNS393254:GNS393255 GXO393254:GXO393255 HHK393254:HHK393255 HRG393254:HRG393255 IBC393254:IBC393255 IKY393254:IKY393255 IUU393254:IUU393255 JEQ393254:JEQ393255 JOM393254:JOM393255 JYI393254:JYI393255 KIE393254:KIE393255 KSA393254:KSA393255 LBW393254:LBW393255 LLS393254:LLS393255 LVO393254:LVO393255 MFK393254:MFK393255 MPG393254:MPG393255 MZC393254:MZC393255 NIY393254:NIY393255 NSU393254:NSU393255 OCQ393254:OCQ393255 OMM393254:OMM393255 OWI393254:OWI393255 PGE393254:PGE393255 PQA393254:PQA393255 PZW393254:PZW393255 QJS393254:QJS393255 QTO393254:QTO393255 RDK393254:RDK393255 RNG393254:RNG393255 RXC393254:RXC393255 SGY393254:SGY393255 SQU393254:SQU393255 TAQ393254:TAQ393255 TKM393254:TKM393255 TUI393254:TUI393255 UEE393254:UEE393255 UOA393254:UOA393255 UXW393254:UXW393255 VHS393254:VHS393255 VRO393254:VRO393255 WBK393254:WBK393255 WLG393254:WLG393255 WVC393254:WVC393255 IQ458790:IQ458791 SM458790:SM458791 ACI458790:ACI458791 AME458790:AME458791 AWA458790:AWA458791 BFW458790:BFW458791 BPS458790:BPS458791 BZO458790:BZO458791 CJK458790:CJK458791 CTG458790:CTG458791 DDC458790:DDC458791 DMY458790:DMY458791 DWU458790:DWU458791 EGQ458790:EGQ458791 EQM458790:EQM458791 FAI458790:FAI458791 FKE458790:FKE458791 FUA458790:FUA458791 GDW458790:GDW458791 GNS458790:GNS458791 GXO458790:GXO458791 HHK458790:HHK458791 HRG458790:HRG458791 IBC458790:IBC458791 IKY458790:IKY458791 IUU458790:IUU458791 JEQ458790:JEQ458791 JOM458790:JOM458791 JYI458790:JYI458791 KIE458790:KIE458791 KSA458790:KSA458791 LBW458790:LBW458791 LLS458790:LLS458791 LVO458790:LVO458791 MFK458790:MFK458791 MPG458790:MPG458791 MZC458790:MZC458791 NIY458790:NIY458791 NSU458790:NSU458791 OCQ458790:OCQ458791 OMM458790:OMM458791 OWI458790:OWI458791 PGE458790:PGE458791 PQA458790:PQA458791 PZW458790:PZW458791 QJS458790:QJS458791 QTO458790:QTO458791 RDK458790:RDK458791 RNG458790:RNG458791 RXC458790:RXC458791 SGY458790:SGY458791 SQU458790:SQU458791 TAQ458790:TAQ458791 TKM458790:TKM458791 TUI458790:TUI458791 UEE458790:UEE458791 UOA458790:UOA458791 UXW458790:UXW458791 VHS458790:VHS458791 VRO458790:VRO458791 WBK458790:WBK458791 WLG458790:WLG458791 WVC458790:WVC458791 IQ524326:IQ524327 SM524326:SM524327 ACI524326:ACI524327 AME524326:AME524327 AWA524326:AWA524327 BFW524326:BFW524327 BPS524326:BPS524327 BZO524326:BZO524327 CJK524326:CJK524327 CTG524326:CTG524327 DDC524326:DDC524327 DMY524326:DMY524327 DWU524326:DWU524327 EGQ524326:EGQ524327 EQM524326:EQM524327 FAI524326:FAI524327 FKE524326:FKE524327 FUA524326:FUA524327 GDW524326:GDW524327 GNS524326:GNS524327 GXO524326:GXO524327 HHK524326:HHK524327 HRG524326:HRG524327 IBC524326:IBC524327 IKY524326:IKY524327 IUU524326:IUU524327 JEQ524326:JEQ524327 JOM524326:JOM524327 JYI524326:JYI524327 KIE524326:KIE524327 KSA524326:KSA524327 LBW524326:LBW524327 LLS524326:LLS524327 LVO524326:LVO524327 MFK524326:MFK524327 MPG524326:MPG524327 MZC524326:MZC524327 NIY524326:NIY524327 NSU524326:NSU524327 OCQ524326:OCQ524327 OMM524326:OMM524327 OWI524326:OWI524327 PGE524326:PGE524327 PQA524326:PQA524327 PZW524326:PZW524327 QJS524326:QJS524327 QTO524326:QTO524327 RDK524326:RDK524327 RNG524326:RNG524327 RXC524326:RXC524327 SGY524326:SGY524327 SQU524326:SQU524327 TAQ524326:TAQ524327 TKM524326:TKM524327 TUI524326:TUI524327 UEE524326:UEE524327 UOA524326:UOA524327 UXW524326:UXW524327 VHS524326:VHS524327 VRO524326:VRO524327 WBK524326:WBK524327 WLG524326:WLG524327 WVC524326:WVC524327 IQ589862:IQ589863 SM589862:SM589863 ACI589862:ACI589863 AME589862:AME589863 AWA589862:AWA589863 BFW589862:BFW589863 BPS589862:BPS589863 BZO589862:BZO589863 CJK589862:CJK589863 CTG589862:CTG589863 DDC589862:DDC589863 DMY589862:DMY589863 DWU589862:DWU589863 EGQ589862:EGQ589863 EQM589862:EQM589863 FAI589862:FAI589863 FKE589862:FKE589863 FUA589862:FUA589863 GDW589862:GDW589863 GNS589862:GNS589863 GXO589862:GXO589863 HHK589862:HHK589863 HRG589862:HRG589863 IBC589862:IBC589863 IKY589862:IKY589863 IUU589862:IUU589863 JEQ589862:JEQ589863 JOM589862:JOM589863 JYI589862:JYI589863 KIE589862:KIE589863 KSA589862:KSA589863 LBW589862:LBW589863 LLS589862:LLS589863 LVO589862:LVO589863 MFK589862:MFK589863 MPG589862:MPG589863 MZC589862:MZC589863 NIY589862:NIY589863 NSU589862:NSU589863 OCQ589862:OCQ589863 OMM589862:OMM589863 OWI589862:OWI589863 PGE589862:PGE589863 PQA589862:PQA589863 PZW589862:PZW589863 QJS589862:QJS589863 QTO589862:QTO589863 RDK589862:RDK589863 RNG589862:RNG589863 RXC589862:RXC589863 SGY589862:SGY589863 SQU589862:SQU589863 TAQ589862:TAQ589863 TKM589862:TKM589863 TUI589862:TUI589863 UEE589862:UEE589863 UOA589862:UOA589863 UXW589862:UXW589863 VHS589862:VHS589863 VRO589862:VRO589863 WBK589862:WBK589863 WLG589862:WLG589863 WVC589862:WVC589863 IQ655398:IQ655399 SM655398:SM655399 ACI655398:ACI655399 AME655398:AME655399 AWA655398:AWA655399 BFW655398:BFW655399 BPS655398:BPS655399 BZO655398:BZO655399 CJK655398:CJK655399 CTG655398:CTG655399 DDC655398:DDC655399 DMY655398:DMY655399 DWU655398:DWU655399 EGQ655398:EGQ655399 EQM655398:EQM655399 FAI655398:FAI655399 FKE655398:FKE655399 FUA655398:FUA655399 GDW655398:GDW655399 GNS655398:GNS655399 GXO655398:GXO655399 HHK655398:HHK655399 HRG655398:HRG655399 IBC655398:IBC655399 IKY655398:IKY655399 IUU655398:IUU655399 JEQ655398:JEQ655399 JOM655398:JOM655399 JYI655398:JYI655399 KIE655398:KIE655399 KSA655398:KSA655399 LBW655398:LBW655399 LLS655398:LLS655399 LVO655398:LVO655399 MFK655398:MFK655399 MPG655398:MPG655399 MZC655398:MZC655399 NIY655398:NIY655399 NSU655398:NSU655399 OCQ655398:OCQ655399 OMM655398:OMM655399 OWI655398:OWI655399 PGE655398:PGE655399 PQA655398:PQA655399 PZW655398:PZW655399 QJS655398:QJS655399 QTO655398:QTO655399 RDK655398:RDK655399 RNG655398:RNG655399 RXC655398:RXC655399 SGY655398:SGY655399 SQU655398:SQU655399 TAQ655398:TAQ655399 TKM655398:TKM655399 TUI655398:TUI655399 UEE655398:UEE655399 UOA655398:UOA655399 UXW655398:UXW655399 VHS655398:VHS655399 VRO655398:VRO655399 WBK655398:WBK655399 WLG655398:WLG655399 WVC655398:WVC655399 IQ720934:IQ720935 SM720934:SM720935 ACI720934:ACI720935 AME720934:AME720935 AWA720934:AWA720935 BFW720934:BFW720935 BPS720934:BPS720935 BZO720934:BZO720935 CJK720934:CJK720935 CTG720934:CTG720935 DDC720934:DDC720935 DMY720934:DMY720935 DWU720934:DWU720935 EGQ720934:EGQ720935 EQM720934:EQM720935 FAI720934:FAI720935 FKE720934:FKE720935 FUA720934:FUA720935 GDW720934:GDW720935 GNS720934:GNS720935 GXO720934:GXO720935 HHK720934:HHK720935 HRG720934:HRG720935 IBC720934:IBC720935 IKY720934:IKY720935 IUU720934:IUU720935 JEQ720934:JEQ720935 JOM720934:JOM720935 JYI720934:JYI720935 KIE720934:KIE720935 KSA720934:KSA720935 LBW720934:LBW720935 LLS720934:LLS720935 LVO720934:LVO720935 MFK720934:MFK720935 MPG720934:MPG720935 MZC720934:MZC720935 NIY720934:NIY720935 NSU720934:NSU720935 OCQ720934:OCQ720935 OMM720934:OMM720935 OWI720934:OWI720935 PGE720934:PGE720935 PQA720934:PQA720935 PZW720934:PZW720935 QJS720934:QJS720935 QTO720934:QTO720935 RDK720934:RDK720935 RNG720934:RNG720935 RXC720934:RXC720935 SGY720934:SGY720935 SQU720934:SQU720935 TAQ720934:TAQ720935 TKM720934:TKM720935 TUI720934:TUI720935 UEE720934:UEE720935 UOA720934:UOA720935 UXW720934:UXW720935 VHS720934:VHS720935 VRO720934:VRO720935 WBK720934:WBK720935 WLG720934:WLG720935 WVC720934:WVC720935 IQ786470:IQ786471 SM786470:SM786471 ACI786470:ACI786471 AME786470:AME786471 AWA786470:AWA786471 BFW786470:BFW786471 BPS786470:BPS786471 BZO786470:BZO786471 CJK786470:CJK786471 CTG786470:CTG786471 DDC786470:DDC786471 DMY786470:DMY786471 DWU786470:DWU786471 EGQ786470:EGQ786471 EQM786470:EQM786471 FAI786470:FAI786471 FKE786470:FKE786471 FUA786470:FUA786471 GDW786470:GDW786471 GNS786470:GNS786471 GXO786470:GXO786471 HHK786470:HHK786471 HRG786470:HRG786471 IBC786470:IBC786471 IKY786470:IKY786471 IUU786470:IUU786471 JEQ786470:JEQ786471 JOM786470:JOM786471 JYI786470:JYI786471 KIE786470:KIE786471 KSA786470:KSA786471 LBW786470:LBW786471 LLS786470:LLS786471 LVO786470:LVO786471 MFK786470:MFK786471 MPG786470:MPG786471 MZC786470:MZC786471 NIY786470:NIY786471 NSU786470:NSU786471 OCQ786470:OCQ786471 OMM786470:OMM786471 OWI786470:OWI786471 PGE786470:PGE786471 PQA786470:PQA786471 PZW786470:PZW786471 QJS786470:QJS786471 QTO786470:QTO786471 RDK786470:RDK786471 RNG786470:RNG786471 RXC786470:RXC786471 SGY786470:SGY786471 SQU786470:SQU786471 TAQ786470:TAQ786471 TKM786470:TKM786471 TUI786470:TUI786471 UEE786470:UEE786471 UOA786470:UOA786471 UXW786470:UXW786471 VHS786470:VHS786471 VRO786470:VRO786471 WBK786470:WBK786471 WLG786470:WLG786471 WVC786470:WVC786471 IQ852006:IQ852007 SM852006:SM852007 ACI852006:ACI852007 AME852006:AME852007 AWA852006:AWA852007 BFW852006:BFW852007 BPS852006:BPS852007 BZO852006:BZO852007 CJK852006:CJK852007 CTG852006:CTG852007 DDC852006:DDC852007 DMY852006:DMY852007 DWU852006:DWU852007 EGQ852006:EGQ852007 EQM852006:EQM852007 FAI852006:FAI852007 FKE852006:FKE852007 FUA852006:FUA852007 GDW852006:GDW852007 GNS852006:GNS852007 GXO852006:GXO852007 HHK852006:HHK852007 HRG852006:HRG852007 IBC852006:IBC852007 IKY852006:IKY852007 IUU852006:IUU852007 JEQ852006:JEQ852007 JOM852006:JOM852007 JYI852006:JYI852007 KIE852006:KIE852007 KSA852006:KSA852007 LBW852006:LBW852007 LLS852006:LLS852007 LVO852006:LVO852007 MFK852006:MFK852007 MPG852006:MPG852007 MZC852006:MZC852007 NIY852006:NIY852007 NSU852006:NSU852007 OCQ852006:OCQ852007 OMM852006:OMM852007 OWI852006:OWI852007 PGE852006:PGE852007 PQA852006:PQA852007 PZW852006:PZW852007 QJS852006:QJS852007 QTO852006:QTO852007 RDK852006:RDK852007 RNG852006:RNG852007 RXC852006:RXC852007 SGY852006:SGY852007 SQU852006:SQU852007 TAQ852006:TAQ852007 TKM852006:TKM852007 TUI852006:TUI852007 UEE852006:UEE852007 UOA852006:UOA852007 UXW852006:UXW852007 VHS852006:VHS852007 VRO852006:VRO852007 WBK852006:WBK852007 WLG852006:WLG852007 WVC852006:WVC852007 IQ917542:IQ917543 SM917542:SM917543 ACI917542:ACI917543 AME917542:AME917543 AWA917542:AWA917543 BFW917542:BFW917543 BPS917542:BPS917543 BZO917542:BZO917543 CJK917542:CJK917543 CTG917542:CTG917543 DDC917542:DDC917543 DMY917542:DMY917543 DWU917542:DWU917543 EGQ917542:EGQ917543 EQM917542:EQM917543 FAI917542:FAI917543 FKE917542:FKE917543 FUA917542:FUA917543 GDW917542:GDW917543 GNS917542:GNS917543 GXO917542:GXO917543 HHK917542:HHK917543 HRG917542:HRG917543 IBC917542:IBC917543 IKY917542:IKY917543 IUU917542:IUU917543 JEQ917542:JEQ917543 JOM917542:JOM917543 JYI917542:JYI917543 KIE917542:KIE917543 KSA917542:KSA917543 LBW917542:LBW917543 LLS917542:LLS917543 LVO917542:LVO917543 MFK917542:MFK917543 MPG917542:MPG917543 MZC917542:MZC917543 NIY917542:NIY917543 NSU917542:NSU917543 OCQ917542:OCQ917543 OMM917542:OMM917543 OWI917542:OWI917543 PGE917542:PGE917543 PQA917542:PQA917543 PZW917542:PZW917543 QJS917542:QJS917543 QTO917542:QTO917543 RDK917542:RDK917543 RNG917542:RNG917543 RXC917542:RXC917543 SGY917542:SGY917543 SQU917542:SQU917543 TAQ917542:TAQ917543 TKM917542:TKM917543 TUI917542:TUI917543 UEE917542:UEE917543 UOA917542:UOA917543 UXW917542:UXW917543 VHS917542:VHS917543 VRO917542:VRO917543 WBK917542:WBK917543 WLG917542:WLG917543 WVC917542:WVC917543 IQ983078:IQ983079 SM983078:SM983079 ACI983078:ACI983079 AME983078:AME983079 AWA983078:AWA983079 BFW983078:BFW983079 BPS983078:BPS983079 BZO983078:BZO983079 CJK983078:CJK983079 CTG983078:CTG983079 DDC983078:DDC983079 DMY983078:DMY983079 DWU983078:DWU983079 EGQ983078:EGQ983079 EQM983078:EQM983079 FAI983078:FAI983079 FKE983078:FKE983079 FUA983078:FUA983079 GDW983078:GDW983079 GNS983078:GNS983079 GXO983078:GXO983079 HHK983078:HHK983079 HRG983078:HRG983079 IBC983078:IBC983079 IKY983078:IKY983079 IUU983078:IUU983079 JEQ983078:JEQ983079 JOM983078:JOM983079 JYI983078:JYI983079 KIE983078:KIE983079 KSA983078:KSA983079 LBW983078:LBW983079 LLS983078:LLS983079 LVO983078:LVO983079 MFK983078:MFK983079 MPG983078:MPG983079 MZC983078:MZC983079 NIY983078:NIY983079 NSU983078:NSU983079 OCQ983078:OCQ983079 OMM983078:OMM983079 OWI983078:OWI983079 PGE983078:PGE983079 PQA983078:PQA983079 PZW983078:PZW983079 QJS983078:QJS983079 QTO983078:QTO983079 RDK983078:RDK983079 RNG983078:RNG983079 RXC983078:RXC983079 SGY983078:SGY983079 SQU983078:SQU983079 TAQ983078:TAQ983079 TKM983078:TKM983079 TUI983078:TUI983079 UEE983078:UEE983079 UOA983078:UOA983079 UXW983078:UXW983079 VHS983078:VHS983079 VRO983078:VRO983079 WBK983078:WBK983079 WLG983078:WLG983079 WVC983078:WVC983079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IL65578:IN65578 SH65578:SJ65578 ACD65578:ACF65578 ALZ65578:AMB65578 AVV65578:AVX65578 BFR65578:BFT65578 BPN65578:BPP65578 BZJ65578:BZL65578 CJF65578:CJH65578 CTB65578:CTD65578 DCX65578:DCZ65578 DMT65578:DMV65578 DWP65578:DWR65578 EGL65578:EGN65578 EQH65578:EQJ65578 FAD65578:FAF65578 FJZ65578:FKB65578 FTV65578:FTX65578 GDR65578:GDT65578 GNN65578:GNP65578 GXJ65578:GXL65578 HHF65578:HHH65578 HRB65578:HRD65578 IAX65578:IAZ65578 IKT65578:IKV65578 IUP65578:IUR65578 JEL65578:JEN65578 JOH65578:JOJ65578 JYD65578:JYF65578 KHZ65578:KIB65578 KRV65578:KRX65578 LBR65578:LBT65578 LLN65578:LLP65578 LVJ65578:LVL65578 MFF65578:MFH65578 MPB65578:MPD65578 MYX65578:MYZ65578 NIT65578:NIV65578 NSP65578:NSR65578 OCL65578:OCN65578 OMH65578:OMJ65578 OWD65578:OWF65578 PFZ65578:PGB65578 PPV65578:PPX65578 PZR65578:PZT65578 QJN65578:QJP65578 QTJ65578:QTL65578 RDF65578:RDH65578 RNB65578:RND65578 RWX65578:RWZ65578 SGT65578:SGV65578 SQP65578:SQR65578 TAL65578:TAN65578 TKH65578:TKJ65578 TUD65578:TUF65578 UDZ65578:UEB65578 UNV65578:UNX65578 UXR65578:UXT65578 VHN65578:VHP65578 VRJ65578:VRL65578 WBF65578:WBH65578 WLB65578:WLD65578 WUX65578:WUZ65578 IL131114:IN131114 SH131114:SJ131114 ACD131114:ACF131114 ALZ131114:AMB131114 AVV131114:AVX131114 BFR131114:BFT131114 BPN131114:BPP131114 BZJ131114:BZL131114 CJF131114:CJH131114 CTB131114:CTD131114 DCX131114:DCZ131114 DMT131114:DMV131114 DWP131114:DWR131114 EGL131114:EGN131114 EQH131114:EQJ131114 FAD131114:FAF131114 FJZ131114:FKB131114 FTV131114:FTX131114 GDR131114:GDT131114 GNN131114:GNP131114 GXJ131114:GXL131114 HHF131114:HHH131114 HRB131114:HRD131114 IAX131114:IAZ131114 IKT131114:IKV131114 IUP131114:IUR131114 JEL131114:JEN131114 JOH131114:JOJ131114 JYD131114:JYF131114 KHZ131114:KIB131114 KRV131114:KRX131114 LBR131114:LBT131114 LLN131114:LLP131114 LVJ131114:LVL131114 MFF131114:MFH131114 MPB131114:MPD131114 MYX131114:MYZ131114 NIT131114:NIV131114 NSP131114:NSR131114 OCL131114:OCN131114 OMH131114:OMJ131114 OWD131114:OWF131114 PFZ131114:PGB131114 PPV131114:PPX131114 PZR131114:PZT131114 QJN131114:QJP131114 QTJ131114:QTL131114 RDF131114:RDH131114 RNB131114:RND131114 RWX131114:RWZ131114 SGT131114:SGV131114 SQP131114:SQR131114 TAL131114:TAN131114 TKH131114:TKJ131114 TUD131114:TUF131114 UDZ131114:UEB131114 UNV131114:UNX131114 UXR131114:UXT131114 VHN131114:VHP131114 VRJ131114:VRL131114 WBF131114:WBH131114 WLB131114:WLD131114 WUX131114:WUZ131114 IL196650:IN196650 SH196650:SJ196650 ACD196650:ACF196650 ALZ196650:AMB196650 AVV196650:AVX196650 BFR196650:BFT196650 BPN196650:BPP196650 BZJ196650:BZL196650 CJF196650:CJH196650 CTB196650:CTD196650 DCX196650:DCZ196650 DMT196650:DMV196650 DWP196650:DWR196650 EGL196650:EGN196650 EQH196650:EQJ196650 FAD196650:FAF196650 FJZ196650:FKB196650 FTV196650:FTX196650 GDR196650:GDT196650 GNN196650:GNP196650 GXJ196650:GXL196650 HHF196650:HHH196650 HRB196650:HRD196650 IAX196650:IAZ196650 IKT196650:IKV196650 IUP196650:IUR196650 JEL196650:JEN196650 JOH196650:JOJ196650 JYD196650:JYF196650 KHZ196650:KIB196650 KRV196650:KRX196650 LBR196650:LBT196650 LLN196650:LLP196650 LVJ196650:LVL196650 MFF196650:MFH196650 MPB196650:MPD196650 MYX196650:MYZ196650 NIT196650:NIV196650 NSP196650:NSR196650 OCL196650:OCN196650 OMH196650:OMJ196650 OWD196650:OWF196650 PFZ196650:PGB196650 PPV196650:PPX196650 PZR196650:PZT196650 QJN196650:QJP196650 QTJ196650:QTL196650 RDF196650:RDH196650 RNB196650:RND196650 RWX196650:RWZ196650 SGT196650:SGV196650 SQP196650:SQR196650 TAL196650:TAN196650 TKH196650:TKJ196650 TUD196650:TUF196650 UDZ196650:UEB196650 UNV196650:UNX196650 UXR196650:UXT196650 VHN196650:VHP196650 VRJ196650:VRL196650 WBF196650:WBH196650 WLB196650:WLD196650 WUX196650:WUZ196650 IL262186:IN262186 SH262186:SJ262186 ACD262186:ACF262186 ALZ262186:AMB262186 AVV262186:AVX262186 BFR262186:BFT262186 BPN262186:BPP262186 BZJ262186:BZL262186 CJF262186:CJH262186 CTB262186:CTD262186 DCX262186:DCZ262186 DMT262186:DMV262186 DWP262186:DWR262186 EGL262186:EGN262186 EQH262186:EQJ262186 FAD262186:FAF262186 FJZ262186:FKB262186 FTV262186:FTX262186 GDR262186:GDT262186 GNN262186:GNP262186 GXJ262186:GXL262186 HHF262186:HHH262186 HRB262186:HRD262186 IAX262186:IAZ262186 IKT262186:IKV262186 IUP262186:IUR262186 JEL262186:JEN262186 JOH262186:JOJ262186 JYD262186:JYF262186 KHZ262186:KIB262186 KRV262186:KRX262186 LBR262186:LBT262186 LLN262186:LLP262186 LVJ262186:LVL262186 MFF262186:MFH262186 MPB262186:MPD262186 MYX262186:MYZ262186 NIT262186:NIV262186 NSP262186:NSR262186 OCL262186:OCN262186 OMH262186:OMJ262186 OWD262186:OWF262186 PFZ262186:PGB262186 PPV262186:PPX262186 PZR262186:PZT262186 QJN262186:QJP262186 QTJ262186:QTL262186 RDF262186:RDH262186 RNB262186:RND262186 RWX262186:RWZ262186 SGT262186:SGV262186 SQP262186:SQR262186 TAL262186:TAN262186 TKH262186:TKJ262186 TUD262186:TUF262186 UDZ262186:UEB262186 UNV262186:UNX262186 UXR262186:UXT262186 VHN262186:VHP262186 VRJ262186:VRL262186 WBF262186:WBH262186 WLB262186:WLD262186 WUX262186:WUZ262186 IL327722:IN327722 SH327722:SJ327722 ACD327722:ACF327722 ALZ327722:AMB327722 AVV327722:AVX327722 BFR327722:BFT327722 BPN327722:BPP327722 BZJ327722:BZL327722 CJF327722:CJH327722 CTB327722:CTD327722 DCX327722:DCZ327722 DMT327722:DMV327722 DWP327722:DWR327722 EGL327722:EGN327722 EQH327722:EQJ327722 FAD327722:FAF327722 FJZ327722:FKB327722 FTV327722:FTX327722 GDR327722:GDT327722 GNN327722:GNP327722 GXJ327722:GXL327722 HHF327722:HHH327722 HRB327722:HRD327722 IAX327722:IAZ327722 IKT327722:IKV327722 IUP327722:IUR327722 JEL327722:JEN327722 JOH327722:JOJ327722 JYD327722:JYF327722 KHZ327722:KIB327722 KRV327722:KRX327722 LBR327722:LBT327722 LLN327722:LLP327722 LVJ327722:LVL327722 MFF327722:MFH327722 MPB327722:MPD327722 MYX327722:MYZ327722 NIT327722:NIV327722 NSP327722:NSR327722 OCL327722:OCN327722 OMH327722:OMJ327722 OWD327722:OWF327722 PFZ327722:PGB327722 PPV327722:PPX327722 PZR327722:PZT327722 QJN327722:QJP327722 QTJ327722:QTL327722 RDF327722:RDH327722 RNB327722:RND327722 RWX327722:RWZ327722 SGT327722:SGV327722 SQP327722:SQR327722 TAL327722:TAN327722 TKH327722:TKJ327722 TUD327722:TUF327722 UDZ327722:UEB327722 UNV327722:UNX327722 UXR327722:UXT327722 VHN327722:VHP327722 VRJ327722:VRL327722 WBF327722:WBH327722 WLB327722:WLD327722 WUX327722:WUZ327722 IL393258:IN393258 SH393258:SJ393258 ACD393258:ACF393258 ALZ393258:AMB393258 AVV393258:AVX393258 BFR393258:BFT393258 BPN393258:BPP393258 BZJ393258:BZL393258 CJF393258:CJH393258 CTB393258:CTD393258 DCX393258:DCZ393258 DMT393258:DMV393258 DWP393258:DWR393258 EGL393258:EGN393258 EQH393258:EQJ393258 FAD393258:FAF393258 FJZ393258:FKB393258 FTV393258:FTX393258 GDR393258:GDT393258 GNN393258:GNP393258 GXJ393258:GXL393258 HHF393258:HHH393258 HRB393258:HRD393258 IAX393258:IAZ393258 IKT393258:IKV393258 IUP393258:IUR393258 JEL393258:JEN393258 JOH393258:JOJ393258 JYD393258:JYF393258 KHZ393258:KIB393258 KRV393258:KRX393258 LBR393258:LBT393258 LLN393258:LLP393258 LVJ393258:LVL393258 MFF393258:MFH393258 MPB393258:MPD393258 MYX393258:MYZ393258 NIT393258:NIV393258 NSP393258:NSR393258 OCL393258:OCN393258 OMH393258:OMJ393258 OWD393258:OWF393258 PFZ393258:PGB393258 PPV393258:PPX393258 PZR393258:PZT393258 QJN393258:QJP393258 QTJ393258:QTL393258 RDF393258:RDH393258 RNB393258:RND393258 RWX393258:RWZ393258 SGT393258:SGV393258 SQP393258:SQR393258 TAL393258:TAN393258 TKH393258:TKJ393258 TUD393258:TUF393258 UDZ393258:UEB393258 UNV393258:UNX393258 UXR393258:UXT393258 VHN393258:VHP393258 VRJ393258:VRL393258 WBF393258:WBH393258 WLB393258:WLD393258 WUX393258:WUZ393258 IL458794:IN458794 SH458794:SJ458794 ACD458794:ACF458794 ALZ458794:AMB458794 AVV458794:AVX458794 BFR458794:BFT458794 BPN458794:BPP458794 BZJ458794:BZL458794 CJF458794:CJH458794 CTB458794:CTD458794 DCX458794:DCZ458794 DMT458794:DMV458794 DWP458794:DWR458794 EGL458794:EGN458794 EQH458794:EQJ458794 FAD458794:FAF458794 FJZ458794:FKB458794 FTV458794:FTX458794 GDR458794:GDT458794 GNN458794:GNP458794 GXJ458794:GXL458794 HHF458794:HHH458794 HRB458794:HRD458794 IAX458794:IAZ458794 IKT458794:IKV458794 IUP458794:IUR458794 JEL458794:JEN458794 JOH458794:JOJ458794 JYD458794:JYF458794 KHZ458794:KIB458794 KRV458794:KRX458794 LBR458794:LBT458794 LLN458794:LLP458794 LVJ458794:LVL458794 MFF458794:MFH458794 MPB458794:MPD458794 MYX458794:MYZ458794 NIT458794:NIV458794 NSP458794:NSR458794 OCL458794:OCN458794 OMH458794:OMJ458794 OWD458794:OWF458794 PFZ458794:PGB458794 PPV458794:PPX458794 PZR458794:PZT458794 QJN458794:QJP458794 QTJ458794:QTL458794 RDF458794:RDH458794 RNB458794:RND458794 RWX458794:RWZ458794 SGT458794:SGV458794 SQP458794:SQR458794 TAL458794:TAN458794 TKH458794:TKJ458794 TUD458794:TUF458794 UDZ458794:UEB458794 UNV458794:UNX458794 UXR458794:UXT458794 VHN458794:VHP458794 VRJ458794:VRL458794 WBF458794:WBH458794 WLB458794:WLD458794 WUX458794:WUZ458794 IL524330:IN524330 SH524330:SJ524330 ACD524330:ACF524330 ALZ524330:AMB524330 AVV524330:AVX524330 BFR524330:BFT524330 BPN524330:BPP524330 BZJ524330:BZL524330 CJF524330:CJH524330 CTB524330:CTD524330 DCX524330:DCZ524330 DMT524330:DMV524330 DWP524330:DWR524330 EGL524330:EGN524330 EQH524330:EQJ524330 FAD524330:FAF524330 FJZ524330:FKB524330 FTV524330:FTX524330 GDR524330:GDT524330 GNN524330:GNP524330 GXJ524330:GXL524330 HHF524330:HHH524330 HRB524330:HRD524330 IAX524330:IAZ524330 IKT524330:IKV524330 IUP524330:IUR524330 JEL524330:JEN524330 JOH524330:JOJ524330 JYD524330:JYF524330 KHZ524330:KIB524330 KRV524330:KRX524330 LBR524330:LBT524330 LLN524330:LLP524330 LVJ524330:LVL524330 MFF524330:MFH524330 MPB524330:MPD524330 MYX524330:MYZ524330 NIT524330:NIV524330 NSP524330:NSR524330 OCL524330:OCN524330 OMH524330:OMJ524330 OWD524330:OWF524330 PFZ524330:PGB524330 PPV524330:PPX524330 PZR524330:PZT524330 QJN524330:QJP524330 QTJ524330:QTL524330 RDF524330:RDH524330 RNB524330:RND524330 RWX524330:RWZ524330 SGT524330:SGV524330 SQP524330:SQR524330 TAL524330:TAN524330 TKH524330:TKJ524330 TUD524330:TUF524330 UDZ524330:UEB524330 UNV524330:UNX524330 UXR524330:UXT524330 VHN524330:VHP524330 VRJ524330:VRL524330 WBF524330:WBH524330 WLB524330:WLD524330 WUX524330:WUZ524330 IL589866:IN589866 SH589866:SJ589866 ACD589866:ACF589866 ALZ589866:AMB589866 AVV589866:AVX589866 BFR589866:BFT589866 BPN589866:BPP589866 BZJ589866:BZL589866 CJF589866:CJH589866 CTB589866:CTD589866 DCX589866:DCZ589866 DMT589866:DMV589866 DWP589866:DWR589866 EGL589866:EGN589866 EQH589866:EQJ589866 FAD589866:FAF589866 FJZ589866:FKB589866 FTV589866:FTX589866 GDR589866:GDT589866 GNN589866:GNP589866 GXJ589866:GXL589866 HHF589866:HHH589866 HRB589866:HRD589866 IAX589866:IAZ589866 IKT589866:IKV589866 IUP589866:IUR589866 JEL589866:JEN589866 JOH589866:JOJ589866 JYD589866:JYF589866 KHZ589866:KIB589866 KRV589866:KRX589866 LBR589866:LBT589866 LLN589866:LLP589866 LVJ589866:LVL589866 MFF589866:MFH589866 MPB589866:MPD589866 MYX589866:MYZ589866 NIT589866:NIV589866 NSP589866:NSR589866 OCL589866:OCN589866 OMH589866:OMJ589866 OWD589866:OWF589866 PFZ589866:PGB589866 PPV589866:PPX589866 PZR589866:PZT589866 QJN589866:QJP589866 QTJ589866:QTL589866 RDF589866:RDH589866 RNB589866:RND589866 RWX589866:RWZ589866 SGT589866:SGV589866 SQP589866:SQR589866 TAL589866:TAN589866 TKH589866:TKJ589866 TUD589866:TUF589866 UDZ589866:UEB589866 UNV589866:UNX589866 UXR589866:UXT589866 VHN589866:VHP589866 VRJ589866:VRL589866 WBF589866:WBH589866 WLB589866:WLD589866 WUX589866:WUZ589866 IL655402:IN655402 SH655402:SJ655402 ACD655402:ACF655402 ALZ655402:AMB655402 AVV655402:AVX655402 BFR655402:BFT655402 BPN655402:BPP655402 BZJ655402:BZL655402 CJF655402:CJH655402 CTB655402:CTD655402 DCX655402:DCZ655402 DMT655402:DMV655402 DWP655402:DWR655402 EGL655402:EGN655402 EQH655402:EQJ655402 FAD655402:FAF655402 FJZ655402:FKB655402 FTV655402:FTX655402 GDR655402:GDT655402 GNN655402:GNP655402 GXJ655402:GXL655402 HHF655402:HHH655402 HRB655402:HRD655402 IAX655402:IAZ655402 IKT655402:IKV655402 IUP655402:IUR655402 JEL655402:JEN655402 JOH655402:JOJ655402 JYD655402:JYF655402 KHZ655402:KIB655402 KRV655402:KRX655402 LBR655402:LBT655402 LLN655402:LLP655402 LVJ655402:LVL655402 MFF655402:MFH655402 MPB655402:MPD655402 MYX655402:MYZ655402 NIT655402:NIV655402 NSP655402:NSR655402 OCL655402:OCN655402 OMH655402:OMJ655402 OWD655402:OWF655402 PFZ655402:PGB655402 PPV655402:PPX655402 PZR655402:PZT655402 QJN655402:QJP655402 QTJ655402:QTL655402 RDF655402:RDH655402 RNB655402:RND655402 RWX655402:RWZ655402 SGT655402:SGV655402 SQP655402:SQR655402 TAL655402:TAN655402 TKH655402:TKJ655402 TUD655402:TUF655402 UDZ655402:UEB655402 UNV655402:UNX655402 UXR655402:UXT655402 VHN655402:VHP655402 VRJ655402:VRL655402 WBF655402:WBH655402 WLB655402:WLD655402 WUX655402:WUZ655402 IL720938:IN720938 SH720938:SJ720938 ACD720938:ACF720938 ALZ720938:AMB720938 AVV720938:AVX720938 BFR720938:BFT720938 BPN720938:BPP720938 BZJ720938:BZL720938 CJF720938:CJH720938 CTB720938:CTD720938 DCX720938:DCZ720938 DMT720938:DMV720938 DWP720938:DWR720938 EGL720938:EGN720938 EQH720938:EQJ720938 FAD720938:FAF720938 FJZ720938:FKB720938 FTV720938:FTX720938 GDR720938:GDT720938 GNN720938:GNP720938 GXJ720938:GXL720938 HHF720938:HHH720938 HRB720938:HRD720938 IAX720938:IAZ720938 IKT720938:IKV720938 IUP720938:IUR720938 JEL720938:JEN720938 JOH720938:JOJ720938 JYD720938:JYF720938 KHZ720938:KIB720938 KRV720938:KRX720938 LBR720938:LBT720938 LLN720938:LLP720938 LVJ720938:LVL720938 MFF720938:MFH720938 MPB720938:MPD720938 MYX720938:MYZ720938 NIT720938:NIV720938 NSP720938:NSR720938 OCL720938:OCN720938 OMH720938:OMJ720938 OWD720938:OWF720938 PFZ720938:PGB720938 PPV720938:PPX720938 PZR720938:PZT720938 QJN720938:QJP720938 QTJ720938:QTL720938 RDF720938:RDH720938 RNB720938:RND720938 RWX720938:RWZ720938 SGT720938:SGV720938 SQP720938:SQR720938 TAL720938:TAN720938 TKH720938:TKJ720938 TUD720938:TUF720938 UDZ720938:UEB720938 UNV720938:UNX720938 UXR720938:UXT720938 VHN720938:VHP720938 VRJ720938:VRL720938 WBF720938:WBH720938 WLB720938:WLD720938 WUX720938:WUZ720938 IL786474:IN786474 SH786474:SJ786474 ACD786474:ACF786474 ALZ786474:AMB786474 AVV786474:AVX786474 BFR786474:BFT786474 BPN786474:BPP786474 BZJ786474:BZL786474 CJF786474:CJH786474 CTB786474:CTD786474 DCX786474:DCZ786474 DMT786474:DMV786474 DWP786474:DWR786474 EGL786474:EGN786474 EQH786474:EQJ786474 FAD786474:FAF786474 FJZ786474:FKB786474 FTV786474:FTX786474 GDR786474:GDT786474 GNN786474:GNP786474 GXJ786474:GXL786474 HHF786474:HHH786474 HRB786474:HRD786474 IAX786474:IAZ786474 IKT786474:IKV786474 IUP786474:IUR786474 JEL786474:JEN786474 JOH786474:JOJ786474 JYD786474:JYF786474 KHZ786474:KIB786474 KRV786474:KRX786474 LBR786474:LBT786474 LLN786474:LLP786474 LVJ786474:LVL786474 MFF786474:MFH786474 MPB786474:MPD786474 MYX786474:MYZ786474 NIT786474:NIV786474 NSP786474:NSR786474 OCL786474:OCN786474 OMH786474:OMJ786474 OWD786474:OWF786474 PFZ786474:PGB786474 PPV786474:PPX786474 PZR786474:PZT786474 QJN786474:QJP786474 QTJ786474:QTL786474 RDF786474:RDH786474 RNB786474:RND786474 RWX786474:RWZ786474 SGT786474:SGV786474 SQP786474:SQR786474 TAL786474:TAN786474 TKH786474:TKJ786474 TUD786474:TUF786474 UDZ786474:UEB786474 UNV786474:UNX786474 UXR786474:UXT786474 VHN786474:VHP786474 VRJ786474:VRL786474 WBF786474:WBH786474 WLB786474:WLD786474 WUX786474:WUZ786474 IL852010:IN852010 SH852010:SJ852010 ACD852010:ACF852010 ALZ852010:AMB852010 AVV852010:AVX852010 BFR852010:BFT852010 BPN852010:BPP852010 BZJ852010:BZL852010 CJF852010:CJH852010 CTB852010:CTD852010 DCX852010:DCZ852010 DMT852010:DMV852010 DWP852010:DWR852010 EGL852010:EGN852010 EQH852010:EQJ852010 FAD852010:FAF852010 FJZ852010:FKB852010 FTV852010:FTX852010 GDR852010:GDT852010 GNN852010:GNP852010 GXJ852010:GXL852010 HHF852010:HHH852010 HRB852010:HRD852010 IAX852010:IAZ852010 IKT852010:IKV852010 IUP852010:IUR852010 JEL852010:JEN852010 JOH852010:JOJ852010 JYD852010:JYF852010 KHZ852010:KIB852010 KRV852010:KRX852010 LBR852010:LBT852010 LLN852010:LLP852010 LVJ852010:LVL852010 MFF852010:MFH852010 MPB852010:MPD852010 MYX852010:MYZ852010 NIT852010:NIV852010 NSP852010:NSR852010 OCL852010:OCN852010 OMH852010:OMJ852010 OWD852010:OWF852010 PFZ852010:PGB852010 PPV852010:PPX852010 PZR852010:PZT852010 QJN852010:QJP852010 QTJ852010:QTL852010 RDF852010:RDH852010 RNB852010:RND852010 RWX852010:RWZ852010 SGT852010:SGV852010 SQP852010:SQR852010 TAL852010:TAN852010 TKH852010:TKJ852010 TUD852010:TUF852010 UDZ852010:UEB852010 UNV852010:UNX852010 UXR852010:UXT852010 VHN852010:VHP852010 VRJ852010:VRL852010 WBF852010:WBH852010 WLB852010:WLD852010 WUX852010:WUZ852010 IL917546:IN917546 SH917546:SJ917546 ACD917546:ACF917546 ALZ917546:AMB917546 AVV917546:AVX917546 BFR917546:BFT917546 BPN917546:BPP917546 BZJ917546:BZL917546 CJF917546:CJH917546 CTB917546:CTD917546 DCX917546:DCZ917546 DMT917546:DMV917546 DWP917546:DWR917546 EGL917546:EGN917546 EQH917546:EQJ917546 FAD917546:FAF917546 FJZ917546:FKB917546 FTV917546:FTX917546 GDR917546:GDT917546 GNN917546:GNP917546 GXJ917546:GXL917546 HHF917546:HHH917546 HRB917546:HRD917546 IAX917546:IAZ917546 IKT917546:IKV917546 IUP917546:IUR917546 JEL917546:JEN917546 JOH917546:JOJ917546 JYD917546:JYF917546 KHZ917546:KIB917546 KRV917546:KRX917546 LBR917546:LBT917546 LLN917546:LLP917546 LVJ917546:LVL917546 MFF917546:MFH917546 MPB917546:MPD917546 MYX917546:MYZ917546 NIT917546:NIV917546 NSP917546:NSR917546 OCL917546:OCN917546 OMH917546:OMJ917546 OWD917546:OWF917546 PFZ917546:PGB917546 PPV917546:PPX917546 PZR917546:PZT917546 QJN917546:QJP917546 QTJ917546:QTL917546 RDF917546:RDH917546 RNB917546:RND917546 RWX917546:RWZ917546 SGT917546:SGV917546 SQP917546:SQR917546 TAL917546:TAN917546 TKH917546:TKJ917546 TUD917546:TUF917546 UDZ917546:UEB917546 UNV917546:UNX917546 UXR917546:UXT917546 VHN917546:VHP917546 VRJ917546:VRL917546 WBF917546:WBH917546 WLB917546:WLD917546 WUX917546:WUZ917546 IL983082:IN983082 SH983082:SJ983082 ACD983082:ACF983082 ALZ983082:AMB983082 AVV983082:AVX983082 BFR983082:BFT983082 BPN983082:BPP983082 BZJ983082:BZL983082 CJF983082:CJH983082 CTB983082:CTD983082 DCX983082:DCZ983082 DMT983082:DMV983082 DWP983082:DWR983082 EGL983082:EGN983082 EQH983082:EQJ983082 FAD983082:FAF983082 FJZ983082:FKB983082 FTV983082:FTX983082 GDR983082:GDT983082 GNN983082:GNP983082 GXJ983082:GXL983082 HHF983082:HHH983082 HRB983082:HRD983082 IAX983082:IAZ983082 IKT983082:IKV983082 IUP983082:IUR983082 JEL983082:JEN983082 JOH983082:JOJ983082 JYD983082:JYF983082 KHZ983082:KIB983082 KRV983082:KRX983082 LBR983082:LBT983082 LLN983082:LLP983082 LVJ983082:LVL983082 MFF983082:MFH983082 MPB983082:MPD983082 MYX983082:MYZ983082 NIT983082:NIV983082 NSP983082:NSR983082 OCL983082:OCN983082 OMH983082:OMJ983082 OWD983082:OWF983082 PFZ983082:PGB983082 PPV983082:PPX983082 PZR983082:PZT983082 QJN983082:QJP983082 QTJ983082:QTL983082 RDF983082:RDH983082 RNB983082:RND983082 RWX983082:RWZ983082 SGT983082:SGV983082 SQP983082:SQR983082 TAL983082:TAN983082 TKH983082:TKJ983082 TUD983082:TUF983082 UDZ983082:UEB983082 UNV983082:UNX983082 UXR983082:UXT983082 VHN983082:VHP983082 VRJ983082:VRL983082 WBF983082:WBH983082 WLB983082:WLD983082 WUX983082:WUZ983082 IQ65576:IS65577 SM65576:SO65577 ACI65576:ACK65577 AME65576:AMG65577 AWA65576:AWC65577 BFW65576:BFY65577 BPS65576:BPU65577 BZO65576:BZQ65577 CJK65576:CJM65577 CTG65576:CTI65577 DDC65576:DDE65577 DMY65576:DNA65577 DWU65576:DWW65577 EGQ65576:EGS65577 EQM65576:EQO65577 FAI65576:FAK65577 FKE65576:FKG65577 FUA65576:FUC65577 GDW65576:GDY65577 GNS65576:GNU65577 GXO65576:GXQ65577 HHK65576:HHM65577 HRG65576:HRI65577 IBC65576:IBE65577 IKY65576:ILA65577 IUU65576:IUW65577 JEQ65576:JES65577 JOM65576:JOO65577 JYI65576:JYK65577 KIE65576:KIG65577 KSA65576:KSC65577 LBW65576:LBY65577 LLS65576:LLU65577 LVO65576:LVQ65577 MFK65576:MFM65577 MPG65576:MPI65577 MZC65576:MZE65577 NIY65576:NJA65577 NSU65576:NSW65577 OCQ65576:OCS65577 OMM65576:OMO65577 OWI65576:OWK65577 PGE65576:PGG65577 PQA65576:PQC65577 PZW65576:PZY65577 QJS65576:QJU65577 QTO65576:QTQ65577 RDK65576:RDM65577 RNG65576:RNI65577 RXC65576:RXE65577 SGY65576:SHA65577 SQU65576:SQW65577 TAQ65576:TAS65577 TKM65576:TKO65577 TUI65576:TUK65577 UEE65576:UEG65577 UOA65576:UOC65577 UXW65576:UXY65577 VHS65576:VHU65577 VRO65576:VRQ65577 WBK65576:WBM65577 WLG65576:WLI65577 WVC65576:WVE65577 IQ131112:IS131113 SM131112:SO131113 ACI131112:ACK131113 AME131112:AMG131113 AWA131112:AWC131113 BFW131112:BFY131113 BPS131112:BPU131113 BZO131112:BZQ131113 CJK131112:CJM131113 CTG131112:CTI131113 DDC131112:DDE131113 DMY131112:DNA131113 DWU131112:DWW131113 EGQ131112:EGS131113 EQM131112:EQO131113 FAI131112:FAK131113 FKE131112:FKG131113 FUA131112:FUC131113 GDW131112:GDY131113 GNS131112:GNU131113 GXO131112:GXQ131113 HHK131112:HHM131113 HRG131112:HRI131113 IBC131112:IBE131113 IKY131112:ILA131113 IUU131112:IUW131113 JEQ131112:JES131113 JOM131112:JOO131113 JYI131112:JYK131113 KIE131112:KIG131113 KSA131112:KSC131113 LBW131112:LBY131113 LLS131112:LLU131113 LVO131112:LVQ131113 MFK131112:MFM131113 MPG131112:MPI131113 MZC131112:MZE131113 NIY131112:NJA131113 NSU131112:NSW131113 OCQ131112:OCS131113 OMM131112:OMO131113 OWI131112:OWK131113 PGE131112:PGG131113 PQA131112:PQC131113 PZW131112:PZY131113 QJS131112:QJU131113 QTO131112:QTQ131113 RDK131112:RDM131113 RNG131112:RNI131113 RXC131112:RXE131113 SGY131112:SHA131113 SQU131112:SQW131113 TAQ131112:TAS131113 TKM131112:TKO131113 TUI131112:TUK131113 UEE131112:UEG131113 UOA131112:UOC131113 UXW131112:UXY131113 VHS131112:VHU131113 VRO131112:VRQ131113 WBK131112:WBM131113 WLG131112:WLI131113 WVC131112:WVE131113 IQ196648:IS196649 SM196648:SO196649 ACI196648:ACK196649 AME196648:AMG196649 AWA196648:AWC196649 BFW196648:BFY196649 BPS196648:BPU196649 BZO196648:BZQ196649 CJK196648:CJM196649 CTG196648:CTI196649 DDC196648:DDE196649 DMY196648:DNA196649 DWU196648:DWW196649 EGQ196648:EGS196649 EQM196648:EQO196649 FAI196648:FAK196649 FKE196648:FKG196649 FUA196648:FUC196649 GDW196648:GDY196649 GNS196648:GNU196649 GXO196648:GXQ196649 HHK196648:HHM196649 HRG196648:HRI196649 IBC196648:IBE196649 IKY196648:ILA196649 IUU196648:IUW196649 JEQ196648:JES196649 JOM196648:JOO196649 JYI196648:JYK196649 KIE196648:KIG196649 KSA196648:KSC196649 LBW196648:LBY196649 LLS196648:LLU196649 LVO196648:LVQ196649 MFK196648:MFM196649 MPG196648:MPI196649 MZC196648:MZE196649 NIY196648:NJA196649 NSU196648:NSW196649 OCQ196648:OCS196649 OMM196648:OMO196649 OWI196648:OWK196649 PGE196648:PGG196649 PQA196648:PQC196649 PZW196648:PZY196649 QJS196648:QJU196649 QTO196648:QTQ196649 RDK196648:RDM196649 RNG196648:RNI196649 RXC196648:RXE196649 SGY196648:SHA196649 SQU196648:SQW196649 TAQ196648:TAS196649 TKM196648:TKO196649 TUI196648:TUK196649 UEE196648:UEG196649 UOA196648:UOC196649 UXW196648:UXY196649 VHS196648:VHU196649 VRO196648:VRQ196649 WBK196648:WBM196649 WLG196648:WLI196649 WVC196648:WVE196649 IQ262184:IS262185 SM262184:SO262185 ACI262184:ACK262185 AME262184:AMG262185 AWA262184:AWC262185 BFW262184:BFY262185 BPS262184:BPU262185 BZO262184:BZQ262185 CJK262184:CJM262185 CTG262184:CTI262185 DDC262184:DDE262185 DMY262184:DNA262185 DWU262184:DWW262185 EGQ262184:EGS262185 EQM262184:EQO262185 FAI262184:FAK262185 FKE262184:FKG262185 FUA262184:FUC262185 GDW262184:GDY262185 GNS262184:GNU262185 GXO262184:GXQ262185 HHK262184:HHM262185 HRG262184:HRI262185 IBC262184:IBE262185 IKY262184:ILA262185 IUU262184:IUW262185 JEQ262184:JES262185 JOM262184:JOO262185 JYI262184:JYK262185 KIE262184:KIG262185 KSA262184:KSC262185 LBW262184:LBY262185 LLS262184:LLU262185 LVO262184:LVQ262185 MFK262184:MFM262185 MPG262184:MPI262185 MZC262184:MZE262185 NIY262184:NJA262185 NSU262184:NSW262185 OCQ262184:OCS262185 OMM262184:OMO262185 OWI262184:OWK262185 PGE262184:PGG262185 PQA262184:PQC262185 PZW262184:PZY262185 QJS262184:QJU262185 QTO262184:QTQ262185 RDK262184:RDM262185 RNG262184:RNI262185 RXC262184:RXE262185 SGY262184:SHA262185 SQU262184:SQW262185 TAQ262184:TAS262185 TKM262184:TKO262185 TUI262184:TUK262185 UEE262184:UEG262185 UOA262184:UOC262185 UXW262184:UXY262185 VHS262184:VHU262185 VRO262184:VRQ262185 WBK262184:WBM262185 WLG262184:WLI262185 WVC262184:WVE262185 IQ327720:IS327721 SM327720:SO327721 ACI327720:ACK327721 AME327720:AMG327721 AWA327720:AWC327721 BFW327720:BFY327721 BPS327720:BPU327721 BZO327720:BZQ327721 CJK327720:CJM327721 CTG327720:CTI327721 DDC327720:DDE327721 DMY327720:DNA327721 DWU327720:DWW327721 EGQ327720:EGS327721 EQM327720:EQO327721 FAI327720:FAK327721 FKE327720:FKG327721 FUA327720:FUC327721 GDW327720:GDY327721 GNS327720:GNU327721 GXO327720:GXQ327721 HHK327720:HHM327721 HRG327720:HRI327721 IBC327720:IBE327721 IKY327720:ILA327721 IUU327720:IUW327721 JEQ327720:JES327721 JOM327720:JOO327721 JYI327720:JYK327721 KIE327720:KIG327721 KSA327720:KSC327721 LBW327720:LBY327721 LLS327720:LLU327721 LVO327720:LVQ327721 MFK327720:MFM327721 MPG327720:MPI327721 MZC327720:MZE327721 NIY327720:NJA327721 NSU327720:NSW327721 OCQ327720:OCS327721 OMM327720:OMO327721 OWI327720:OWK327721 PGE327720:PGG327721 PQA327720:PQC327721 PZW327720:PZY327721 QJS327720:QJU327721 QTO327720:QTQ327721 RDK327720:RDM327721 RNG327720:RNI327721 RXC327720:RXE327721 SGY327720:SHA327721 SQU327720:SQW327721 TAQ327720:TAS327721 TKM327720:TKO327721 TUI327720:TUK327721 UEE327720:UEG327721 UOA327720:UOC327721 UXW327720:UXY327721 VHS327720:VHU327721 VRO327720:VRQ327721 WBK327720:WBM327721 WLG327720:WLI327721 WVC327720:WVE327721 IQ393256:IS393257 SM393256:SO393257 ACI393256:ACK393257 AME393256:AMG393257 AWA393256:AWC393257 BFW393256:BFY393257 BPS393256:BPU393257 BZO393256:BZQ393257 CJK393256:CJM393257 CTG393256:CTI393257 DDC393256:DDE393257 DMY393256:DNA393257 DWU393256:DWW393257 EGQ393256:EGS393257 EQM393256:EQO393257 FAI393256:FAK393257 FKE393256:FKG393257 FUA393256:FUC393257 GDW393256:GDY393257 GNS393256:GNU393257 GXO393256:GXQ393257 HHK393256:HHM393257 HRG393256:HRI393257 IBC393256:IBE393257 IKY393256:ILA393257 IUU393256:IUW393257 JEQ393256:JES393257 JOM393256:JOO393257 JYI393256:JYK393257 KIE393256:KIG393257 KSA393256:KSC393257 LBW393256:LBY393257 LLS393256:LLU393257 LVO393256:LVQ393257 MFK393256:MFM393257 MPG393256:MPI393257 MZC393256:MZE393257 NIY393256:NJA393257 NSU393256:NSW393257 OCQ393256:OCS393257 OMM393256:OMO393257 OWI393256:OWK393257 PGE393256:PGG393257 PQA393256:PQC393257 PZW393256:PZY393257 QJS393256:QJU393257 QTO393256:QTQ393257 RDK393256:RDM393257 RNG393256:RNI393257 RXC393256:RXE393257 SGY393256:SHA393257 SQU393256:SQW393257 TAQ393256:TAS393257 TKM393256:TKO393257 TUI393256:TUK393257 UEE393256:UEG393257 UOA393256:UOC393257 UXW393256:UXY393257 VHS393256:VHU393257 VRO393256:VRQ393257 WBK393256:WBM393257 WLG393256:WLI393257 WVC393256:WVE393257 IQ458792:IS458793 SM458792:SO458793 ACI458792:ACK458793 AME458792:AMG458793 AWA458792:AWC458793 BFW458792:BFY458793 BPS458792:BPU458793 BZO458792:BZQ458793 CJK458792:CJM458793 CTG458792:CTI458793 DDC458792:DDE458793 DMY458792:DNA458793 DWU458792:DWW458793 EGQ458792:EGS458793 EQM458792:EQO458793 FAI458792:FAK458793 FKE458792:FKG458793 FUA458792:FUC458793 GDW458792:GDY458793 GNS458792:GNU458793 GXO458792:GXQ458793 HHK458792:HHM458793 HRG458792:HRI458793 IBC458792:IBE458793 IKY458792:ILA458793 IUU458792:IUW458793 JEQ458792:JES458793 JOM458792:JOO458793 JYI458792:JYK458793 KIE458792:KIG458793 KSA458792:KSC458793 LBW458792:LBY458793 LLS458792:LLU458793 LVO458792:LVQ458793 MFK458792:MFM458793 MPG458792:MPI458793 MZC458792:MZE458793 NIY458792:NJA458793 NSU458792:NSW458793 OCQ458792:OCS458793 OMM458792:OMO458793 OWI458792:OWK458793 PGE458792:PGG458793 PQA458792:PQC458793 PZW458792:PZY458793 QJS458792:QJU458793 QTO458792:QTQ458793 RDK458792:RDM458793 RNG458792:RNI458793 RXC458792:RXE458793 SGY458792:SHA458793 SQU458792:SQW458793 TAQ458792:TAS458793 TKM458792:TKO458793 TUI458792:TUK458793 UEE458792:UEG458793 UOA458792:UOC458793 UXW458792:UXY458793 VHS458792:VHU458793 VRO458792:VRQ458793 WBK458792:WBM458793 WLG458792:WLI458793 WVC458792:WVE458793 IQ524328:IS524329 SM524328:SO524329 ACI524328:ACK524329 AME524328:AMG524329 AWA524328:AWC524329 BFW524328:BFY524329 BPS524328:BPU524329 BZO524328:BZQ524329 CJK524328:CJM524329 CTG524328:CTI524329 DDC524328:DDE524329 DMY524328:DNA524329 DWU524328:DWW524329 EGQ524328:EGS524329 EQM524328:EQO524329 FAI524328:FAK524329 FKE524328:FKG524329 FUA524328:FUC524329 GDW524328:GDY524329 GNS524328:GNU524329 GXO524328:GXQ524329 HHK524328:HHM524329 HRG524328:HRI524329 IBC524328:IBE524329 IKY524328:ILA524329 IUU524328:IUW524329 JEQ524328:JES524329 JOM524328:JOO524329 JYI524328:JYK524329 KIE524328:KIG524329 KSA524328:KSC524329 LBW524328:LBY524329 LLS524328:LLU524329 LVO524328:LVQ524329 MFK524328:MFM524329 MPG524328:MPI524329 MZC524328:MZE524329 NIY524328:NJA524329 NSU524328:NSW524329 OCQ524328:OCS524329 OMM524328:OMO524329 OWI524328:OWK524329 PGE524328:PGG524329 PQA524328:PQC524329 PZW524328:PZY524329 QJS524328:QJU524329 QTO524328:QTQ524329 RDK524328:RDM524329 RNG524328:RNI524329 RXC524328:RXE524329 SGY524328:SHA524329 SQU524328:SQW524329 TAQ524328:TAS524329 TKM524328:TKO524329 TUI524328:TUK524329 UEE524328:UEG524329 UOA524328:UOC524329 UXW524328:UXY524329 VHS524328:VHU524329 VRO524328:VRQ524329 WBK524328:WBM524329 WLG524328:WLI524329 WVC524328:WVE524329 IQ589864:IS589865 SM589864:SO589865 ACI589864:ACK589865 AME589864:AMG589865 AWA589864:AWC589865 BFW589864:BFY589865 BPS589864:BPU589865 BZO589864:BZQ589865 CJK589864:CJM589865 CTG589864:CTI589865 DDC589864:DDE589865 DMY589864:DNA589865 DWU589864:DWW589865 EGQ589864:EGS589865 EQM589864:EQO589865 FAI589864:FAK589865 FKE589864:FKG589865 FUA589864:FUC589865 GDW589864:GDY589865 GNS589864:GNU589865 GXO589864:GXQ589865 HHK589864:HHM589865 HRG589864:HRI589865 IBC589864:IBE589865 IKY589864:ILA589865 IUU589864:IUW589865 JEQ589864:JES589865 JOM589864:JOO589865 JYI589864:JYK589865 KIE589864:KIG589865 KSA589864:KSC589865 LBW589864:LBY589865 LLS589864:LLU589865 LVO589864:LVQ589865 MFK589864:MFM589865 MPG589864:MPI589865 MZC589864:MZE589865 NIY589864:NJA589865 NSU589864:NSW589865 OCQ589864:OCS589865 OMM589864:OMO589865 OWI589864:OWK589865 PGE589864:PGG589865 PQA589864:PQC589865 PZW589864:PZY589865 QJS589864:QJU589865 QTO589864:QTQ589865 RDK589864:RDM589865 RNG589864:RNI589865 RXC589864:RXE589865 SGY589864:SHA589865 SQU589864:SQW589865 TAQ589864:TAS589865 TKM589864:TKO589865 TUI589864:TUK589865 UEE589864:UEG589865 UOA589864:UOC589865 UXW589864:UXY589865 VHS589864:VHU589865 VRO589864:VRQ589865 WBK589864:WBM589865 WLG589864:WLI589865 WVC589864:WVE589865 IQ655400:IS655401 SM655400:SO655401 ACI655400:ACK655401 AME655400:AMG655401 AWA655400:AWC655401 BFW655400:BFY655401 BPS655400:BPU655401 BZO655400:BZQ655401 CJK655400:CJM655401 CTG655400:CTI655401 DDC655400:DDE655401 DMY655400:DNA655401 DWU655400:DWW655401 EGQ655400:EGS655401 EQM655400:EQO655401 FAI655400:FAK655401 FKE655400:FKG655401 FUA655400:FUC655401 GDW655400:GDY655401 GNS655400:GNU655401 GXO655400:GXQ655401 HHK655400:HHM655401 HRG655400:HRI655401 IBC655400:IBE655401 IKY655400:ILA655401 IUU655400:IUW655401 JEQ655400:JES655401 JOM655400:JOO655401 JYI655400:JYK655401 KIE655400:KIG655401 KSA655400:KSC655401 LBW655400:LBY655401 LLS655400:LLU655401 LVO655400:LVQ655401 MFK655400:MFM655401 MPG655400:MPI655401 MZC655400:MZE655401 NIY655400:NJA655401 NSU655400:NSW655401 OCQ655400:OCS655401 OMM655400:OMO655401 OWI655400:OWK655401 PGE655400:PGG655401 PQA655400:PQC655401 PZW655400:PZY655401 QJS655400:QJU655401 QTO655400:QTQ655401 RDK655400:RDM655401 RNG655400:RNI655401 RXC655400:RXE655401 SGY655400:SHA655401 SQU655400:SQW655401 TAQ655400:TAS655401 TKM655400:TKO655401 TUI655400:TUK655401 UEE655400:UEG655401 UOA655400:UOC655401 UXW655400:UXY655401 VHS655400:VHU655401 VRO655400:VRQ655401 WBK655400:WBM655401 WLG655400:WLI655401 WVC655400:WVE655401 IQ720936:IS720937 SM720936:SO720937 ACI720936:ACK720937 AME720936:AMG720937 AWA720936:AWC720937 BFW720936:BFY720937 BPS720936:BPU720937 BZO720936:BZQ720937 CJK720936:CJM720937 CTG720936:CTI720937 DDC720936:DDE720937 DMY720936:DNA720937 DWU720936:DWW720937 EGQ720936:EGS720937 EQM720936:EQO720937 FAI720936:FAK720937 FKE720936:FKG720937 FUA720936:FUC720937 GDW720936:GDY720937 GNS720936:GNU720937 GXO720936:GXQ720937 HHK720936:HHM720937 HRG720936:HRI720937 IBC720936:IBE720937 IKY720936:ILA720937 IUU720936:IUW720937 JEQ720936:JES720937 JOM720936:JOO720937 JYI720936:JYK720937 KIE720936:KIG720937 KSA720936:KSC720937 LBW720936:LBY720937 LLS720936:LLU720937 LVO720936:LVQ720937 MFK720936:MFM720937 MPG720936:MPI720937 MZC720936:MZE720937 NIY720936:NJA720937 NSU720936:NSW720937 OCQ720936:OCS720937 OMM720936:OMO720937 OWI720936:OWK720937 PGE720936:PGG720937 PQA720936:PQC720937 PZW720936:PZY720937 QJS720936:QJU720937 QTO720936:QTQ720937 RDK720936:RDM720937 RNG720936:RNI720937 RXC720936:RXE720937 SGY720936:SHA720937 SQU720936:SQW720937 TAQ720936:TAS720937 TKM720936:TKO720937 TUI720936:TUK720937 UEE720936:UEG720937 UOA720936:UOC720937 UXW720936:UXY720937 VHS720936:VHU720937 VRO720936:VRQ720937 WBK720936:WBM720937 WLG720936:WLI720937 WVC720936:WVE720937 IQ786472:IS786473 SM786472:SO786473 ACI786472:ACK786473 AME786472:AMG786473 AWA786472:AWC786473 BFW786472:BFY786473 BPS786472:BPU786473 BZO786472:BZQ786473 CJK786472:CJM786473 CTG786472:CTI786473 DDC786472:DDE786473 DMY786472:DNA786473 DWU786472:DWW786473 EGQ786472:EGS786473 EQM786472:EQO786473 FAI786472:FAK786473 FKE786472:FKG786473 FUA786472:FUC786473 GDW786472:GDY786473 GNS786472:GNU786473 GXO786472:GXQ786473 HHK786472:HHM786473 HRG786472:HRI786473 IBC786472:IBE786473 IKY786472:ILA786473 IUU786472:IUW786473 JEQ786472:JES786473 JOM786472:JOO786473 JYI786472:JYK786473 KIE786472:KIG786473 KSA786472:KSC786473 LBW786472:LBY786473 LLS786472:LLU786473 LVO786472:LVQ786473 MFK786472:MFM786473 MPG786472:MPI786473 MZC786472:MZE786473 NIY786472:NJA786473 NSU786472:NSW786473 OCQ786472:OCS786473 OMM786472:OMO786473 OWI786472:OWK786473 PGE786472:PGG786473 PQA786472:PQC786473 PZW786472:PZY786473 QJS786472:QJU786473 QTO786472:QTQ786473 RDK786472:RDM786473 RNG786472:RNI786473 RXC786472:RXE786473 SGY786472:SHA786473 SQU786472:SQW786473 TAQ786472:TAS786473 TKM786472:TKO786473 TUI786472:TUK786473 UEE786472:UEG786473 UOA786472:UOC786473 UXW786472:UXY786473 VHS786472:VHU786473 VRO786472:VRQ786473 WBK786472:WBM786473 WLG786472:WLI786473 WVC786472:WVE786473 IQ852008:IS852009 SM852008:SO852009 ACI852008:ACK852009 AME852008:AMG852009 AWA852008:AWC852009 BFW852008:BFY852009 BPS852008:BPU852009 BZO852008:BZQ852009 CJK852008:CJM852009 CTG852008:CTI852009 DDC852008:DDE852009 DMY852008:DNA852009 DWU852008:DWW852009 EGQ852008:EGS852009 EQM852008:EQO852009 FAI852008:FAK852009 FKE852008:FKG852009 FUA852008:FUC852009 GDW852008:GDY852009 GNS852008:GNU852009 GXO852008:GXQ852009 HHK852008:HHM852009 HRG852008:HRI852009 IBC852008:IBE852009 IKY852008:ILA852009 IUU852008:IUW852009 JEQ852008:JES852009 JOM852008:JOO852009 JYI852008:JYK852009 KIE852008:KIG852009 KSA852008:KSC852009 LBW852008:LBY852009 LLS852008:LLU852009 LVO852008:LVQ852009 MFK852008:MFM852009 MPG852008:MPI852009 MZC852008:MZE852009 NIY852008:NJA852009 NSU852008:NSW852009 OCQ852008:OCS852009 OMM852008:OMO852009 OWI852008:OWK852009 PGE852008:PGG852009 PQA852008:PQC852009 PZW852008:PZY852009 QJS852008:QJU852009 QTO852008:QTQ852009 RDK852008:RDM852009 RNG852008:RNI852009 RXC852008:RXE852009 SGY852008:SHA852009 SQU852008:SQW852009 TAQ852008:TAS852009 TKM852008:TKO852009 TUI852008:TUK852009 UEE852008:UEG852009 UOA852008:UOC852009 UXW852008:UXY852009 VHS852008:VHU852009 VRO852008:VRQ852009 WBK852008:WBM852009 WLG852008:WLI852009 WVC852008:WVE852009 IQ917544:IS917545 SM917544:SO917545 ACI917544:ACK917545 AME917544:AMG917545 AWA917544:AWC917545 BFW917544:BFY917545 BPS917544:BPU917545 BZO917544:BZQ917545 CJK917544:CJM917545 CTG917544:CTI917545 DDC917544:DDE917545 DMY917544:DNA917545 DWU917544:DWW917545 EGQ917544:EGS917545 EQM917544:EQO917545 FAI917544:FAK917545 FKE917544:FKG917545 FUA917544:FUC917545 GDW917544:GDY917545 GNS917544:GNU917545 GXO917544:GXQ917545 HHK917544:HHM917545 HRG917544:HRI917545 IBC917544:IBE917545 IKY917544:ILA917545 IUU917544:IUW917545 JEQ917544:JES917545 JOM917544:JOO917545 JYI917544:JYK917545 KIE917544:KIG917545 KSA917544:KSC917545 LBW917544:LBY917545 LLS917544:LLU917545 LVO917544:LVQ917545 MFK917544:MFM917545 MPG917544:MPI917545 MZC917544:MZE917545 NIY917544:NJA917545 NSU917544:NSW917545 OCQ917544:OCS917545 OMM917544:OMO917545 OWI917544:OWK917545 PGE917544:PGG917545 PQA917544:PQC917545 PZW917544:PZY917545 QJS917544:QJU917545 QTO917544:QTQ917545 RDK917544:RDM917545 RNG917544:RNI917545 RXC917544:RXE917545 SGY917544:SHA917545 SQU917544:SQW917545 TAQ917544:TAS917545 TKM917544:TKO917545 TUI917544:TUK917545 UEE917544:UEG917545 UOA917544:UOC917545 UXW917544:UXY917545 VHS917544:VHU917545 VRO917544:VRQ917545 WBK917544:WBM917545 WLG917544:WLI917545 WVC917544:WVE917545 IQ983080:IS983081 SM983080:SO983081 ACI983080:ACK983081 AME983080:AMG983081 AWA983080:AWC983081 BFW983080:BFY983081 BPS983080:BPU983081 BZO983080:BZQ983081 CJK983080:CJM983081 CTG983080:CTI983081 DDC983080:DDE983081 DMY983080:DNA983081 DWU983080:DWW983081 EGQ983080:EGS983081 EQM983080:EQO983081 FAI983080:FAK983081 FKE983080:FKG983081 FUA983080:FUC983081 GDW983080:GDY983081 GNS983080:GNU983081 GXO983080:GXQ983081 HHK983080:HHM983081 HRG983080:HRI983081 IBC983080:IBE983081 IKY983080:ILA983081 IUU983080:IUW983081 JEQ983080:JES983081 JOM983080:JOO983081 JYI983080:JYK983081 KIE983080:KIG983081 KSA983080:KSC983081 LBW983080:LBY983081 LLS983080:LLU983081 LVO983080:LVQ983081 MFK983080:MFM983081 MPG983080:MPI983081 MZC983080:MZE983081 NIY983080:NJA983081 NSU983080:NSW983081 OCQ983080:OCS983081 OMM983080:OMO983081 OWI983080:OWK983081 PGE983080:PGG983081 PQA983080:PQC983081 PZW983080:PZY983081 QJS983080:QJU983081 QTO983080:QTQ983081 RDK983080:RDM983081 RNG983080:RNI983081 RXC983080:RXE983081 SGY983080:SHA983081 SQU983080:SQW983081 TAQ983080:TAS983081 TKM983080:TKO983081 TUI983080:TUK983081 UEE983080:UEG983081 UOA983080:UOC983081 UXW983080:UXY983081 VHS983080:VHU983081 VRO983080:VRQ983081 WBK983080:WBM983081 WLG983080:WLI983081 WVC983080:WVE983081 P65541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P131077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P196613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P262149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P327685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P393221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P458757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P524293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P589829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P655365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P720901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P786437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P851973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P917509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P983045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IQ65567:IS65568 SM65567:SO65568 ACI65567:ACK65568 AME65567:AMG65568 AWA65567:AWC65568 BFW65567:BFY65568 BPS65567:BPU65568 BZO65567:BZQ65568 CJK65567:CJM65568 CTG65567:CTI65568 DDC65567:DDE65568 DMY65567:DNA65568 DWU65567:DWW65568 EGQ65567:EGS65568 EQM65567:EQO65568 FAI65567:FAK65568 FKE65567:FKG65568 FUA65567:FUC65568 GDW65567:GDY65568 GNS65567:GNU65568 GXO65567:GXQ65568 HHK65567:HHM65568 HRG65567:HRI65568 IBC65567:IBE65568 IKY65567:ILA65568 IUU65567:IUW65568 JEQ65567:JES65568 JOM65567:JOO65568 JYI65567:JYK65568 KIE65567:KIG65568 KSA65567:KSC65568 LBW65567:LBY65568 LLS65567:LLU65568 LVO65567:LVQ65568 MFK65567:MFM65568 MPG65567:MPI65568 MZC65567:MZE65568 NIY65567:NJA65568 NSU65567:NSW65568 OCQ65567:OCS65568 OMM65567:OMO65568 OWI65567:OWK65568 PGE65567:PGG65568 PQA65567:PQC65568 PZW65567:PZY65568 QJS65567:QJU65568 QTO65567:QTQ65568 RDK65567:RDM65568 RNG65567:RNI65568 RXC65567:RXE65568 SGY65567:SHA65568 SQU65567:SQW65568 TAQ65567:TAS65568 TKM65567:TKO65568 TUI65567:TUK65568 UEE65567:UEG65568 UOA65567:UOC65568 UXW65567:UXY65568 VHS65567:VHU65568 VRO65567:VRQ65568 WBK65567:WBM65568 WLG65567:WLI65568 WVC65567:WVE65568 IQ131103:IS131104 SM131103:SO131104 ACI131103:ACK131104 AME131103:AMG131104 AWA131103:AWC131104 BFW131103:BFY131104 BPS131103:BPU131104 BZO131103:BZQ131104 CJK131103:CJM131104 CTG131103:CTI131104 DDC131103:DDE131104 DMY131103:DNA131104 DWU131103:DWW131104 EGQ131103:EGS131104 EQM131103:EQO131104 FAI131103:FAK131104 FKE131103:FKG131104 FUA131103:FUC131104 GDW131103:GDY131104 GNS131103:GNU131104 GXO131103:GXQ131104 HHK131103:HHM131104 HRG131103:HRI131104 IBC131103:IBE131104 IKY131103:ILA131104 IUU131103:IUW131104 JEQ131103:JES131104 JOM131103:JOO131104 JYI131103:JYK131104 KIE131103:KIG131104 KSA131103:KSC131104 LBW131103:LBY131104 LLS131103:LLU131104 LVO131103:LVQ131104 MFK131103:MFM131104 MPG131103:MPI131104 MZC131103:MZE131104 NIY131103:NJA131104 NSU131103:NSW131104 OCQ131103:OCS131104 OMM131103:OMO131104 OWI131103:OWK131104 PGE131103:PGG131104 PQA131103:PQC131104 PZW131103:PZY131104 QJS131103:QJU131104 QTO131103:QTQ131104 RDK131103:RDM131104 RNG131103:RNI131104 RXC131103:RXE131104 SGY131103:SHA131104 SQU131103:SQW131104 TAQ131103:TAS131104 TKM131103:TKO131104 TUI131103:TUK131104 UEE131103:UEG131104 UOA131103:UOC131104 UXW131103:UXY131104 VHS131103:VHU131104 VRO131103:VRQ131104 WBK131103:WBM131104 WLG131103:WLI131104 WVC131103:WVE131104 IQ196639:IS196640 SM196639:SO196640 ACI196639:ACK196640 AME196639:AMG196640 AWA196639:AWC196640 BFW196639:BFY196640 BPS196639:BPU196640 BZO196639:BZQ196640 CJK196639:CJM196640 CTG196639:CTI196640 DDC196639:DDE196640 DMY196639:DNA196640 DWU196639:DWW196640 EGQ196639:EGS196640 EQM196639:EQO196640 FAI196639:FAK196640 FKE196639:FKG196640 FUA196639:FUC196640 GDW196639:GDY196640 GNS196639:GNU196640 GXO196639:GXQ196640 HHK196639:HHM196640 HRG196639:HRI196640 IBC196639:IBE196640 IKY196639:ILA196640 IUU196639:IUW196640 JEQ196639:JES196640 JOM196639:JOO196640 JYI196639:JYK196640 KIE196639:KIG196640 KSA196639:KSC196640 LBW196639:LBY196640 LLS196639:LLU196640 LVO196639:LVQ196640 MFK196639:MFM196640 MPG196639:MPI196640 MZC196639:MZE196640 NIY196639:NJA196640 NSU196639:NSW196640 OCQ196639:OCS196640 OMM196639:OMO196640 OWI196639:OWK196640 PGE196639:PGG196640 PQA196639:PQC196640 PZW196639:PZY196640 QJS196639:QJU196640 QTO196639:QTQ196640 RDK196639:RDM196640 RNG196639:RNI196640 RXC196639:RXE196640 SGY196639:SHA196640 SQU196639:SQW196640 TAQ196639:TAS196640 TKM196639:TKO196640 TUI196639:TUK196640 UEE196639:UEG196640 UOA196639:UOC196640 UXW196639:UXY196640 VHS196639:VHU196640 VRO196639:VRQ196640 WBK196639:WBM196640 WLG196639:WLI196640 WVC196639:WVE196640 IQ262175:IS262176 SM262175:SO262176 ACI262175:ACK262176 AME262175:AMG262176 AWA262175:AWC262176 BFW262175:BFY262176 BPS262175:BPU262176 BZO262175:BZQ262176 CJK262175:CJM262176 CTG262175:CTI262176 DDC262175:DDE262176 DMY262175:DNA262176 DWU262175:DWW262176 EGQ262175:EGS262176 EQM262175:EQO262176 FAI262175:FAK262176 FKE262175:FKG262176 FUA262175:FUC262176 GDW262175:GDY262176 GNS262175:GNU262176 GXO262175:GXQ262176 HHK262175:HHM262176 HRG262175:HRI262176 IBC262175:IBE262176 IKY262175:ILA262176 IUU262175:IUW262176 JEQ262175:JES262176 JOM262175:JOO262176 JYI262175:JYK262176 KIE262175:KIG262176 KSA262175:KSC262176 LBW262175:LBY262176 LLS262175:LLU262176 LVO262175:LVQ262176 MFK262175:MFM262176 MPG262175:MPI262176 MZC262175:MZE262176 NIY262175:NJA262176 NSU262175:NSW262176 OCQ262175:OCS262176 OMM262175:OMO262176 OWI262175:OWK262176 PGE262175:PGG262176 PQA262175:PQC262176 PZW262175:PZY262176 QJS262175:QJU262176 QTO262175:QTQ262176 RDK262175:RDM262176 RNG262175:RNI262176 RXC262175:RXE262176 SGY262175:SHA262176 SQU262175:SQW262176 TAQ262175:TAS262176 TKM262175:TKO262176 TUI262175:TUK262176 UEE262175:UEG262176 UOA262175:UOC262176 UXW262175:UXY262176 VHS262175:VHU262176 VRO262175:VRQ262176 WBK262175:WBM262176 WLG262175:WLI262176 WVC262175:WVE262176 IQ327711:IS327712 SM327711:SO327712 ACI327711:ACK327712 AME327711:AMG327712 AWA327711:AWC327712 BFW327711:BFY327712 BPS327711:BPU327712 BZO327711:BZQ327712 CJK327711:CJM327712 CTG327711:CTI327712 DDC327711:DDE327712 DMY327711:DNA327712 DWU327711:DWW327712 EGQ327711:EGS327712 EQM327711:EQO327712 FAI327711:FAK327712 FKE327711:FKG327712 FUA327711:FUC327712 GDW327711:GDY327712 GNS327711:GNU327712 GXO327711:GXQ327712 HHK327711:HHM327712 HRG327711:HRI327712 IBC327711:IBE327712 IKY327711:ILA327712 IUU327711:IUW327712 JEQ327711:JES327712 JOM327711:JOO327712 JYI327711:JYK327712 KIE327711:KIG327712 KSA327711:KSC327712 LBW327711:LBY327712 LLS327711:LLU327712 LVO327711:LVQ327712 MFK327711:MFM327712 MPG327711:MPI327712 MZC327711:MZE327712 NIY327711:NJA327712 NSU327711:NSW327712 OCQ327711:OCS327712 OMM327711:OMO327712 OWI327711:OWK327712 PGE327711:PGG327712 PQA327711:PQC327712 PZW327711:PZY327712 QJS327711:QJU327712 QTO327711:QTQ327712 RDK327711:RDM327712 RNG327711:RNI327712 RXC327711:RXE327712 SGY327711:SHA327712 SQU327711:SQW327712 TAQ327711:TAS327712 TKM327711:TKO327712 TUI327711:TUK327712 UEE327711:UEG327712 UOA327711:UOC327712 UXW327711:UXY327712 VHS327711:VHU327712 VRO327711:VRQ327712 WBK327711:WBM327712 WLG327711:WLI327712 WVC327711:WVE327712 IQ393247:IS393248 SM393247:SO393248 ACI393247:ACK393248 AME393247:AMG393248 AWA393247:AWC393248 BFW393247:BFY393248 BPS393247:BPU393248 BZO393247:BZQ393248 CJK393247:CJM393248 CTG393247:CTI393248 DDC393247:DDE393248 DMY393247:DNA393248 DWU393247:DWW393248 EGQ393247:EGS393248 EQM393247:EQO393248 FAI393247:FAK393248 FKE393247:FKG393248 FUA393247:FUC393248 GDW393247:GDY393248 GNS393247:GNU393248 GXO393247:GXQ393248 HHK393247:HHM393248 HRG393247:HRI393248 IBC393247:IBE393248 IKY393247:ILA393248 IUU393247:IUW393248 JEQ393247:JES393248 JOM393247:JOO393248 JYI393247:JYK393248 KIE393247:KIG393248 KSA393247:KSC393248 LBW393247:LBY393248 LLS393247:LLU393248 LVO393247:LVQ393248 MFK393247:MFM393248 MPG393247:MPI393248 MZC393247:MZE393248 NIY393247:NJA393248 NSU393247:NSW393248 OCQ393247:OCS393248 OMM393247:OMO393248 OWI393247:OWK393248 PGE393247:PGG393248 PQA393247:PQC393248 PZW393247:PZY393248 QJS393247:QJU393248 QTO393247:QTQ393248 RDK393247:RDM393248 RNG393247:RNI393248 RXC393247:RXE393248 SGY393247:SHA393248 SQU393247:SQW393248 TAQ393247:TAS393248 TKM393247:TKO393248 TUI393247:TUK393248 UEE393247:UEG393248 UOA393247:UOC393248 UXW393247:UXY393248 VHS393247:VHU393248 VRO393247:VRQ393248 WBK393247:WBM393248 WLG393247:WLI393248 WVC393247:WVE393248 IQ458783:IS458784 SM458783:SO458784 ACI458783:ACK458784 AME458783:AMG458784 AWA458783:AWC458784 BFW458783:BFY458784 BPS458783:BPU458784 BZO458783:BZQ458784 CJK458783:CJM458784 CTG458783:CTI458784 DDC458783:DDE458784 DMY458783:DNA458784 DWU458783:DWW458784 EGQ458783:EGS458784 EQM458783:EQO458784 FAI458783:FAK458784 FKE458783:FKG458784 FUA458783:FUC458784 GDW458783:GDY458784 GNS458783:GNU458784 GXO458783:GXQ458784 HHK458783:HHM458784 HRG458783:HRI458784 IBC458783:IBE458784 IKY458783:ILA458784 IUU458783:IUW458784 JEQ458783:JES458784 JOM458783:JOO458784 JYI458783:JYK458784 KIE458783:KIG458784 KSA458783:KSC458784 LBW458783:LBY458784 LLS458783:LLU458784 LVO458783:LVQ458784 MFK458783:MFM458784 MPG458783:MPI458784 MZC458783:MZE458784 NIY458783:NJA458784 NSU458783:NSW458784 OCQ458783:OCS458784 OMM458783:OMO458784 OWI458783:OWK458784 PGE458783:PGG458784 PQA458783:PQC458784 PZW458783:PZY458784 QJS458783:QJU458784 QTO458783:QTQ458784 RDK458783:RDM458784 RNG458783:RNI458784 RXC458783:RXE458784 SGY458783:SHA458784 SQU458783:SQW458784 TAQ458783:TAS458784 TKM458783:TKO458784 TUI458783:TUK458784 UEE458783:UEG458784 UOA458783:UOC458784 UXW458783:UXY458784 VHS458783:VHU458784 VRO458783:VRQ458784 WBK458783:WBM458784 WLG458783:WLI458784 WVC458783:WVE458784 IQ524319:IS524320 SM524319:SO524320 ACI524319:ACK524320 AME524319:AMG524320 AWA524319:AWC524320 BFW524319:BFY524320 BPS524319:BPU524320 BZO524319:BZQ524320 CJK524319:CJM524320 CTG524319:CTI524320 DDC524319:DDE524320 DMY524319:DNA524320 DWU524319:DWW524320 EGQ524319:EGS524320 EQM524319:EQO524320 FAI524319:FAK524320 FKE524319:FKG524320 FUA524319:FUC524320 GDW524319:GDY524320 GNS524319:GNU524320 GXO524319:GXQ524320 HHK524319:HHM524320 HRG524319:HRI524320 IBC524319:IBE524320 IKY524319:ILA524320 IUU524319:IUW524320 JEQ524319:JES524320 JOM524319:JOO524320 JYI524319:JYK524320 KIE524319:KIG524320 KSA524319:KSC524320 LBW524319:LBY524320 LLS524319:LLU524320 LVO524319:LVQ524320 MFK524319:MFM524320 MPG524319:MPI524320 MZC524319:MZE524320 NIY524319:NJA524320 NSU524319:NSW524320 OCQ524319:OCS524320 OMM524319:OMO524320 OWI524319:OWK524320 PGE524319:PGG524320 PQA524319:PQC524320 PZW524319:PZY524320 QJS524319:QJU524320 QTO524319:QTQ524320 RDK524319:RDM524320 RNG524319:RNI524320 RXC524319:RXE524320 SGY524319:SHA524320 SQU524319:SQW524320 TAQ524319:TAS524320 TKM524319:TKO524320 TUI524319:TUK524320 UEE524319:UEG524320 UOA524319:UOC524320 UXW524319:UXY524320 VHS524319:VHU524320 VRO524319:VRQ524320 WBK524319:WBM524320 WLG524319:WLI524320 WVC524319:WVE524320 IQ589855:IS589856 SM589855:SO589856 ACI589855:ACK589856 AME589855:AMG589856 AWA589855:AWC589856 BFW589855:BFY589856 BPS589855:BPU589856 BZO589855:BZQ589856 CJK589855:CJM589856 CTG589855:CTI589856 DDC589855:DDE589856 DMY589855:DNA589856 DWU589855:DWW589856 EGQ589855:EGS589856 EQM589855:EQO589856 FAI589855:FAK589856 FKE589855:FKG589856 FUA589855:FUC589856 GDW589855:GDY589856 GNS589855:GNU589856 GXO589855:GXQ589856 HHK589855:HHM589856 HRG589855:HRI589856 IBC589855:IBE589856 IKY589855:ILA589856 IUU589855:IUW589856 JEQ589855:JES589856 JOM589855:JOO589856 JYI589855:JYK589856 KIE589855:KIG589856 KSA589855:KSC589856 LBW589855:LBY589856 LLS589855:LLU589856 LVO589855:LVQ589856 MFK589855:MFM589856 MPG589855:MPI589856 MZC589855:MZE589856 NIY589855:NJA589856 NSU589855:NSW589856 OCQ589855:OCS589856 OMM589855:OMO589856 OWI589855:OWK589856 PGE589855:PGG589856 PQA589855:PQC589856 PZW589855:PZY589856 QJS589855:QJU589856 QTO589855:QTQ589856 RDK589855:RDM589856 RNG589855:RNI589856 RXC589855:RXE589856 SGY589855:SHA589856 SQU589855:SQW589856 TAQ589855:TAS589856 TKM589855:TKO589856 TUI589855:TUK589856 UEE589855:UEG589856 UOA589855:UOC589856 UXW589855:UXY589856 VHS589855:VHU589856 VRO589855:VRQ589856 WBK589855:WBM589856 WLG589855:WLI589856 WVC589855:WVE589856 IQ655391:IS655392 SM655391:SO655392 ACI655391:ACK655392 AME655391:AMG655392 AWA655391:AWC655392 BFW655391:BFY655392 BPS655391:BPU655392 BZO655391:BZQ655392 CJK655391:CJM655392 CTG655391:CTI655392 DDC655391:DDE655392 DMY655391:DNA655392 DWU655391:DWW655392 EGQ655391:EGS655392 EQM655391:EQO655392 FAI655391:FAK655392 FKE655391:FKG655392 FUA655391:FUC655392 GDW655391:GDY655392 GNS655391:GNU655392 GXO655391:GXQ655392 HHK655391:HHM655392 HRG655391:HRI655392 IBC655391:IBE655392 IKY655391:ILA655392 IUU655391:IUW655392 JEQ655391:JES655392 JOM655391:JOO655392 JYI655391:JYK655392 KIE655391:KIG655392 KSA655391:KSC655392 LBW655391:LBY655392 LLS655391:LLU655392 LVO655391:LVQ655392 MFK655391:MFM655392 MPG655391:MPI655392 MZC655391:MZE655392 NIY655391:NJA655392 NSU655391:NSW655392 OCQ655391:OCS655392 OMM655391:OMO655392 OWI655391:OWK655392 PGE655391:PGG655392 PQA655391:PQC655392 PZW655391:PZY655392 QJS655391:QJU655392 QTO655391:QTQ655392 RDK655391:RDM655392 RNG655391:RNI655392 RXC655391:RXE655392 SGY655391:SHA655392 SQU655391:SQW655392 TAQ655391:TAS655392 TKM655391:TKO655392 TUI655391:TUK655392 UEE655391:UEG655392 UOA655391:UOC655392 UXW655391:UXY655392 VHS655391:VHU655392 VRO655391:VRQ655392 WBK655391:WBM655392 WLG655391:WLI655392 WVC655391:WVE655392 IQ720927:IS720928 SM720927:SO720928 ACI720927:ACK720928 AME720927:AMG720928 AWA720927:AWC720928 BFW720927:BFY720928 BPS720927:BPU720928 BZO720927:BZQ720928 CJK720927:CJM720928 CTG720927:CTI720928 DDC720927:DDE720928 DMY720927:DNA720928 DWU720927:DWW720928 EGQ720927:EGS720928 EQM720927:EQO720928 FAI720927:FAK720928 FKE720927:FKG720928 FUA720927:FUC720928 GDW720927:GDY720928 GNS720927:GNU720928 GXO720927:GXQ720928 HHK720927:HHM720928 HRG720927:HRI720928 IBC720927:IBE720928 IKY720927:ILA720928 IUU720927:IUW720928 JEQ720927:JES720928 JOM720927:JOO720928 JYI720927:JYK720928 KIE720927:KIG720928 KSA720927:KSC720928 LBW720927:LBY720928 LLS720927:LLU720928 LVO720927:LVQ720928 MFK720927:MFM720928 MPG720927:MPI720928 MZC720927:MZE720928 NIY720927:NJA720928 NSU720927:NSW720928 OCQ720927:OCS720928 OMM720927:OMO720928 OWI720927:OWK720928 PGE720927:PGG720928 PQA720927:PQC720928 PZW720927:PZY720928 QJS720927:QJU720928 QTO720927:QTQ720928 RDK720927:RDM720928 RNG720927:RNI720928 RXC720927:RXE720928 SGY720927:SHA720928 SQU720927:SQW720928 TAQ720927:TAS720928 TKM720927:TKO720928 TUI720927:TUK720928 UEE720927:UEG720928 UOA720927:UOC720928 UXW720927:UXY720928 VHS720927:VHU720928 VRO720927:VRQ720928 WBK720927:WBM720928 WLG720927:WLI720928 WVC720927:WVE720928 IQ786463:IS786464 SM786463:SO786464 ACI786463:ACK786464 AME786463:AMG786464 AWA786463:AWC786464 BFW786463:BFY786464 BPS786463:BPU786464 BZO786463:BZQ786464 CJK786463:CJM786464 CTG786463:CTI786464 DDC786463:DDE786464 DMY786463:DNA786464 DWU786463:DWW786464 EGQ786463:EGS786464 EQM786463:EQO786464 FAI786463:FAK786464 FKE786463:FKG786464 FUA786463:FUC786464 GDW786463:GDY786464 GNS786463:GNU786464 GXO786463:GXQ786464 HHK786463:HHM786464 HRG786463:HRI786464 IBC786463:IBE786464 IKY786463:ILA786464 IUU786463:IUW786464 JEQ786463:JES786464 JOM786463:JOO786464 JYI786463:JYK786464 KIE786463:KIG786464 KSA786463:KSC786464 LBW786463:LBY786464 LLS786463:LLU786464 LVO786463:LVQ786464 MFK786463:MFM786464 MPG786463:MPI786464 MZC786463:MZE786464 NIY786463:NJA786464 NSU786463:NSW786464 OCQ786463:OCS786464 OMM786463:OMO786464 OWI786463:OWK786464 PGE786463:PGG786464 PQA786463:PQC786464 PZW786463:PZY786464 QJS786463:QJU786464 QTO786463:QTQ786464 RDK786463:RDM786464 RNG786463:RNI786464 RXC786463:RXE786464 SGY786463:SHA786464 SQU786463:SQW786464 TAQ786463:TAS786464 TKM786463:TKO786464 TUI786463:TUK786464 UEE786463:UEG786464 UOA786463:UOC786464 UXW786463:UXY786464 VHS786463:VHU786464 VRO786463:VRQ786464 WBK786463:WBM786464 WLG786463:WLI786464 WVC786463:WVE786464 IQ851999:IS852000 SM851999:SO852000 ACI851999:ACK852000 AME851999:AMG852000 AWA851999:AWC852000 BFW851999:BFY852000 BPS851999:BPU852000 BZO851999:BZQ852000 CJK851999:CJM852000 CTG851999:CTI852000 DDC851999:DDE852000 DMY851999:DNA852000 DWU851999:DWW852000 EGQ851999:EGS852000 EQM851999:EQO852000 FAI851999:FAK852000 FKE851999:FKG852000 FUA851999:FUC852000 GDW851999:GDY852000 GNS851999:GNU852000 GXO851999:GXQ852000 HHK851999:HHM852000 HRG851999:HRI852000 IBC851999:IBE852000 IKY851999:ILA852000 IUU851999:IUW852000 JEQ851999:JES852000 JOM851999:JOO852000 JYI851999:JYK852000 KIE851999:KIG852000 KSA851999:KSC852000 LBW851999:LBY852000 LLS851999:LLU852000 LVO851999:LVQ852000 MFK851999:MFM852000 MPG851999:MPI852000 MZC851999:MZE852000 NIY851999:NJA852000 NSU851999:NSW852000 OCQ851999:OCS852000 OMM851999:OMO852000 OWI851999:OWK852000 PGE851999:PGG852000 PQA851999:PQC852000 PZW851999:PZY852000 QJS851999:QJU852000 QTO851999:QTQ852000 RDK851999:RDM852000 RNG851999:RNI852000 RXC851999:RXE852000 SGY851999:SHA852000 SQU851999:SQW852000 TAQ851999:TAS852000 TKM851999:TKO852000 TUI851999:TUK852000 UEE851999:UEG852000 UOA851999:UOC852000 UXW851999:UXY852000 VHS851999:VHU852000 VRO851999:VRQ852000 WBK851999:WBM852000 WLG851999:WLI852000 WVC851999:WVE852000 IQ917535:IS917536 SM917535:SO917536 ACI917535:ACK917536 AME917535:AMG917536 AWA917535:AWC917536 BFW917535:BFY917536 BPS917535:BPU917536 BZO917535:BZQ917536 CJK917535:CJM917536 CTG917535:CTI917536 DDC917535:DDE917536 DMY917535:DNA917536 DWU917535:DWW917536 EGQ917535:EGS917536 EQM917535:EQO917536 FAI917535:FAK917536 FKE917535:FKG917536 FUA917535:FUC917536 GDW917535:GDY917536 GNS917535:GNU917536 GXO917535:GXQ917536 HHK917535:HHM917536 HRG917535:HRI917536 IBC917535:IBE917536 IKY917535:ILA917536 IUU917535:IUW917536 JEQ917535:JES917536 JOM917535:JOO917536 JYI917535:JYK917536 KIE917535:KIG917536 KSA917535:KSC917536 LBW917535:LBY917536 LLS917535:LLU917536 LVO917535:LVQ917536 MFK917535:MFM917536 MPG917535:MPI917536 MZC917535:MZE917536 NIY917535:NJA917536 NSU917535:NSW917536 OCQ917535:OCS917536 OMM917535:OMO917536 OWI917535:OWK917536 PGE917535:PGG917536 PQA917535:PQC917536 PZW917535:PZY917536 QJS917535:QJU917536 QTO917535:QTQ917536 RDK917535:RDM917536 RNG917535:RNI917536 RXC917535:RXE917536 SGY917535:SHA917536 SQU917535:SQW917536 TAQ917535:TAS917536 TKM917535:TKO917536 TUI917535:TUK917536 UEE917535:UEG917536 UOA917535:UOC917536 UXW917535:UXY917536 VHS917535:VHU917536 VRO917535:VRQ917536 WBK917535:WBM917536 WLG917535:WLI917536 WVC917535:WVE917536 IQ983071:IS983072 SM983071:SO983072 ACI983071:ACK983072 AME983071:AMG983072 AWA983071:AWC983072 BFW983071:BFY983072 BPS983071:BPU983072 BZO983071:BZQ983072 CJK983071:CJM983072 CTG983071:CTI983072 DDC983071:DDE983072 DMY983071:DNA983072 DWU983071:DWW983072 EGQ983071:EGS983072 EQM983071:EQO983072 FAI983071:FAK983072 FKE983071:FKG983072 FUA983071:FUC983072 GDW983071:GDY983072 GNS983071:GNU983072 GXO983071:GXQ983072 HHK983071:HHM983072 HRG983071:HRI983072 IBC983071:IBE983072 IKY983071:ILA983072 IUU983071:IUW983072 JEQ983071:JES983072 JOM983071:JOO983072 JYI983071:JYK983072 KIE983071:KIG983072 KSA983071:KSC983072 LBW983071:LBY983072 LLS983071:LLU983072 LVO983071:LVQ983072 MFK983071:MFM983072 MPG983071:MPI983072 MZC983071:MZE983072 NIY983071:NJA983072 NSU983071:NSW983072 OCQ983071:OCS983072 OMM983071:OMO983072 OWI983071:OWK983072 PGE983071:PGG983072 PQA983071:PQC983072 PZW983071:PZY983072 QJS983071:QJU983072 QTO983071:QTQ983072 RDK983071:RDM983072 RNG983071:RNI983072 RXC983071:RXE983072 SGY983071:SHA983072 SQU983071:SQW983072 TAQ983071:TAS983072 TKM983071:TKO983072 TUI983071:TUK983072 UEE983071:UEG983072 UOA983071:UOC983072 UXW983071:UXY983072 VHS983071:VHU983072 VRO983071:VRQ983072 WBK983071:WBM983072 WLG983071:WLI983072 WVC983071:WVE983072 IQ65572:IS65572 SM65572:SO65572 ACI65572:ACK65572 AME65572:AMG65572 AWA65572:AWC65572 BFW65572:BFY65572 BPS65572:BPU65572 BZO65572:BZQ65572 CJK65572:CJM65572 CTG65572:CTI65572 DDC65572:DDE65572 DMY65572:DNA65572 DWU65572:DWW65572 EGQ65572:EGS65572 EQM65572:EQO65572 FAI65572:FAK65572 FKE65572:FKG65572 FUA65572:FUC65572 GDW65572:GDY65572 GNS65572:GNU65572 GXO65572:GXQ65572 HHK65572:HHM65572 HRG65572:HRI65572 IBC65572:IBE65572 IKY65572:ILA65572 IUU65572:IUW65572 JEQ65572:JES65572 JOM65572:JOO65572 JYI65572:JYK65572 KIE65572:KIG65572 KSA65572:KSC65572 LBW65572:LBY65572 LLS65572:LLU65572 LVO65572:LVQ65572 MFK65572:MFM65572 MPG65572:MPI65572 MZC65572:MZE65572 NIY65572:NJA65572 NSU65572:NSW65572 OCQ65572:OCS65572 OMM65572:OMO65572 OWI65572:OWK65572 PGE65572:PGG65572 PQA65572:PQC65572 PZW65572:PZY65572 QJS65572:QJU65572 QTO65572:QTQ65572 RDK65572:RDM65572 RNG65572:RNI65572 RXC65572:RXE65572 SGY65572:SHA65572 SQU65572:SQW65572 TAQ65572:TAS65572 TKM65572:TKO65572 TUI65572:TUK65572 UEE65572:UEG65572 UOA65572:UOC65572 UXW65572:UXY65572 VHS65572:VHU65572 VRO65572:VRQ65572 WBK65572:WBM65572 WLG65572:WLI65572 WVC65572:WVE65572 IQ131108:IS131108 SM131108:SO131108 ACI131108:ACK131108 AME131108:AMG131108 AWA131108:AWC131108 BFW131108:BFY131108 BPS131108:BPU131108 BZO131108:BZQ131108 CJK131108:CJM131108 CTG131108:CTI131108 DDC131108:DDE131108 DMY131108:DNA131108 DWU131108:DWW131108 EGQ131108:EGS131108 EQM131108:EQO131108 FAI131108:FAK131108 FKE131108:FKG131108 FUA131108:FUC131108 GDW131108:GDY131108 GNS131108:GNU131108 GXO131108:GXQ131108 HHK131108:HHM131108 HRG131108:HRI131108 IBC131108:IBE131108 IKY131108:ILA131108 IUU131108:IUW131108 JEQ131108:JES131108 JOM131108:JOO131108 JYI131108:JYK131108 KIE131108:KIG131108 KSA131108:KSC131108 LBW131108:LBY131108 LLS131108:LLU131108 LVO131108:LVQ131108 MFK131108:MFM131108 MPG131108:MPI131108 MZC131108:MZE131108 NIY131108:NJA131108 NSU131108:NSW131108 OCQ131108:OCS131108 OMM131108:OMO131108 OWI131108:OWK131108 PGE131108:PGG131108 PQA131108:PQC131108 PZW131108:PZY131108 QJS131108:QJU131108 QTO131108:QTQ131108 RDK131108:RDM131108 RNG131108:RNI131108 RXC131108:RXE131108 SGY131108:SHA131108 SQU131108:SQW131108 TAQ131108:TAS131108 TKM131108:TKO131108 TUI131108:TUK131108 UEE131108:UEG131108 UOA131108:UOC131108 UXW131108:UXY131108 VHS131108:VHU131108 VRO131108:VRQ131108 WBK131108:WBM131108 WLG131108:WLI131108 WVC131108:WVE131108 IQ196644:IS196644 SM196644:SO196644 ACI196644:ACK196644 AME196644:AMG196644 AWA196644:AWC196644 BFW196644:BFY196644 BPS196644:BPU196644 BZO196644:BZQ196644 CJK196644:CJM196644 CTG196644:CTI196644 DDC196644:DDE196644 DMY196644:DNA196644 DWU196644:DWW196644 EGQ196644:EGS196644 EQM196644:EQO196644 FAI196644:FAK196644 FKE196644:FKG196644 FUA196644:FUC196644 GDW196644:GDY196644 GNS196644:GNU196644 GXO196644:GXQ196644 HHK196644:HHM196644 HRG196644:HRI196644 IBC196644:IBE196644 IKY196644:ILA196644 IUU196644:IUW196644 JEQ196644:JES196644 JOM196644:JOO196644 JYI196644:JYK196644 KIE196644:KIG196644 KSA196644:KSC196644 LBW196644:LBY196644 LLS196644:LLU196644 LVO196644:LVQ196644 MFK196644:MFM196644 MPG196644:MPI196644 MZC196644:MZE196644 NIY196644:NJA196644 NSU196644:NSW196644 OCQ196644:OCS196644 OMM196644:OMO196644 OWI196644:OWK196644 PGE196644:PGG196644 PQA196644:PQC196644 PZW196644:PZY196644 QJS196644:QJU196644 QTO196644:QTQ196644 RDK196644:RDM196644 RNG196644:RNI196644 RXC196644:RXE196644 SGY196644:SHA196644 SQU196644:SQW196644 TAQ196644:TAS196644 TKM196644:TKO196644 TUI196644:TUK196644 UEE196644:UEG196644 UOA196644:UOC196644 UXW196644:UXY196644 VHS196644:VHU196644 VRO196644:VRQ196644 WBK196644:WBM196644 WLG196644:WLI196644 WVC196644:WVE196644 IQ262180:IS262180 SM262180:SO262180 ACI262180:ACK262180 AME262180:AMG262180 AWA262180:AWC262180 BFW262180:BFY262180 BPS262180:BPU262180 BZO262180:BZQ262180 CJK262180:CJM262180 CTG262180:CTI262180 DDC262180:DDE262180 DMY262180:DNA262180 DWU262180:DWW262180 EGQ262180:EGS262180 EQM262180:EQO262180 FAI262180:FAK262180 FKE262180:FKG262180 FUA262180:FUC262180 GDW262180:GDY262180 GNS262180:GNU262180 GXO262180:GXQ262180 HHK262180:HHM262180 HRG262180:HRI262180 IBC262180:IBE262180 IKY262180:ILA262180 IUU262180:IUW262180 JEQ262180:JES262180 JOM262180:JOO262180 JYI262180:JYK262180 KIE262180:KIG262180 KSA262180:KSC262180 LBW262180:LBY262180 LLS262180:LLU262180 LVO262180:LVQ262180 MFK262180:MFM262180 MPG262180:MPI262180 MZC262180:MZE262180 NIY262180:NJA262180 NSU262180:NSW262180 OCQ262180:OCS262180 OMM262180:OMO262180 OWI262180:OWK262180 PGE262180:PGG262180 PQA262180:PQC262180 PZW262180:PZY262180 QJS262180:QJU262180 QTO262180:QTQ262180 RDK262180:RDM262180 RNG262180:RNI262180 RXC262180:RXE262180 SGY262180:SHA262180 SQU262180:SQW262180 TAQ262180:TAS262180 TKM262180:TKO262180 TUI262180:TUK262180 UEE262180:UEG262180 UOA262180:UOC262180 UXW262180:UXY262180 VHS262180:VHU262180 VRO262180:VRQ262180 WBK262180:WBM262180 WLG262180:WLI262180 WVC262180:WVE262180 IQ327716:IS327716 SM327716:SO327716 ACI327716:ACK327716 AME327716:AMG327716 AWA327716:AWC327716 BFW327716:BFY327716 BPS327716:BPU327716 BZO327716:BZQ327716 CJK327716:CJM327716 CTG327716:CTI327716 DDC327716:DDE327716 DMY327716:DNA327716 DWU327716:DWW327716 EGQ327716:EGS327716 EQM327716:EQO327716 FAI327716:FAK327716 FKE327716:FKG327716 FUA327716:FUC327716 GDW327716:GDY327716 GNS327716:GNU327716 GXO327716:GXQ327716 HHK327716:HHM327716 HRG327716:HRI327716 IBC327716:IBE327716 IKY327716:ILA327716 IUU327716:IUW327716 JEQ327716:JES327716 JOM327716:JOO327716 JYI327716:JYK327716 KIE327716:KIG327716 KSA327716:KSC327716 LBW327716:LBY327716 LLS327716:LLU327716 LVO327716:LVQ327716 MFK327716:MFM327716 MPG327716:MPI327716 MZC327716:MZE327716 NIY327716:NJA327716 NSU327716:NSW327716 OCQ327716:OCS327716 OMM327716:OMO327716 OWI327716:OWK327716 PGE327716:PGG327716 PQA327716:PQC327716 PZW327716:PZY327716 QJS327716:QJU327716 QTO327716:QTQ327716 RDK327716:RDM327716 RNG327716:RNI327716 RXC327716:RXE327716 SGY327716:SHA327716 SQU327716:SQW327716 TAQ327716:TAS327716 TKM327716:TKO327716 TUI327716:TUK327716 UEE327716:UEG327716 UOA327716:UOC327716 UXW327716:UXY327716 VHS327716:VHU327716 VRO327716:VRQ327716 WBK327716:WBM327716 WLG327716:WLI327716 WVC327716:WVE327716 IQ393252:IS393252 SM393252:SO393252 ACI393252:ACK393252 AME393252:AMG393252 AWA393252:AWC393252 BFW393252:BFY393252 BPS393252:BPU393252 BZO393252:BZQ393252 CJK393252:CJM393252 CTG393252:CTI393252 DDC393252:DDE393252 DMY393252:DNA393252 DWU393252:DWW393252 EGQ393252:EGS393252 EQM393252:EQO393252 FAI393252:FAK393252 FKE393252:FKG393252 FUA393252:FUC393252 GDW393252:GDY393252 GNS393252:GNU393252 GXO393252:GXQ393252 HHK393252:HHM393252 HRG393252:HRI393252 IBC393252:IBE393252 IKY393252:ILA393252 IUU393252:IUW393252 JEQ393252:JES393252 JOM393252:JOO393252 JYI393252:JYK393252 KIE393252:KIG393252 KSA393252:KSC393252 LBW393252:LBY393252 LLS393252:LLU393252 LVO393252:LVQ393252 MFK393252:MFM393252 MPG393252:MPI393252 MZC393252:MZE393252 NIY393252:NJA393252 NSU393252:NSW393252 OCQ393252:OCS393252 OMM393252:OMO393252 OWI393252:OWK393252 PGE393252:PGG393252 PQA393252:PQC393252 PZW393252:PZY393252 QJS393252:QJU393252 QTO393252:QTQ393252 RDK393252:RDM393252 RNG393252:RNI393252 RXC393252:RXE393252 SGY393252:SHA393252 SQU393252:SQW393252 TAQ393252:TAS393252 TKM393252:TKO393252 TUI393252:TUK393252 UEE393252:UEG393252 UOA393252:UOC393252 UXW393252:UXY393252 VHS393252:VHU393252 VRO393252:VRQ393252 WBK393252:WBM393252 WLG393252:WLI393252 WVC393252:WVE393252 IQ458788:IS458788 SM458788:SO458788 ACI458788:ACK458788 AME458788:AMG458788 AWA458788:AWC458788 BFW458788:BFY458788 BPS458788:BPU458788 BZO458788:BZQ458788 CJK458788:CJM458788 CTG458788:CTI458788 DDC458788:DDE458788 DMY458788:DNA458788 DWU458788:DWW458788 EGQ458788:EGS458788 EQM458788:EQO458788 FAI458788:FAK458788 FKE458788:FKG458788 FUA458788:FUC458788 GDW458788:GDY458788 GNS458788:GNU458788 GXO458788:GXQ458788 HHK458788:HHM458788 HRG458788:HRI458788 IBC458788:IBE458788 IKY458788:ILA458788 IUU458788:IUW458788 JEQ458788:JES458788 JOM458788:JOO458788 JYI458788:JYK458788 KIE458788:KIG458788 KSA458788:KSC458788 LBW458788:LBY458788 LLS458788:LLU458788 LVO458788:LVQ458788 MFK458788:MFM458788 MPG458788:MPI458788 MZC458788:MZE458788 NIY458788:NJA458788 NSU458788:NSW458788 OCQ458788:OCS458788 OMM458788:OMO458788 OWI458788:OWK458788 PGE458788:PGG458788 PQA458788:PQC458788 PZW458788:PZY458788 QJS458788:QJU458788 QTO458788:QTQ458788 RDK458788:RDM458788 RNG458788:RNI458788 RXC458788:RXE458788 SGY458788:SHA458788 SQU458788:SQW458788 TAQ458788:TAS458788 TKM458788:TKO458788 TUI458788:TUK458788 UEE458788:UEG458788 UOA458788:UOC458788 UXW458788:UXY458788 VHS458788:VHU458788 VRO458788:VRQ458788 WBK458788:WBM458788 WLG458788:WLI458788 WVC458788:WVE458788 IQ524324:IS524324 SM524324:SO524324 ACI524324:ACK524324 AME524324:AMG524324 AWA524324:AWC524324 BFW524324:BFY524324 BPS524324:BPU524324 BZO524324:BZQ524324 CJK524324:CJM524324 CTG524324:CTI524324 DDC524324:DDE524324 DMY524324:DNA524324 DWU524324:DWW524324 EGQ524324:EGS524324 EQM524324:EQO524324 FAI524324:FAK524324 FKE524324:FKG524324 FUA524324:FUC524324 GDW524324:GDY524324 GNS524324:GNU524324 GXO524324:GXQ524324 HHK524324:HHM524324 HRG524324:HRI524324 IBC524324:IBE524324 IKY524324:ILA524324 IUU524324:IUW524324 JEQ524324:JES524324 JOM524324:JOO524324 JYI524324:JYK524324 KIE524324:KIG524324 KSA524324:KSC524324 LBW524324:LBY524324 LLS524324:LLU524324 LVO524324:LVQ524324 MFK524324:MFM524324 MPG524324:MPI524324 MZC524324:MZE524324 NIY524324:NJA524324 NSU524324:NSW524324 OCQ524324:OCS524324 OMM524324:OMO524324 OWI524324:OWK524324 PGE524324:PGG524324 PQA524324:PQC524324 PZW524324:PZY524324 QJS524324:QJU524324 QTO524324:QTQ524324 RDK524324:RDM524324 RNG524324:RNI524324 RXC524324:RXE524324 SGY524324:SHA524324 SQU524324:SQW524324 TAQ524324:TAS524324 TKM524324:TKO524324 TUI524324:TUK524324 UEE524324:UEG524324 UOA524324:UOC524324 UXW524324:UXY524324 VHS524324:VHU524324 VRO524324:VRQ524324 WBK524324:WBM524324 WLG524324:WLI524324 WVC524324:WVE524324 IQ589860:IS589860 SM589860:SO589860 ACI589860:ACK589860 AME589860:AMG589860 AWA589860:AWC589860 BFW589860:BFY589860 BPS589860:BPU589860 BZO589860:BZQ589860 CJK589860:CJM589860 CTG589860:CTI589860 DDC589860:DDE589860 DMY589860:DNA589860 DWU589860:DWW589860 EGQ589860:EGS589860 EQM589860:EQO589860 FAI589860:FAK589860 FKE589860:FKG589860 FUA589860:FUC589860 GDW589860:GDY589860 GNS589860:GNU589860 GXO589860:GXQ589860 HHK589860:HHM589860 HRG589860:HRI589860 IBC589860:IBE589860 IKY589860:ILA589860 IUU589860:IUW589860 JEQ589860:JES589860 JOM589860:JOO589860 JYI589860:JYK589860 KIE589860:KIG589860 KSA589860:KSC589860 LBW589860:LBY589860 LLS589860:LLU589860 LVO589860:LVQ589860 MFK589860:MFM589860 MPG589860:MPI589860 MZC589860:MZE589860 NIY589860:NJA589860 NSU589860:NSW589860 OCQ589860:OCS589860 OMM589860:OMO589860 OWI589860:OWK589860 PGE589860:PGG589860 PQA589860:PQC589860 PZW589860:PZY589860 QJS589860:QJU589860 QTO589860:QTQ589860 RDK589860:RDM589860 RNG589860:RNI589860 RXC589860:RXE589860 SGY589860:SHA589860 SQU589860:SQW589860 TAQ589860:TAS589860 TKM589860:TKO589860 TUI589860:TUK589860 UEE589860:UEG589860 UOA589860:UOC589860 UXW589860:UXY589860 VHS589860:VHU589860 VRO589860:VRQ589860 WBK589860:WBM589860 WLG589860:WLI589860 WVC589860:WVE589860 IQ655396:IS655396 SM655396:SO655396 ACI655396:ACK655396 AME655396:AMG655396 AWA655396:AWC655396 BFW655396:BFY655396 BPS655396:BPU655396 BZO655396:BZQ655396 CJK655396:CJM655396 CTG655396:CTI655396 DDC655396:DDE655396 DMY655396:DNA655396 DWU655396:DWW655396 EGQ655396:EGS655396 EQM655396:EQO655396 FAI655396:FAK655396 FKE655396:FKG655396 FUA655396:FUC655396 GDW655396:GDY655396 GNS655396:GNU655396 GXO655396:GXQ655396 HHK655396:HHM655396 HRG655396:HRI655396 IBC655396:IBE655396 IKY655396:ILA655396 IUU655396:IUW655396 JEQ655396:JES655396 JOM655396:JOO655396 JYI655396:JYK655396 KIE655396:KIG655396 KSA655396:KSC655396 LBW655396:LBY655396 LLS655396:LLU655396 LVO655396:LVQ655396 MFK655396:MFM655396 MPG655396:MPI655396 MZC655396:MZE655396 NIY655396:NJA655396 NSU655396:NSW655396 OCQ655396:OCS655396 OMM655396:OMO655396 OWI655396:OWK655396 PGE655396:PGG655396 PQA655396:PQC655396 PZW655396:PZY655396 QJS655396:QJU655396 QTO655396:QTQ655396 RDK655396:RDM655396 RNG655396:RNI655396 RXC655396:RXE655396 SGY655396:SHA655396 SQU655396:SQW655396 TAQ655396:TAS655396 TKM655396:TKO655396 TUI655396:TUK655396 UEE655396:UEG655396 UOA655396:UOC655396 UXW655396:UXY655396 VHS655396:VHU655396 VRO655396:VRQ655396 WBK655396:WBM655396 WLG655396:WLI655396 WVC655396:WVE655396 IQ720932:IS720932 SM720932:SO720932 ACI720932:ACK720932 AME720932:AMG720932 AWA720932:AWC720932 BFW720932:BFY720932 BPS720932:BPU720932 BZO720932:BZQ720932 CJK720932:CJM720932 CTG720932:CTI720932 DDC720932:DDE720932 DMY720932:DNA720932 DWU720932:DWW720932 EGQ720932:EGS720932 EQM720932:EQO720932 FAI720932:FAK720932 FKE720932:FKG720932 FUA720932:FUC720932 GDW720932:GDY720932 GNS720932:GNU720932 GXO720932:GXQ720932 HHK720932:HHM720932 HRG720932:HRI720932 IBC720932:IBE720932 IKY720932:ILA720932 IUU720932:IUW720932 JEQ720932:JES720932 JOM720932:JOO720932 JYI720932:JYK720932 KIE720932:KIG720932 KSA720932:KSC720932 LBW720932:LBY720932 LLS720932:LLU720932 LVO720932:LVQ720932 MFK720932:MFM720932 MPG720932:MPI720932 MZC720932:MZE720932 NIY720932:NJA720932 NSU720932:NSW720932 OCQ720932:OCS720932 OMM720932:OMO720932 OWI720932:OWK720932 PGE720932:PGG720932 PQA720932:PQC720932 PZW720932:PZY720932 QJS720932:QJU720932 QTO720932:QTQ720932 RDK720932:RDM720932 RNG720932:RNI720932 RXC720932:RXE720932 SGY720932:SHA720932 SQU720932:SQW720932 TAQ720932:TAS720932 TKM720932:TKO720932 TUI720932:TUK720932 UEE720932:UEG720932 UOA720932:UOC720932 UXW720932:UXY720932 VHS720932:VHU720932 VRO720932:VRQ720932 WBK720932:WBM720932 WLG720932:WLI720932 WVC720932:WVE720932 IQ786468:IS786468 SM786468:SO786468 ACI786468:ACK786468 AME786468:AMG786468 AWA786468:AWC786468 BFW786468:BFY786468 BPS786468:BPU786468 BZO786468:BZQ786468 CJK786468:CJM786468 CTG786468:CTI786468 DDC786468:DDE786468 DMY786468:DNA786468 DWU786468:DWW786468 EGQ786468:EGS786468 EQM786468:EQO786468 FAI786468:FAK786468 FKE786468:FKG786468 FUA786468:FUC786468 GDW786468:GDY786468 GNS786468:GNU786468 GXO786468:GXQ786468 HHK786468:HHM786468 HRG786468:HRI786468 IBC786468:IBE786468 IKY786468:ILA786468 IUU786468:IUW786468 JEQ786468:JES786468 JOM786468:JOO786468 JYI786468:JYK786468 KIE786468:KIG786468 KSA786468:KSC786468 LBW786468:LBY786468 LLS786468:LLU786468 LVO786468:LVQ786468 MFK786468:MFM786468 MPG786468:MPI786468 MZC786468:MZE786468 NIY786468:NJA786468 NSU786468:NSW786468 OCQ786468:OCS786468 OMM786468:OMO786468 OWI786468:OWK786468 PGE786468:PGG786468 PQA786468:PQC786468 PZW786468:PZY786468 QJS786468:QJU786468 QTO786468:QTQ786468 RDK786468:RDM786468 RNG786468:RNI786468 RXC786468:RXE786468 SGY786468:SHA786468 SQU786468:SQW786468 TAQ786468:TAS786468 TKM786468:TKO786468 TUI786468:TUK786468 UEE786468:UEG786468 UOA786468:UOC786468 UXW786468:UXY786468 VHS786468:VHU786468 VRO786468:VRQ786468 WBK786468:WBM786468 WLG786468:WLI786468 WVC786468:WVE786468 IQ852004:IS852004 SM852004:SO852004 ACI852004:ACK852004 AME852004:AMG852004 AWA852004:AWC852004 BFW852004:BFY852004 BPS852004:BPU852004 BZO852004:BZQ852004 CJK852004:CJM852004 CTG852004:CTI852004 DDC852004:DDE852004 DMY852004:DNA852004 DWU852004:DWW852004 EGQ852004:EGS852004 EQM852004:EQO852004 FAI852004:FAK852004 FKE852004:FKG852004 FUA852004:FUC852004 GDW852004:GDY852004 GNS852004:GNU852004 GXO852004:GXQ852004 HHK852004:HHM852004 HRG852004:HRI852004 IBC852004:IBE852004 IKY852004:ILA852004 IUU852004:IUW852004 JEQ852004:JES852004 JOM852004:JOO852004 JYI852004:JYK852004 KIE852004:KIG852004 KSA852004:KSC852004 LBW852004:LBY852004 LLS852004:LLU852004 LVO852004:LVQ852004 MFK852004:MFM852004 MPG852004:MPI852004 MZC852004:MZE852004 NIY852004:NJA852004 NSU852004:NSW852004 OCQ852004:OCS852004 OMM852004:OMO852004 OWI852004:OWK852004 PGE852004:PGG852004 PQA852004:PQC852004 PZW852004:PZY852004 QJS852004:QJU852004 QTO852004:QTQ852004 RDK852004:RDM852004 RNG852004:RNI852004 RXC852004:RXE852004 SGY852004:SHA852004 SQU852004:SQW852004 TAQ852004:TAS852004 TKM852004:TKO852004 TUI852004:TUK852004 UEE852004:UEG852004 UOA852004:UOC852004 UXW852004:UXY852004 VHS852004:VHU852004 VRO852004:VRQ852004 WBK852004:WBM852004 WLG852004:WLI852004 WVC852004:WVE852004 IQ917540:IS917540 SM917540:SO917540 ACI917540:ACK917540 AME917540:AMG917540 AWA917540:AWC917540 BFW917540:BFY917540 BPS917540:BPU917540 BZO917540:BZQ917540 CJK917540:CJM917540 CTG917540:CTI917540 DDC917540:DDE917540 DMY917540:DNA917540 DWU917540:DWW917540 EGQ917540:EGS917540 EQM917540:EQO917540 FAI917540:FAK917540 FKE917540:FKG917540 FUA917540:FUC917540 GDW917540:GDY917540 GNS917540:GNU917540 GXO917540:GXQ917540 HHK917540:HHM917540 HRG917540:HRI917540 IBC917540:IBE917540 IKY917540:ILA917540 IUU917540:IUW917540 JEQ917540:JES917540 JOM917540:JOO917540 JYI917540:JYK917540 KIE917540:KIG917540 KSA917540:KSC917540 LBW917540:LBY917540 LLS917540:LLU917540 LVO917540:LVQ917540 MFK917540:MFM917540 MPG917540:MPI917540 MZC917540:MZE917540 NIY917540:NJA917540 NSU917540:NSW917540 OCQ917540:OCS917540 OMM917540:OMO917540 OWI917540:OWK917540 PGE917540:PGG917540 PQA917540:PQC917540 PZW917540:PZY917540 QJS917540:QJU917540 QTO917540:QTQ917540 RDK917540:RDM917540 RNG917540:RNI917540 RXC917540:RXE917540 SGY917540:SHA917540 SQU917540:SQW917540 TAQ917540:TAS917540 TKM917540:TKO917540 TUI917540:TUK917540 UEE917540:UEG917540 UOA917540:UOC917540 UXW917540:UXY917540 VHS917540:VHU917540 VRO917540:VRQ917540 WBK917540:WBM917540 WLG917540:WLI917540 WVC917540:WVE917540 IQ983076:IS983076 SM983076:SO983076 ACI983076:ACK983076 AME983076:AMG983076 AWA983076:AWC983076 BFW983076:BFY983076 BPS983076:BPU983076 BZO983076:BZQ983076 CJK983076:CJM983076 CTG983076:CTI983076 DDC983076:DDE983076 DMY983076:DNA983076 DWU983076:DWW983076 EGQ983076:EGS983076 EQM983076:EQO983076 FAI983076:FAK983076 FKE983076:FKG983076 FUA983076:FUC983076 GDW983076:GDY983076 GNS983076:GNU983076 GXO983076:GXQ983076 HHK983076:HHM983076 HRG983076:HRI983076 IBC983076:IBE983076 IKY983076:ILA983076 IUU983076:IUW983076 JEQ983076:JES983076 JOM983076:JOO983076 JYI983076:JYK983076 KIE983076:KIG983076 KSA983076:KSC983076 LBW983076:LBY983076 LLS983076:LLU983076 LVO983076:LVQ983076 MFK983076:MFM983076 MPG983076:MPI983076 MZC983076:MZE983076 NIY983076:NJA983076 NSU983076:NSW983076 OCQ983076:OCS983076 OMM983076:OMO983076 OWI983076:OWK983076 PGE983076:PGG983076 PQA983076:PQC983076 PZW983076:PZY983076 QJS983076:QJU983076 QTO983076:QTQ983076 RDK983076:RDM983076 RNG983076:RNI983076 RXC983076:RXE983076 SGY983076:SHA983076 SQU983076:SQW983076 TAQ983076:TAS983076 TKM983076:TKO983076 TUI983076:TUK983076 UEE983076:UEG983076 UOA983076:UOC983076 UXW983076:UXY983076 VHS983076:VHU983076 VRO983076:VRQ983076 WBK983076:WBM983076 WLG983076:WLI983076 WVC983076:WVE983076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WLG983075 WVC983075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xm:sqref>
        </x14:dataValidation>
        <x14:dataValidation imeMode="hiragana" allowBlank="1" showInputMessage="1" showErrorMessage="1" xr:uid="{9B7220B5-1FB5-4F85-8169-66AC6A043045}">
          <xm:sqref>L65559:AA65560 HS65557:IK65558 RO65557:SG65558 ABK65557:ACC65558 ALG65557:ALY65558 AVC65557:AVU65558 BEY65557:BFQ65558 BOU65557:BPM65558 BYQ65557:BZI65558 CIM65557:CJE65558 CSI65557:CTA65558 DCE65557:DCW65558 DMA65557:DMS65558 DVW65557:DWO65558 EFS65557:EGK65558 EPO65557:EQG65558 EZK65557:FAC65558 FJG65557:FJY65558 FTC65557:FTU65558 GCY65557:GDQ65558 GMU65557:GNM65558 GWQ65557:GXI65558 HGM65557:HHE65558 HQI65557:HRA65558 IAE65557:IAW65558 IKA65557:IKS65558 ITW65557:IUO65558 JDS65557:JEK65558 JNO65557:JOG65558 JXK65557:JYC65558 KHG65557:KHY65558 KRC65557:KRU65558 LAY65557:LBQ65558 LKU65557:LLM65558 LUQ65557:LVI65558 MEM65557:MFE65558 MOI65557:MPA65558 MYE65557:MYW65558 NIA65557:NIS65558 NRW65557:NSO65558 OBS65557:OCK65558 OLO65557:OMG65558 OVK65557:OWC65558 PFG65557:PFY65558 PPC65557:PPU65558 PYY65557:PZQ65558 QIU65557:QJM65558 QSQ65557:QTI65558 RCM65557:RDE65558 RMI65557:RNA65558 RWE65557:RWW65558 SGA65557:SGS65558 SPW65557:SQO65558 SZS65557:TAK65558 TJO65557:TKG65558 TTK65557:TUC65558 UDG65557:UDY65558 UNC65557:UNU65558 UWY65557:UXQ65558 VGU65557:VHM65558 VQQ65557:VRI65558 WAM65557:WBE65558 WKI65557:WLA65558 WUE65557:WUW65558 L131095:AA131096 HS131093:IK131094 RO131093:SG131094 ABK131093:ACC131094 ALG131093:ALY131094 AVC131093:AVU131094 BEY131093:BFQ131094 BOU131093:BPM131094 BYQ131093:BZI131094 CIM131093:CJE131094 CSI131093:CTA131094 DCE131093:DCW131094 DMA131093:DMS131094 DVW131093:DWO131094 EFS131093:EGK131094 EPO131093:EQG131094 EZK131093:FAC131094 FJG131093:FJY131094 FTC131093:FTU131094 GCY131093:GDQ131094 GMU131093:GNM131094 GWQ131093:GXI131094 HGM131093:HHE131094 HQI131093:HRA131094 IAE131093:IAW131094 IKA131093:IKS131094 ITW131093:IUO131094 JDS131093:JEK131094 JNO131093:JOG131094 JXK131093:JYC131094 KHG131093:KHY131094 KRC131093:KRU131094 LAY131093:LBQ131094 LKU131093:LLM131094 LUQ131093:LVI131094 MEM131093:MFE131094 MOI131093:MPA131094 MYE131093:MYW131094 NIA131093:NIS131094 NRW131093:NSO131094 OBS131093:OCK131094 OLO131093:OMG131094 OVK131093:OWC131094 PFG131093:PFY131094 PPC131093:PPU131094 PYY131093:PZQ131094 QIU131093:QJM131094 QSQ131093:QTI131094 RCM131093:RDE131094 RMI131093:RNA131094 RWE131093:RWW131094 SGA131093:SGS131094 SPW131093:SQO131094 SZS131093:TAK131094 TJO131093:TKG131094 TTK131093:TUC131094 UDG131093:UDY131094 UNC131093:UNU131094 UWY131093:UXQ131094 VGU131093:VHM131094 VQQ131093:VRI131094 WAM131093:WBE131094 WKI131093:WLA131094 WUE131093:WUW131094 L196631:AA196632 HS196629:IK196630 RO196629:SG196630 ABK196629:ACC196630 ALG196629:ALY196630 AVC196629:AVU196630 BEY196629:BFQ196630 BOU196629:BPM196630 BYQ196629:BZI196630 CIM196629:CJE196630 CSI196629:CTA196630 DCE196629:DCW196630 DMA196629:DMS196630 DVW196629:DWO196630 EFS196629:EGK196630 EPO196629:EQG196630 EZK196629:FAC196630 FJG196629:FJY196630 FTC196629:FTU196630 GCY196629:GDQ196630 GMU196629:GNM196630 GWQ196629:GXI196630 HGM196629:HHE196630 HQI196629:HRA196630 IAE196629:IAW196630 IKA196629:IKS196630 ITW196629:IUO196630 JDS196629:JEK196630 JNO196629:JOG196630 JXK196629:JYC196630 KHG196629:KHY196630 KRC196629:KRU196630 LAY196629:LBQ196630 LKU196629:LLM196630 LUQ196629:LVI196630 MEM196629:MFE196630 MOI196629:MPA196630 MYE196629:MYW196630 NIA196629:NIS196630 NRW196629:NSO196630 OBS196629:OCK196630 OLO196629:OMG196630 OVK196629:OWC196630 PFG196629:PFY196630 PPC196629:PPU196630 PYY196629:PZQ196630 QIU196629:QJM196630 QSQ196629:QTI196630 RCM196629:RDE196630 RMI196629:RNA196630 RWE196629:RWW196630 SGA196629:SGS196630 SPW196629:SQO196630 SZS196629:TAK196630 TJO196629:TKG196630 TTK196629:TUC196630 UDG196629:UDY196630 UNC196629:UNU196630 UWY196629:UXQ196630 VGU196629:VHM196630 VQQ196629:VRI196630 WAM196629:WBE196630 WKI196629:WLA196630 WUE196629:WUW196630 L262167:AA262168 HS262165:IK262166 RO262165:SG262166 ABK262165:ACC262166 ALG262165:ALY262166 AVC262165:AVU262166 BEY262165:BFQ262166 BOU262165:BPM262166 BYQ262165:BZI262166 CIM262165:CJE262166 CSI262165:CTA262166 DCE262165:DCW262166 DMA262165:DMS262166 DVW262165:DWO262166 EFS262165:EGK262166 EPO262165:EQG262166 EZK262165:FAC262166 FJG262165:FJY262166 FTC262165:FTU262166 GCY262165:GDQ262166 GMU262165:GNM262166 GWQ262165:GXI262166 HGM262165:HHE262166 HQI262165:HRA262166 IAE262165:IAW262166 IKA262165:IKS262166 ITW262165:IUO262166 JDS262165:JEK262166 JNO262165:JOG262166 JXK262165:JYC262166 KHG262165:KHY262166 KRC262165:KRU262166 LAY262165:LBQ262166 LKU262165:LLM262166 LUQ262165:LVI262166 MEM262165:MFE262166 MOI262165:MPA262166 MYE262165:MYW262166 NIA262165:NIS262166 NRW262165:NSO262166 OBS262165:OCK262166 OLO262165:OMG262166 OVK262165:OWC262166 PFG262165:PFY262166 PPC262165:PPU262166 PYY262165:PZQ262166 QIU262165:QJM262166 QSQ262165:QTI262166 RCM262165:RDE262166 RMI262165:RNA262166 RWE262165:RWW262166 SGA262165:SGS262166 SPW262165:SQO262166 SZS262165:TAK262166 TJO262165:TKG262166 TTK262165:TUC262166 UDG262165:UDY262166 UNC262165:UNU262166 UWY262165:UXQ262166 VGU262165:VHM262166 VQQ262165:VRI262166 WAM262165:WBE262166 WKI262165:WLA262166 WUE262165:WUW262166 L327703:AA327704 HS327701:IK327702 RO327701:SG327702 ABK327701:ACC327702 ALG327701:ALY327702 AVC327701:AVU327702 BEY327701:BFQ327702 BOU327701:BPM327702 BYQ327701:BZI327702 CIM327701:CJE327702 CSI327701:CTA327702 DCE327701:DCW327702 DMA327701:DMS327702 DVW327701:DWO327702 EFS327701:EGK327702 EPO327701:EQG327702 EZK327701:FAC327702 FJG327701:FJY327702 FTC327701:FTU327702 GCY327701:GDQ327702 GMU327701:GNM327702 GWQ327701:GXI327702 HGM327701:HHE327702 HQI327701:HRA327702 IAE327701:IAW327702 IKA327701:IKS327702 ITW327701:IUO327702 JDS327701:JEK327702 JNO327701:JOG327702 JXK327701:JYC327702 KHG327701:KHY327702 KRC327701:KRU327702 LAY327701:LBQ327702 LKU327701:LLM327702 LUQ327701:LVI327702 MEM327701:MFE327702 MOI327701:MPA327702 MYE327701:MYW327702 NIA327701:NIS327702 NRW327701:NSO327702 OBS327701:OCK327702 OLO327701:OMG327702 OVK327701:OWC327702 PFG327701:PFY327702 PPC327701:PPU327702 PYY327701:PZQ327702 QIU327701:QJM327702 QSQ327701:QTI327702 RCM327701:RDE327702 RMI327701:RNA327702 RWE327701:RWW327702 SGA327701:SGS327702 SPW327701:SQO327702 SZS327701:TAK327702 TJO327701:TKG327702 TTK327701:TUC327702 UDG327701:UDY327702 UNC327701:UNU327702 UWY327701:UXQ327702 VGU327701:VHM327702 VQQ327701:VRI327702 WAM327701:WBE327702 WKI327701:WLA327702 WUE327701:WUW327702 L393239:AA393240 HS393237:IK393238 RO393237:SG393238 ABK393237:ACC393238 ALG393237:ALY393238 AVC393237:AVU393238 BEY393237:BFQ393238 BOU393237:BPM393238 BYQ393237:BZI393238 CIM393237:CJE393238 CSI393237:CTA393238 DCE393237:DCW393238 DMA393237:DMS393238 DVW393237:DWO393238 EFS393237:EGK393238 EPO393237:EQG393238 EZK393237:FAC393238 FJG393237:FJY393238 FTC393237:FTU393238 GCY393237:GDQ393238 GMU393237:GNM393238 GWQ393237:GXI393238 HGM393237:HHE393238 HQI393237:HRA393238 IAE393237:IAW393238 IKA393237:IKS393238 ITW393237:IUO393238 JDS393237:JEK393238 JNO393237:JOG393238 JXK393237:JYC393238 KHG393237:KHY393238 KRC393237:KRU393238 LAY393237:LBQ393238 LKU393237:LLM393238 LUQ393237:LVI393238 MEM393237:MFE393238 MOI393237:MPA393238 MYE393237:MYW393238 NIA393237:NIS393238 NRW393237:NSO393238 OBS393237:OCK393238 OLO393237:OMG393238 OVK393237:OWC393238 PFG393237:PFY393238 PPC393237:PPU393238 PYY393237:PZQ393238 QIU393237:QJM393238 QSQ393237:QTI393238 RCM393237:RDE393238 RMI393237:RNA393238 RWE393237:RWW393238 SGA393237:SGS393238 SPW393237:SQO393238 SZS393237:TAK393238 TJO393237:TKG393238 TTK393237:TUC393238 UDG393237:UDY393238 UNC393237:UNU393238 UWY393237:UXQ393238 VGU393237:VHM393238 VQQ393237:VRI393238 WAM393237:WBE393238 WKI393237:WLA393238 WUE393237:WUW393238 L458775:AA458776 HS458773:IK458774 RO458773:SG458774 ABK458773:ACC458774 ALG458773:ALY458774 AVC458773:AVU458774 BEY458773:BFQ458774 BOU458773:BPM458774 BYQ458773:BZI458774 CIM458773:CJE458774 CSI458773:CTA458774 DCE458773:DCW458774 DMA458773:DMS458774 DVW458773:DWO458774 EFS458773:EGK458774 EPO458773:EQG458774 EZK458773:FAC458774 FJG458773:FJY458774 FTC458773:FTU458774 GCY458773:GDQ458774 GMU458773:GNM458774 GWQ458773:GXI458774 HGM458773:HHE458774 HQI458773:HRA458774 IAE458773:IAW458774 IKA458773:IKS458774 ITW458773:IUO458774 JDS458773:JEK458774 JNO458773:JOG458774 JXK458773:JYC458774 KHG458773:KHY458774 KRC458773:KRU458774 LAY458773:LBQ458774 LKU458773:LLM458774 LUQ458773:LVI458774 MEM458773:MFE458774 MOI458773:MPA458774 MYE458773:MYW458774 NIA458773:NIS458774 NRW458773:NSO458774 OBS458773:OCK458774 OLO458773:OMG458774 OVK458773:OWC458774 PFG458773:PFY458774 PPC458773:PPU458774 PYY458773:PZQ458774 QIU458773:QJM458774 QSQ458773:QTI458774 RCM458773:RDE458774 RMI458773:RNA458774 RWE458773:RWW458774 SGA458773:SGS458774 SPW458773:SQO458774 SZS458773:TAK458774 TJO458773:TKG458774 TTK458773:TUC458774 UDG458773:UDY458774 UNC458773:UNU458774 UWY458773:UXQ458774 VGU458773:VHM458774 VQQ458773:VRI458774 WAM458773:WBE458774 WKI458773:WLA458774 WUE458773:WUW458774 L524311:AA524312 HS524309:IK524310 RO524309:SG524310 ABK524309:ACC524310 ALG524309:ALY524310 AVC524309:AVU524310 BEY524309:BFQ524310 BOU524309:BPM524310 BYQ524309:BZI524310 CIM524309:CJE524310 CSI524309:CTA524310 DCE524309:DCW524310 DMA524309:DMS524310 DVW524309:DWO524310 EFS524309:EGK524310 EPO524309:EQG524310 EZK524309:FAC524310 FJG524309:FJY524310 FTC524309:FTU524310 GCY524309:GDQ524310 GMU524309:GNM524310 GWQ524309:GXI524310 HGM524309:HHE524310 HQI524309:HRA524310 IAE524309:IAW524310 IKA524309:IKS524310 ITW524309:IUO524310 JDS524309:JEK524310 JNO524309:JOG524310 JXK524309:JYC524310 KHG524309:KHY524310 KRC524309:KRU524310 LAY524309:LBQ524310 LKU524309:LLM524310 LUQ524309:LVI524310 MEM524309:MFE524310 MOI524309:MPA524310 MYE524309:MYW524310 NIA524309:NIS524310 NRW524309:NSO524310 OBS524309:OCK524310 OLO524309:OMG524310 OVK524309:OWC524310 PFG524309:PFY524310 PPC524309:PPU524310 PYY524309:PZQ524310 QIU524309:QJM524310 QSQ524309:QTI524310 RCM524309:RDE524310 RMI524309:RNA524310 RWE524309:RWW524310 SGA524309:SGS524310 SPW524309:SQO524310 SZS524309:TAK524310 TJO524309:TKG524310 TTK524309:TUC524310 UDG524309:UDY524310 UNC524309:UNU524310 UWY524309:UXQ524310 VGU524309:VHM524310 VQQ524309:VRI524310 WAM524309:WBE524310 WKI524309:WLA524310 WUE524309:WUW524310 L589847:AA589848 HS589845:IK589846 RO589845:SG589846 ABK589845:ACC589846 ALG589845:ALY589846 AVC589845:AVU589846 BEY589845:BFQ589846 BOU589845:BPM589846 BYQ589845:BZI589846 CIM589845:CJE589846 CSI589845:CTA589846 DCE589845:DCW589846 DMA589845:DMS589846 DVW589845:DWO589846 EFS589845:EGK589846 EPO589845:EQG589846 EZK589845:FAC589846 FJG589845:FJY589846 FTC589845:FTU589846 GCY589845:GDQ589846 GMU589845:GNM589846 GWQ589845:GXI589846 HGM589845:HHE589846 HQI589845:HRA589846 IAE589845:IAW589846 IKA589845:IKS589846 ITW589845:IUO589846 JDS589845:JEK589846 JNO589845:JOG589846 JXK589845:JYC589846 KHG589845:KHY589846 KRC589845:KRU589846 LAY589845:LBQ589846 LKU589845:LLM589846 LUQ589845:LVI589846 MEM589845:MFE589846 MOI589845:MPA589846 MYE589845:MYW589846 NIA589845:NIS589846 NRW589845:NSO589846 OBS589845:OCK589846 OLO589845:OMG589846 OVK589845:OWC589846 PFG589845:PFY589846 PPC589845:PPU589846 PYY589845:PZQ589846 QIU589845:QJM589846 QSQ589845:QTI589846 RCM589845:RDE589846 RMI589845:RNA589846 RWE589845:RWW589846 SGA589845:SGS589846 SPW589845:SQO589846 SZS589845:TAK589846 TJO589845:TKG589846 TTK589845:TUC589846 UDG589845:UDY589846 UNC589845:UNU589846 UWY589845:UXQ589846 VGU589845:VHM589846 VQQ589845:VRI589846 WAM589845:WBE589846 WKI589845:WLA589846 WUE589845:WUW589846 L655383:AA655384 HS655381:IK655382 RO655381:SG655382 ABK655381:ACC655382 ALG655381:ALY655382 AVC655381:AVU655382 BEY655381:BFQ655382 BOU655381:BPM655382 BYQ655381:BZI655382 CIM655381:CJE655382 CSI655381:CTA655382 DCE655381:DCW655382 DMA655381:DMS655382 DVW655381:DWO655382 EFS655381:EGK655382 EPO655381:EQG655382 EZK655381:FAC655382 FJG655381:FJY655382 FTC655381:FTU655382 GCY655381:GDQ655382 GMU655381:GNM655382 GWQ655381:GXI655382 HGM655381:HHE655382 HQI655381:HRA655382 IAE655381:IAW655382 IKA655381:IKS655382 ITW655381:IUO655382 JDS655381:JEK655382 JNO655381:JOG655382 JXK655381:JYC655382 KHG655381:KHY655382 KRC655381:KRU655382 LAY655381:LBQ655382 LKU655381:LLM655382 LUQ655381:LVI655382 MEM655381:MFE655382 MOI655381:MPA655382 MYE655381:MYW655382 NIA655381:NIS655382 NRW655381:NSO655382 OBS655381:OCK655382 OLO655381:OMG655382 OVK655381:OWC655382 PFG655381:PFY655382 PPC655381:PPU655382 PYY655381:PZQ655382 QIU655381:QJM655382 QSQ655381:QTI655382 RCM655381:RDE655382 RMI655381:RNA655382 RWE655381:RWW655382 SGA655381:SGS655382 SPW655381:SQO655382 SZS655381:TAK655382 TJO655381:TKG655382 TTK655381:TUC655382 UDG655381:UDY655382 UNC655381:UNU655382 UWY655381:UXQ655382 VGU655381:VHM655382 VQQ655381:VRI655382 WAM655381:WBE655382 WKI655381:WLA655382 WUE655381:WUW655382 L720919:AA720920 HS720917:IK720918 RO720917:SG720918 ABK720917:ACC720918 ALG720917:ALY720918 AVC720917:AVU720918 BEY720917:BFQ720918 BOU720917:BPM720918 BYQ720917:BZI720918 CIM720917:CJE720918 CSI720917:CTA720918 DCE720917:DCW720918 DMA720917:DMS720918 DVW720917:DWO720918 EFS720917:EGK720918 EPO720917:EQG720918 EZK720917:FAC720918 FJG720917:FJY720918 FTC720917:FTU720918 GCY720917:GDQ720918 GMU720917:GNM720918 GWQ720917:GXI720918 HGM720917:HHE720918 HQI720917:HRA720918 IAE720917:IAW720918 IKA720917:IKS720918 ITW720917:IUO720918 JDS720917:JEK720918 JNO720917:JOG720918 JXK720917:JYC720918 KHG720917:KHY720918 KRC720917:KRU720918 LAY720917:LBQ720918 LKU720917:LLM720918 LUQ720917:LVI720918 MEM720917:MFE720918 MOI720917:MPA720918 MYE720917:MYW720918 NIA720917:NIS720918 NRW720917:NSO720918 OBS720917:OCK720918 OLO720917:OMG720918 OVK720917:OWC720918 PFG720917:PFY720918 PPC720917:PPU720918 PYY720917:PZQ720918 QIU720917:QJM720918 QSQ720917:QTI720918 RCM720917:RDE720918 RMI720917:RNA720918 RWE720917:RWW720918 SGA720917:SGS720918 SPW720917:SQO720918 SZS720917:TAK720918 TJO720917:TKG720918 TTK720917:TUC720918 UDG720917:UDY720918 UNC720917:UNU720918 UWY720917:UXQ720918 VGU720917:VHM720918 VQQ720917:VRI720918 WAM720917:WBE720918 WKI720917:WLA720918 WUE720917:WUW720918 L786455:AA786456 HS786453:IK786454 RO786453:SG786454 ABK786453:ACC786454 ALG786453:ALY786454 AVC786453:AVU786454 BEY786453:BFQ786454 BOU786453:BPM786454 BYQ786453:BZI786454 CIM786453:CJE786454 CSI786453:CTA786454 DCE786453:DCW786454 DMA786453:DMS786454 DVW786453:DWO786454 EFS786453:EGK786454 EPO786453:EQG786454 EZK786453:FAC786454 FJG786453:FJY786454 FTC786453:FTU786454 GCY786453:GDQ786454 GMU786453:GNM786454 GWQ786453:GXI786454 HGM786453:HHE786454 HQI786453:HRA786454 IAE786453:IAW786454 IKA786453:IKS786454 ITW786453:IUO786454 JDS786453:JEK786454 JNO786453:JOG786454 JXK786453:JYC786454 KHG786453:KHY786454 KRC786453:KRU786454 LAY786453:LBQ786454 LKU786453:LLM786454 LUQ786453:LVI786454 MEM786453:MFE786454 MOI786453:MPA786454 MYE786453:MYW786454 NIA786453:NIS786454 NRW786453:NSO786454 OBS786453:OCK786454 OLO786453:OMG786454 OVK786453:OWC786454 PFG786453:PFY786454 PPC786453:PPU786454 PYY786453:PZQ786454 QIU786453:QJM786454 QSQ786453:QTI786454 RCM786453:RDE786454 RMI786453:RNA786454 RWE786453:RWW786454 SGA786453:SGS786454 SPW786453:SQO786454 SZS786453:TAK786454 TJO786453:TKG786454 TTK786453:TUC786454 UDG786453:UDY786454 UNC786453:UNU786454 UWY786453:UXQ786454 VGU786453:VHM786454 VQQ786453:VRI786454 WAM786453:WBE786454 WKI786453:WLA786454 WUE786453:WUW786454 L851991:AA851992 HS851989:IK851990 RO851989:SG851990 ABK851989:ACC851990 ALG851989:ALY851990 AVC851989:AVU851990 BEY851989:BFQ851990 BOU851989:BPM851990 BYQ851989:BZI851990 CIM851989:CJE851990 CSI851989:CTA851990 DCE851989:DCW851990 DMA851989:DMS851990 DVW851989:DWO851990 EFS851989:EGK851990 EPO851989:EQG851990 EZK851989:FAC851990 FJG851989:FJY851990 FTC851989:FTU851990 GCY851989:GDQ851990 GMU851989:GNM851990 GWQ851989:GXI851990 HGM851989:HHE851990 HQI851989:HRA851990 IAE851989:IAW851990 IKA851989:IKS851990 ITW851989:IUO851990 JDS851989:JEK851990 JNO851989:JOG851990 JXK851989:JYC851990 KHG851989:KHY851990 KRC851989:KRU851990 LAY851989:LBQ851990 LKU851989:LLM851990 LUQ851989:LVI851990 MEM851989:MFE851990 MOI851989:MPA851990 MYE851989:MYW851990 NIA851989:NIS851990 NRW851989:NSO851990 OBS851989:OCK851990 OLO851989:OMG851990 OVK851989:OWC851990 PFG851989:PFY851990 PPC851989:PPU851990 PYY851989:PZQ851990 QIU851989:QJM851990 QSQ851989:QTI851990 RCM851989:RDE851990 RMI851989:RNA851990 RWE851989:RWW851990 SGA851989:SGS851990 SPW851989:SQO851990 SZS851989:TAK851990 TJO851989:TKG851990 TTK851989:TUC851990 UDG851989:UDY851990 UNC851989:UNU851990 UWY851989:UXQ851990 VGU851989:VHM851990 VQQ851989:VRI851990 WAM851989:WBE851990 WKI851989:WLA851990 WUE851989:WUW851990 L917527:AA917528 HS917525:IK917526 RO917525:SG917526 ABK917525:ACC917526 ALG917525:ALY917526 AVC917525:AVU917526 BEY917525:BFQ917526 BOU917525:BPM917526 BYQ917525:BZI917526 CIM917525:CJE917526 CSI917525:CTA917526 DCE917525:DCW917526 DMA917525:DMS917526 DVW917525:DWO917526 EFS917525:EGK917526 EPO917525:EQG917526 EZK917525:FAC917526 FJG917525:FJY917526 FTC917525:FTU917526 GCY917525:GDQ917526 GMU917525:GNM917526 GWQ917525:GXI917526 HGM917525:HHE917526 HQI917525:HRA917526 IAE917525:IAW917526 IKA917525:IKS917526 ITW917525:IUO917526 JDS917525:JEK917526 JNO917525:JOG917526 JXK917525:JYC917526 KHG917525:KHY917526 KRC917525:KRU917526 LAY917525:LBQ917526 LKU917525:LLM917526 LUQ917525:LVI917526 MEM917525:MFE917526 MOI917525:MPA917526 MYE917525:MYW917526 NIA917525:NIS917526 NRW917525:NSO917526 OBS917525:OCK917526 OLO917525:OMG917526 OVK917525:OWC917526 PFG917525:PFY917526 PPC917525:PPU917526 PYY917525:PZQ917526 QIU917525:QJM917526 QSQ917525:QTI917526 RCM917525:RDE917526 RMI917525:RNA917526 RWE917525:RWW917526 SGA917525:SGS917526 SPW917525:SQO917526 SZS917525:TAK917526 TJO917525:TKG917526 TTK917525:TUC917526 UDG917525:UDY917526 UNC917525:UNU917526 UWY917525:UXQ917526 VGU917525:VHM917526 VQQ917525:VRI917526 WAM917525:WBE917526 WKI917525:WLA917526 WUE917525:WUW917526 L983063:AA983064 HS983061:IK983062 RO983061:SG983062 ABK983061:ACC983062 ALG983061:ALY983062 AVC983061:AVU983062 BEY983061:BFQ983062 BOU983061:BPM983062 BYQ983061:BZI983062 CIM983061:CJE983062 CSI983061:CTA983062 DCE983061:DCW983062 DMA983061:DMS983062 DVW983061:DWO983062 EFS983061:EGK983062 EPO983061:EQG983062 EZK983061:FAC983062 FJG983061:FJY983062 FTC983061:FTU983062 GCY983061:GDQ983062 GMU983061:GNM983062 GWQ983061:GXI983062 HGM983061:HHE983062 HQI983061:HRA983062 IAE983061:IAW983062 IKA983061:IKS983062 ITW983061:IUO983062 JDS983061:JEK983062 JNO983061:JOG983062 JXK983061:JYC983062 KHG983061:KHY983062 KRC983061:KRU983062 LAY983061:LBQ983062 LKU983061:LLM983062 LUQ983061:LVI983062 MEM983061:MFE983062 MOI983061:MPA983062 MYE983061:MYW983062 NIA983061:NIS983062 NRW983061:NSO983062 OBS983061:OCK983062 OLO983061:OMG983062 OVK983061:OWC983062 PFG983061:PFY983062 PPC983061:PPU983062 PYY983061:PZQ983062 QIU983061:QJM983062 QSQ983061:QTI983062 RCM983061:RDE983062 RMI983061:RNA983062 RWE983061:RWW983062 SGA983061:SGS983062 SPW983061:SQO983062 SZS983061:TAK983062 TJO983061:TKG983062 TTK983061:TUC983062 UDG983061:UDY983062 UNC983061:UNU983062 UWY983061:UXQ983062 VGU983061:VHM983062 VQQ983061:VRI983062 WAM983061:WBE983062 WKI983061:WLA983062 WUE983061:WUW983062 H65574:AA65574 HO65572:IK65572 RK65572:SG65572 ABG65572:ACC65572 ALC65572:ALY65572 AUY65572:AVU65572 BEU65572:BFQ65572 BOQ65572:BPM65572 BYM65572:BZI65572 CII65572:CJE65572 CSE65572:CTA65572 DCA65572:DCW65572 DLW65572:DMS65572 DVS65572:DWO65572 EFO65572:EGK65572 EPK65572:EQG65572 EZG65572:FAC65572 FJC65572:FJY65572 FSY65572:FTU65572 GCU65572:GDQ65572 GMQ65572:GNM65572 GWM65572:GXI65572 HGI65572:HHE65572 HQE65572:HRA65572 IAA65572:IAW65572 IJW65572:IKS65572 ITS65572:IUO65572 JDO65572:JEK65572 JNK65572:JOG65572 JXG65572:JYC65572 KHC65572:KHY65572 KQY65572:KRU65572 LAU65572:LBQ65572 LKQ65572:LLM65572 LUM65572:LVI65572 MEI65572:MFE65572 MOE65572:MPA65572 MYA65572:MYW65572 NHW65572:NIS65572 NRS65572:NSO65572 OBO65572:OCK65572 OLK65572:OMG65572 OVG65572:OWC65572 PFC65572:PFY65572 POY65572:PPU65572 PYU65572:PZQ65572 QIQ65572:QJM65572 QSM65572:QTI65572 RCI65572:RDE65572 RME65572:RNA65572 RWA65572:RWW65572 SFW65572:SGS65572 SPS65572:SQO65572 SZO65572:TAK65572 TJK65572:TKG65572 TTG65572:TUC65572 UDC65572:UDY65572 UMY65572:UNU65572 UWU65572:UXQ65572 VGQ65572:VHM65572 VQM65572:VRI65572 WAI65572:WBE65572 WKE65572:WLA65572 WUA65572:WUW65572 H131110:AA131110 HO131108:IK131108 RK131108:SG131108 ABG131108:ACC131108 ALC131108:ALY131108 AUY131108:AVU131108 BEU131108:BFQ131108 BOQ131108:BPM131108 BYM131108:BZI131108 CII131108:CJE131108 CSE131108:CTA131108 DCA131108:DCW131108 DLW131108:DMS131108 DVS131108:DWO131108 EFO131108:EGK131108 EPK131108:EQG131108 EZG131108:FAC131108 FJC131108:FJY131108 FSY131108:FTU131108 GCU131108:GDQ131108 GMQ131108:GNM131108 GWM131108:GXI131108 HGI131108:HHE131108 HQE131108:HRA131108 IAA131108:IAW131108 IJW131108:IKS131108 ITS131108:IUO131108 JDO131108:JEK131108 JNK131108:JOG131108 JXG131108:JYC131108 KHC131108:KHY131108 KQY131108:KRU131108 LAU131108:LBQ131108 LKQ131108:LLM131108 LUM131108:LVI131108 MEI131108:MFE131108 MOE131108:MPA131108 MYA131108:MYW131108 NHW131108:NIS131108 NRS131108:NSO131108 OBO131108:OCK131108 OLK131108:OMG131108 OVG131108:OWC131108 PFC131108:PFY131108 POY131108:PPU131108 PYU131108:PZQ131108 QIQ131108:QJM131108 QSM131108:QTI131108 RCI131108:RDE131108 RME131108:RNA131108 RWA131108:RWW131108 SFW131108:SGS131108 SPS131108:SQO131108 SZO131108:TAK131108 TJK131108:TKG131108 TTG131108:TUC131108 UDC131108:UDY131108 UMY131108:UNU131108 UWU131108:UXQ131108 VGQ131108:VHM131108 VQM131108:VRI131108 WAI131108:WBE131108 WKE131108:WLA131108 WUA131108:WUW131108 H196646:AA196646 HO196644:IK196644 RK196644:SG196644 ABG196644:ACC196644 ALC196644:ALY196644 AUY196644:AVU196644 BEU196644:BFQ196644 BOQ196644:BPM196644 BYM196644:BZI196644 CII196644:CJE196644 CSE196644:CTA196644 DCA196644:DCW196644 DLW196644:DMS196644 DVS196644:DWO196644 EFO196644:EGK196644 EPK196644:EQG196644 EZG196644:FAC196644 FJC196644:FJY196644 FSY196644:FTU196644 GCU196644:GDQ196644 GMQ196644:GNM196644 GWM196644:GXI196644 HGI196644:HHE196644 HQE196644:HRA196644 IAA196644:IAW196644 IJW196644:IKS196644 ITS196644:IUO196644 JDO196644:JEK196644 JNK196644:JOG196644 JXG196644:JYC196644 KHC196644:KHY196644 KQY196644:KRU196644 LAU196644:LBQ196644 LKQ196644:LLM196644 LUM196644:LVI196644 MEI196644:MFE196644 MOE196644:MPA196644 MYA196644:MYW196644 NHW196644:NIS196644 NRS196644:NSO196644 OBO196644:OCK196644 OLK196644:OMG196644 OVG196644:OWC196644 PFC196644:PFY196644 POY196644:PPU196644 PYU196644:PZQ196644 QIQ196644:QJM196644 QSM196644:QTI196644 RCI196644:RDE196644 RME196644:RNA196644 RWA196644:RWW196644 SFW196644:SGS196644 SPS196644:SQO196644 SZO196644:TAK196644 TJK196644:TKG196644 TTG196644:TUC196644 UDC196644:UDY196644 UMY196644:UNU196644 UWU196644:UXQ196644 VGQ196644:VHM196644 VQM196644:VRI196644 WAI196644:WBE196644 WKE196644:WLA196644 WUA196644:WUW196644 H262182:AA262182 HO262180:IK262180 RK262180:SG262180 ABG262180:ACC262180 ALC262180:ALY262180 AUY262180:AVU262180 BEU262180:BFQ262180 BOQ262180:BPM262180 BYM262180:BZI262180 CII262180:CJE262180 CSE262180:CTA262180 DCA262180:DCW262180 DLW262180:DMS262180 DVS262180:DWO262180 EFO262180:EGK262180 EPK262180:EQG262180 EZG262180:FAC262180 FJC262180:FJY262180 FSY262180:FTU262180 GCU262180:GDQ262180 GMQ262180:GNM262180 GWM262180:GXI262180 HGI262180:HHE262180 HQE262180:HRA262180 IAA262180:IAW262180 IJW262180:IKS262180 ITS262180:IUO262180 JDO262180:JEK262180 JNK262180:JOG262180 JXG262180:JYC262180 KHC262180:KHY262180 KQY262180:KRU262180 LAU262180:LBQ262180 LKQ262180:LLM262180 LUM262180:LVI262180 MEI262180:MFE262180 MOE262180:MPA262180 MYA262180:MYW262180 NHW262180:NIS262180 NRS262180:NSO262180 OBO262180:OCK262180 OLK262180:OMG262180 OVG262180:OWC262180 PFC262180:PFY262180 POY262180:PPU262180 PYU262180:PZQ262180 QIQ262180:QJM262180 QSM262180:QTI262180 RCI262180:RDE262180 RME262180:RNA262180 RWA262180:RWW262180 SFW262180:SGS262180 SPS262180:SQO262180 SZO262180:TAK262180 TJK262180:TKG262180 TTG262180:TUC262180 UDC262180:UDY262180 UMY262180:UNU262180 UWU262180:UXQ262180 VGQ262180:VHM262180 VQM262180:VRI262180 WAI262180:WBE262180 WKE262180:WLA262180 WUA262180:WUW262180 H327718:AA327718 HO327716:IK327716 RK327716:SG327716 ABG327716:ACC327716 ALC327716:ALY327716 AUY327716:AVU327716 BEU327716:BFQ327716 BOQ327716:BPM327716 BYM327716:BZI327716 CII327716:CJE327716 CSE327716:CTA327716 DCA327716:DCW327716 DLW327716:DMS327716 DVS327716:DWO327716 EFO327716:EGK327716 EPK327716:EQG327716 EZG327716:FAC327716 FJC327716:FJY327716 FSY327716:FTU327716 GCU327716:GDQ327716 GMQ327716:GNM327716 GWM327716:GXI327716 HGI327716:HHE327716 HQE327716:HRA327716 IAA327716:IAW327716 IJW327716:IKS327716 ITS327716:IUO327716 JDO327716:JEK327716 JNK327716:JOG327716 JXG327716:JYC327716 KHC327716:KHY327716 KQY327716:KRU327716 LAU327716:LBQ327716 LKQ327716:LLM327716 LUM327716:LVI327716 MEI327716:MFE327716 MOE327716:MPA327716 MYA327716:MYW327716 NHW327716:NIS327716 NRS327716:NSO327716 OBO327716:OCK327716 OLK327716:OMG327716 OVG327716:OWC327716 PFC327716:PFY327716 POY327716:PPU327716 PYU327716:PZQ327716 QIQ327716:QJM327716 QSM327716:QTI327716 RCI327716:RDE327716 RME327716:RNA327716 RWA327716:RWW327716 SFW327716:SGS327716 SPS327716:SQO327716 SZO327716:TAK327716 TJK327716:TKG327716 TTG327716:TUC327716 UDC327716:UDY327716 UMY327716:UNU327716 UWU327716:UXQ327716 VGQ327716:VHM327716 VQM327716:VRI327716 WAI327716:WBE327716 WKE327716:WLA327716 WUA327716:WUW327716 H393254:AA393254 HO393252:IK393252 RK393252:SG393252 ABG393252:ACC393252 ALC393252:ALY393252 AUY393252:AVU393252 BEU393252:BFQ393252 BOQ393252:BPM393252 BYM393252:BZI393252 CII393252:CJE393252 CSE393252:CTA393252 DCA393252:DCW393252 DLW393252:DMS393252 DVS393252:DWO393252 EFO393252:EGK393252 EPK393252:EQG393252 EZG393252:FAC393252 FJC393252:FJY393252 FSY393252:FTU393252 GCU393252:GDQ393252 GMQ393252:GNM393252 GWM393252:GXI393252 HGI393252:HHE393252 HQE393252:HRA393252 IAA393252:IAW393252 IJW393252:IKS393252 ITS393252:IUO393252 JDO393252:JEK393252 JNK393252:JOG393252 JXG393252:JYC393252 KHC393252:KHY393252 KQY393252:KRU393252 LAU393252:LBQ393252 LKQ393252:LLM393252 LUM393252:LVI393252 MEI393252:MFE393252 MOE393252:MPA393252 MYA393252:MYW393252 NHW393252:NIS393252 NRS393252:NSO393252 OBO393252:OCK393252 OLK393252:OMG393252 OVG393252:OWC393252 PFC393252:PFY393252 POY393252:PPU393252 PYU393252:PZQ393252 QIQ393252:QJM393252 QSM393252:QTI393252 RCI393252:RDE393252 RME393252:RNA393252 RWA393252:RWW393252 SFW393252:SGS393252 SPS393252:SQO393252 SZO393252:TAK393252 TJK393252:TKG393252 TTG393252:TUC393252 UDC393252:UDY393252 UMY393252:UNU393252 UWU393252:UXQ393252 VGQ393252:VHM393252 VQM393252:VRI393252 WAI393252:WBE393252 WKE393252:WLA393252 WUA393252:WUW393252 H458790:AA458790 HO458788:IK458788 RK458788:SG458788 ABG458788:ACC458788 ALC458788:ALY458788 AUY458788:AVU458788 BEU458788:BFQ458788 BOQ458788:BPM458788 BYM458788:BZI458788 CII458788:CJE458788 CSE458788:CTA458788 DCA458788:DCW458788 DLW458788:DMS458788 DVS458788:DWO458788 EFO458788:EGK458788 EPK458788:EQG458788 EZG458788:FAC458788 FJC458788:FJY458788 FSY458788:FTU458788 GCU458788:GDQ458788 GMQ458788:GNM458788 GWM458788:GXI458788 HGI458788:HHE458788 HQE458788:HRA458788 IAA458788:IAW458788 IJW458788:IKS458788 ITS458788:IUO458788 JDO458788:JEK458788 JNK458788:JOG458788 JXG458788:JYC458788 KHC458788:KHY458788 KQY458788:KRU458788 LAU458788:LBQ458788 LKQ458788:LLM458788 LUM458788:LVI458788 MEI458788:MFE458788 MOE458788:MPA458788 MYA458788:MYW458788 NHW458788:NIS458788 NRS458788:NSO458788 OBO458788:OCK458788 OLK458788:OMG458788 OVG458788:OWC458788 PFC458788:PFY458788 POY458788:PPU458788 PYU458788:PZQ458788 QIQ458788:QJM458788 QSM458788:QTI458788 RCI458788:RDE458788 RME458788:RNA458788 RWA458788:RWW458788 SFW458788:SGS458788 SPS458788:SQO458788 SZO458788:TAK458788 TJK458788:TKG458788 TTG458788:TUC458788 UDC458788:UDY458788 UMY458788:UNU458788 UWU458788:UXQ458788 VGQ458788:VHM458788 VQM458788:VRI458788 WAI458788:WBE458788 WKE458788:WLA458788 WUA458788:WUW458788 H524326:AA524326 HO524324:IK524324 RK524324:SG524324 ABG524324:ACC524324 ALC524324:ALY524324 AUY524324:AVU524324 BEU524324:BFQ524324 BOQ524324:BPM524324 BYM524324:BZI524324 CII524324:CJE524324 CSE524324:CTA524324 DCA524324:DCW524324 DLW524324:DMS524324 DVS524324:DWO524324 EFO524324:EGK524324 EPK524324:EQG524324 EZG524324:FAC524324 FJC524324:FJY524324 FSY524324:FTU524324 GCU524324:GDQ524324 GMQ524324:GNM524324 GWM524324:GXI524324 HGI524324:HHE524324 HQE524324:HRA524324 IAA524324:IAW524324 IJW524324:IKS524324 ITS524324:IUO524324 JDO524324:JEK524324 JNK524324:JOG524324 JXG524324:JYC524324 KHC524324:KHY524324 KQY524324:KRU524324 LAU524324:LBQ524324 LKQ524324:LLM524324 LUM524324:LVI524324 MEI524324:MFE524324 MOE524324:MPA524324 MYA524324:MYW524324 NHW524324:NIS524324 NRS524324:NSO524324 OBO524324:OCK524324 OLK524324:OMG524324 OVG524324:OWC524324 PFC524324:PFY524324 POY524324:PPU524324 PYU524324:PZQ524324 QIQ524324:QJM524324 QSM524324:QTI524324 RCI524324:RDE524324 RME524324:RNA524324 RWA524324:RWW524324 SFW524324:SGS524324 SPS524324:SQO524324 SZO524324:TAK524324 TJK524324:TKG524324 TTG524324:TUC524324 UDC524324:UDY524324 UMY524324:UNU524324 UWU524324:UXQ524324 VGQ524324:VHM524324 VQM524324:VRI524324 WAI524324:WBE524324 WKE524324:WLA524324 WUA524324:WUW524324 H589862:AA589862 HO589860:IK589860 RK589860:SG589860 ABG589860:ACC589860 ALC589860:ALY589860 AUY589860:AVU589860 BEU589860:BFQ589860 BOQ589860:BPM589860 BYM589860:BZI589860 CII589860:CJE589860 CSE589860:CTA589860 DCA589860:DCW589860 DLW589860:DMS589860 DVS589860:DWO589860 EFO589860:EGK589860 EPK589860:EQG589860 EZG589860:FAC589860 FJC589860:FJY589860 FSY589860:FTU589860 GCU589860:GDQ589860 GMQ589860:GNM589860 GWM589860:GXI589860 HGI589860:HHE589860 HQE589860:HRA589860 IAA589860:IAW589860 IJW589860:IKS589860 ITS589860:IUO589860 JDO589860:JEK589860 JNK589860:JOG589860 JXG589860:JYC589860 KHC589860:KHY589860 KQY589860:KRU589860 LAU589860:LBQ589860 LKQ589860:LLM589860 LUM589860:LVI589860 MEI589860:MFE589860 MOE589860:MPA589860 MYA589860:MYW589860 NHW589860:NIS589860 NRS589860:NSO589860 OBO589860:OCK589860 OLK589860:OMG589860 OVG589860:OWC589860 PFC589860:PFY589860 POY589860:PPU589860 PYU589860:PZQ589860 QIQ589860:QJM589860 QSM589860:QTI589860 RCI589860:RDE589860 RME589860:RNA589860 RWA589860:RWW589860 SFW589860:SGS589860 SPS589860:SQO589860 SZO589860:TAK589860 TJK589860:TKG589860 TTG589860:TUC589860 UDC589860:UDY589860 UMY589860:UNU589860 UWU589860:UXQ589860 VGQ589860:VHM589860 VQM589860:VRI589860 WAI589860:WBE589860 WKE589860:WLA589860 WUA589860:WUW589860 H655398:AA655398 HO655396:IK655396 RK655396:SG655396 ABG655396:ACC655396 ALC655396:ALY655396 AUY655396:AVU655396 BEU655396:BFQ655396 BOQ655396:BPM655396 BYM655396:BZI655396 CII655396:CJE655396 CSE655396:CTA655396 DCA655396:DCW655396 DLW655396:DMS655396 DVS655396:DWO655396 EFO655396:EGK655396 EPK655396:EQG655396 EZG655396:FAC655396 FJC655396:FJY655396 FSY655396:FTU655396 GCU655396:GDQ655396 GMQ655396:GNM655396 GWM655396:GXI655396 HGI655396:HHE655396 HQE655396:HRA655396 IAA655396:IAW655396 IJW655396:IKS655396 ITS655396:IUO655396 JDO655396:JEK655396 JNK655396:JOG655396 JXG655396:JYC655396 KHC655396:KHY655396 KQY655396:KRU655396 LAU655396:LBQ655396 LKQ655396:LLM655396 LUM655396:LVI655396 MEI655396:MFE655396 MOE655396:MPA655396 MYA655396:MYW655396 NHW655396:NIS655396 NRS655396:NSO655396 OBO655396:OCK655396 OLK655396:OMG655396 OVG655396:OWC655396 PFC655396:PFY655396 POY655396:PPU655396 PYU655396:PZQ655396 QIQ655396:QJM655396 QSM655396:QTI655396 RCI655396:RDE655396 RME655396:RNA655396 RWA655396:RWW655396 SFW655396:SGS655396 SPS655396:SQO655396 SZO655396:TAK655396 TJK655396:TKG655396 TTG655396:TUC655396 UDC655396:UDY655396 UMY655396:UNU655396 UWU655396:UXQ655396 VGQ655396:VHM655396 VQM655396:VRI655396 WAI655396:WBE655396 WKE655396:WLA655396 WUA655396:WUW655396 H720934:AA720934 HO720932:IK720932 RK720932:SG720932 ABG720932:ACC720932 ALC720932:ALY720932 AUY720932:AVU720932 BEU720932:BFQ720932 BOQ720932:BPM720932 BYM720932:BZI720932 CII720932:CJE720932 CSE720932:CTA720932 DCA720932:DCW720932 DLW720932:DMS720932 DVS720932:DWO720932 EFO720932:EGK720932 EPK720932:EQG720932 EZG720932:FAC720932 FJC720932:FJY720932 FSY720932:FTU720932 GCU720932:GDQ720932 GMQ720932:GNM720932 GWM720932:GXI720932 HGI720932:HHE720932 HQE720932:HRA720932 IAA720932:IAW720932 IJW720932:IKS720932 ITS720932:IUO720932 JDO720932:JEK720932 JNK720932:JOG720932 JXG720932:JYC720932 KHC720932:KHY720932 KQY720932:KRU720932 LAU720932:LBQ720932 LKQ720932:LLM720932 LUM720932:LVI720932 MEI720932:MFE720932 MOE720932:MPA720932 MYA720932:MYW720932 NHW720932:NIS720932 NRS720932:NSO720932 OBO720932:OCK720932 OLK720932:OMG720932 OVG720932:OWC720932 PFC720932:PFY720932 POY720932:PPU720932 PYU720932:PZQ720932 QIQ720932:QJM720932 QSM720932:QTI720932 RCI720932:RDE720932 RME720932:RNA720932 RWA720932:RWW720932 SFW720932:SGS720932 SPS720932:SQO720932 SZO720932:TAK720932 TJK720932:TKG720932 TTG720932:TUC720932 UDC720932:UDY720932 UMY720932:UNU720932 UWU720932:UXQ720932 VGQ720932:VHM720932 VQM720932:VRI720932 WAI720932:WBE720932 WKE720932:WLA720932 WUA720932:WUW720932 H786470:AA786470 HO786468:IK786468 RK786468:SG786468 ABG786468:ACC786468 ALC786468:ALY786468 AUY786468:AVU786468 BEU786468:BFQ786468 BOQ786468:BPM786468 BYM786468:BZI786468 CII786468:CJE786468 CSE786468:CTA786468 DCA786468:DCW786468 DLW786468:DMS786468 DVS786468:DWO786468 EFO786468:EGK786468 EPK786468:EQG786468 EZG786468:FAC786468 FJC786468:FJY786468 FSY786468:FTU786468 GCU786468:GDQ786468 GMQ786468:GNM786468 GWM786468:GXI786468 HGI786468:HHE786468 HQE786468:HRA786468 IAA786468:IAW786468 IJW786468:IKS786468 ITS786468:IUO786468 JDO786468:JEK786468 JNK786468:JOG786468 JXG786468:JYC786468 KHC786468:KHY786468 KQY786468:KRU786468 LAU786468:LBQ786468 LKQ786468:LLM786468 LUM786468:LVI786468 MEI786468:MFE786468 MOE786468:MPA786468 MYA786468:MYW786468 NHW786468:NIS786468 NRS786468:NSO786468 OBO786468:OCK786468 OLK786468:OMG786468 OVG786468:OWC786468 PFC786468:PFY786468 POY786468:PPU786468 PYU786468:PZQ786468 QIQ786468:QJM786468 QSM786468:QTI786468 RCI786468:RDE786468 RME786468:RNA786468 RWA786468:RWW786468 SFW786468:SGS786468 SPS786468:SQO786468 SZO786468:TAK786468 TJK786468:TKG786468 TTG786468:TUC786468 UDC786468:UDY786468 UMY786468:UNU786468 UWU786468:UXQ786468 VGQ786468:VHM786468 VQM786468:VRI786468 WAI786468:WBE786468 WKE786468:WLA786468 WUA786468:WUW786468 H852006:AA852006 HO852004:IK852004 RK852004:SG852004 ABG852004:ACC852004 ALC852004:ALY852004 AUY852004:AVU852004 BEU852004:BFQ852004 BOQ852004:BPM852004 BYM852004:BZI852004 CII852004:CJE852004 CSE852004:CTA852004 DCA852004:DCW852004 DLW852004:DMS852004 DVS852004:DWO852004 EFO852004:EGK852004 EPK852004:EQG852004 EZG852004:FAC852004 FJC852004:FJY852004 FSY852004:FTU852004 GCU852004:GDQ852004 GMQ852004:GNM852004 GWM852004:GXI852004 HGI852004:HHE852004 HQE852004:HRA852004 IAA852004:IAW852004 IJW852004:IKS852004 ITS852004:IUO852004 JDO852004:JEK852004 JNK852004:JOG852004 JXG852004:JYC852004 KHC852004:KHY852004 KQY852004:KRU852004 LAU852004:LBQ852004 LKQ852004:LLM852004 LUM852004:LVI852004 MEI852004:MFE852004 MOE852004:MPA852004 MYA852004:MYW852004 NHW852004:NIS852004 NRS852004:NSO852004 OBO852004:OCK852004 OLK852004:OMG852004 OVG852004:OWC852004 PFC852004:PFY852004 POY852004:PPU852004 PYU852004:PZQ852004 QIQ852004:QJM852004 QSM852004:QTI852004 RCI852004:RDE852004 RME852004:RNA852004 RWA852004:RWW852004 SFW852004:SGS852004 SPS852004:SQO852004 SZO852004:TAK852004 TJK852004:TKG852004 TTG852004:TUC852004 UDC852004:UDY852004 UMY852004:UNU852004 UWU852004:UXQ852004 VGQ852004:VHM852004 VQM852004:VRI852004 WAI852004:WBE852004 WKE852004:WLA852004 WUA852004:WUW852004 H917542:AA917542 HO917540:IK917540 RK917540:SG917540 ABG917540:ACC917540 ALC917540:ALY917540 AUY917540:AVU917540 BEU917540:BFQ917540 BOQ917540:BPM917540 BYM917540:BZI917540 CII917540:CJE917540 CSE917540:CTA917540 DCA917540:DCW917540 DLW917540:DMS917540 DVS917540:DWO917540 EFO917540:EGK917540 EPK917540:EQG917540 EZG917540:FAC917540 FJC917540:FJY917540 FSY917540:FTU917540 GCU917540:GDQ917540 GMQ917540:GNM917540 GWM917540:GXI917540 HGI917540:HHE917540 HQE917540:HRA917540 IAA917540:IAW917540 IJW917540:IKS917540 ITS917540:IUO917540 JDO917540:JEK917540 JNK917540:JOG917540 JXG917540:JYC917540 KHC917540:KHY917540 KQY917540:KRU917540 LAU917540:LBQ917540 LKQ917540:LLM917540 LUM917540:LVI917540 MEI917540:MFE917540 MOE917540:MPA917540 MYA917540:MYW917540 NHW917540:NIS917540 NRS917540:NSO917540 OBO917540:OCK917540 OLK917540:OMG917540 OVG917540:OWC917540 PFC917540:PFY917540 POY917540:PPU917540 PYU917540:PZQ917540 QIQ917540:QJM917540 QSM917540:QTI917540 RCI917540:RDE917540 RME917540:RNA917540 RWA917540:RWW917540 SFW917540:SGS917540 SPS917540:SQO917540 SZO917540:TAK917540 TJK917540:TKG917540 TTG917540:TUC917540 UDC917540:UDY917540 UMY917540:UNU917540 UWU917540:UXQ917540 VGQ917540:VHM917540 VQM917540:VRI917540 WAI917540:WBE917540 WKE917540:WLA917540 WUA917540:WUW917540 H983078:AA983078 HO983076:IK983076 RK983076:SG983076 ABG983076:ACC983076 ALC983076:ALY983076 AUY983076:AVU983076 BEU983076:BFQ983076 BOQ983076:BPM983076 BYM983076:BZI983076 CII983076:CJE983076 CSE983076:CTA983076 DCA983076:DCW983076 DLW983076:DMS983076 DVS983076:DWO983076 EFO983076:EGK983076 EPK983076:EQG983076 EZG983076:FAC983076 FJC983076:FJY983076 FSY983076:FTU983076 GCU983076:GDQ983076 GMQ983076:GNM983076 GWM983076:GXI983076 HGI983076:HHE983076 HQE983076:HRA983076 IAA983076:IAW983076 IJW983076:IKS983076 ITS983076:IUO983076 JDO983076:JEK983076 JNK983076:JOG983076 JXG983076:JYC983076 KHC983076:KHY983076 KQY983076:KRU983076 LAU983076:LBQ983076 LKQ983076:LLM983076 LUM983076:LVI983076 MEI983076:MFE983076 MOE983076:MPA983076 MYA983076:MYW983076 NHW983076:NIS983076 NRS983076:NSO983076 OBO983076:OCK983076 OLK983076:OMG983076 OVG983076:OWC983076 PFC983076:PFY983076 POY983076:PPU983076 PYU983076:PZQ983076 QIQ983076:QJM983076 QSM983076:QTI983076 RCI983076:RDE983076 RME983076:RNA983076 RWA983076:RWW983076 SFW983076:SGS983076 SPS983076:SQO983076 SZO983076:TAK983076 TJK983076:TKG983076 TTG983076:TUC983076 UDC983076:UDY983076 UMY983076:UNU983076 UWU983076:UXQ983076 VGQ983076:VHM983076 VQM983076:VRI983076 WAI983076:WBE983076 WKE983076:WLA983076 WUA983076:WUW983076 L65569:AA65570 HS65567:IK65568 RO65567:SG65568 ABK65567:ACC65568 ALG65567:ALY65568 AVC65567:AVU65568 BEY65567:BFQ65568 BOU65567:BPM65568 BYQ65567:BZI65568 CIM65567:CJE65568 CSI65567:CTA65568 DCE65567:DCW65568 DMA65567:DMS65568 DVW65567:DWO65568 EFS65567:EGK65568 EPO65567:EQG65568 EZK65567:FAC65568 FJG65567:FJY65568 FTC65567:FTU65568 GCY65567:GDQ65568 GMU65567:GNM65568 GWQ65567:GXI65568 HGM65567:HHE65568 HQI65567:HRA65568 IAE65567:IAW65568 IKA65567:IKS65568 ITW65567:IUO65568 JDS65567:JEK65568 JNO65567:JOG65568 JXK65567:JYC65568 KHG65567:KHY65568 KRC65567:KRU65568 LAY65567:LBQ65568 LKU65567:LLM65568 LUQ65567:LVI65568 MEM65567:MFE65568 MOI65567:MPA65568 MYE65567:MYW65568 NIA65567:NIS65568 NRW65567:NSO65568 OBS65567:OCK65568 OLO65567:OMG65568 OVK65567:OWC65568 PFG65567:PFY65568 PPC65567:PPU65568 PYY65567:PZQ65568 QIU65567:QJM65568 QSQ65567:QTI65568 RCM65567:RDE65568 RMI65567:RNA65568 RWE65567:RWW65568 SGA65567:SGS65568 SPW65567:SQO65568 SZS65567:TAK65568 TJO65567:TKG65568 TTK65567:TUC65568 UDG65567:UDY65568 UNC65567:UNU65568 UWY65567:UXQ65568 VGU65567:VHM65568 VQQ65567:VRI65568 WAM65567:WBE65568 WKI65567:WLA65568 WUE65567:WUW65568 L131105:AA131106 HS131103:IK131104 RO131103:SG131104 ABK131103:ACC131104 ALG131103:ALY131104 AVC131103:AVU131104 BEY131103:BFQ131104 BOU131103:BPM131104 BYQ131103:BZI131104 CIM131103:CJE131104 CSI131103:CTA131104 DCE131103:DCW131104 DMA131103:DMS131104 DVW131103:DWO131104 EFS131103:EGK131104 EPO131103:EQG131104 EZK131103:FAC131104 FJG131103:FJY131104 FTC131103:FTU131104 GCY131103:GDQ131104 GMU131103:GNM131104 GWQ131103:GXI131104 HGM131103:HHE131104 HQI131103:HRA131104 IAE131103:IAW131104 IKA131103:IKS131104 ITW131103:IUO131104 JDS131103:JEK131104 JNO131103:JOG131104 JXK131103:JYC131104 KHG131103:KHY131104 KRC131103:KRU131104 LAY131103:LBQ131104 LKU131103:LLM131104 LUQ131103:LVI131104 MEM131103:MFE131104 MOI131103:MPA131104 MYE131103:MYW131104 NIA131103:NIS131104 NRW131103:NSO131104 OBS131103:OCK131104 OLO131103:OMG131104 OVK131103:OWC131104 PFG131103:PFY131104 PPC131103:PPU131104 PYY131103:PZQ131104 QIU131103:QJM131104 QSQ131103:QTI131104 RCM131103:RDE131104 RMI131103:RNA131104 RWE131103:RWW131104 SGA131103:SGS131104 SPW131103:SQO131104 SZS131103:TAK131104 TJO131103:TKG131104 TTK131103:TUC131104 UDG131103:UDY131104 UNC131103:UNU131104 UWY131103:UXQ131104 VGU131103:VHM131104 VQQ131103:VRI131104 WAM131103:WBE131104 WKI131103:WLA131104 WUE131103:WUW131104 L196641:AA196642 HS196639:IK196640 RO196639:SG196640 ABK196639:ACC196640 ALG196639:ALY196640 AVC196639:AVU196640 BEY196639:BFQ196640 BOU196639:BPM196640 BYQ196639:BZI196640 CIM196639:CJE196640 CSI196639:CTA196640 DCE196639:DCW196640 DMA196639:DMS196640 DVW196639:DWO196640 EFS196639:EGK196640 EPO196639:EQG196640 EZK196639:FAC196640 FJG196639:FJY196640 FTC196639:FTU196640 GCY196639:GDQ196640 GMU196639:GNM196640 GWQ196639:GXI196640 HGM196639:HHE196640 HQI196639:HRA196640 IAE196639:IAW196640 IKA196639:IKS196640 ITW196639:IUO196640 JDS196639:JEK196640 JNO196639:JOG196640 JXK196639:JYC196640 KHG196639:KHY196640 KRC196639:KRU196640 LAY196639:LBQ196640 LKU196639:LLM196640 LUQ196639:LVI196640 MEM196639:MFE196640 MOI196639:MPA196640 MYE196639:MYW196640 NIA196639:NIS196640 NRW196639:NSO196640 OBS196639:OCK196640 OLO196639:OMG196640 OVK196639:OWC196640 PFG196639:PFY196640 PPC196639:PPU196640 PYY196639:PZQ196640 QIU196639:QJM196640 QSQ196639:QTI196640 RCM196639:RDE196640 RMI196639:RNA196640 RWE196639:RWW196640 SGA196639:SGS196640 SPW196639:SQO196640 SZS196639:TAK196640 TJO196639:TKG196640 TTK196639:TUC196640 UDG196639:UDY196640 UNC196639:UNU196640 UWY196639:UXQ196640 VGU196639:VHM196640 VQQ196639:VRI196640 WAM196639:WBE196640 WKI196639:WLA196640 WUE196639:WUW196640 L262177:AA262178 HS262175:IK262176 RO262175:SG262176 ABK262175:ACC262176 ALG262175:ALY262176 AVC262175:AVU262176 BEY262175:BFQ262176 BOU262175:BPM262176 BYQ262175:BZI262176 CIM262175:CJE262176 CSI262175:CTA262176 DCE262175:DCW262176 DMA262175:DMS262176 DVW262175:DWO262176 EFS262175:EGK262176 EPO262175:EQG262176 EZK262175:FAC262176 FJG262175:FJY262176 FTC262175:FTU262176 GCY262175:GDQ262176 GMU262175:GNM262176 GWQ262175:GXI262176 HGM262175:HHE262176 HQI262175:HRA262176 IAE262175:IAW262176 IKA262175:IKS262176 ITW262175:IUO262176 JDS262175:JEK262176 JNO262175:JOG262176 JXK262175:JYC262176 KHG262175:KHY262176 KRC262175:KRU262176 LAY262175:LBQ262176 LKU262175:LLM262176 LUQ262175:LVI262176 MEM262175:MFE262176 MOI262175:MPA262176 MYE262175:MYW262176 NIA262175:NIS262176 NRW262175:NSO262176 OBS262175:OCK262176 OLO262175:OMG262176 OVK262175:OWC262176 PFG262175:PFY262176 PPC262175:PPU262176 PYY262175:PZQ262176 QIU262175:QJM262176 QSQ262175:QTI262176 RCM262175:RDE262176 RMI262175:RNA262176 RWE262175:RWW262176 SGA262175:SGS262176 SPW262175:SQO262176 SZS262175:TAK262176 TJO262175:TKG262176 TTK262175:TUC262176 UDG262175:UDY262176 UNC262175:UNU262176 UWY262175:UXQ262176 VGU262175:VHM262176 VQQ262175:VRI262176 WAM262175:WBE262176 WKI262175:WLA262176 WUE262175:WUW262176 L327713:AA327714 HS327711:IK327712 RO327711:SG327712 ABK327711:ACC327712 ALG327711:ALY327712 AVC327711:AVU327712 BEY327711:BFQ327712 BOU327711:BPM327712 BYQ327711:BZI327712 CIM327711:CJE327712 CSI327711:CTA327712 DCE327711:DCW327712 DMA327711:DMS327712 DVW327711:DWO327712 EFS327711:EGK327712 EPO327711:EQG327712 EZK327711:FAC327712 FJG327711:FJY327712 FTC327711:FTU327712 GCY327711:GDQ327712 GMU327711:GNM327712 GWQ327711:GXI327712 HGM327711:HHE327712 HQI327711:HRA327712 IAE327711:IAW327712 IKA327711:IKS327712 ITW327711:IUO327712 JDS327711:JEK327712 JNO327711:JOG327712 JXK327711:JYC327712 KHG327711:KHY327712 KRC327711:KRU327712 LAY327711:LBQ327712 LKU327711:LLM327712 LUQ327711:LVI327712 MEM327711:MFE327712 MOI327711:MPA327712 MYE327711:MYW327712 NIA327711:NIS327712 NRW327711:NSO327712 OBS327711:OCK327712 OLO327711:OMG327712 OVK327711:OWC327712 PFG327711:PFY327712 PPC327711:PPU327712 PYY327711:PZQ327712 QIU327711:QJM327712 QSQ327711:QTI327712 RCM327711:RDE327712 RMI327711:RNA327712 RWE327711:RWW327712 SGA327711:SGS327712 SPW327711:SQO327712 SZS327711:TAK327712 TJO327711:TKG327712 TTK327711:TUC327712 UDG327711:UDY327712 UNC327711:UNU327712 UWY327711:UXQ327712 VGU327711:VHM327712 VQQ327711:VRI327712 WAM327711:WBE327712 WKI327711:WLA327712 WUE327711:WUW327712 L393249:AA393250 HS393247:IK393248 RO393247:SG393248 ABK393247:ACC393248 ALG393247:ALY393248 AVC393247:AVU393248 BEY393247:BFQ393248 BOU393247:BPM393248 BYQ393247:BZI393248 CIM393247:CJE393248 CSI393247:CTA393248 DCE393247:DCW393248 DMA393247:DMS393248 DVW393247:DWO393248 EFS393247:EGK393248 EPO393247:EQG393248 EZK393247:FAC393248 FJG393247:FJY393248 FTC393247:FTU393248 GCY393247:GDQ393248 GMU393247:GNM393248 GWQ393247:GXI393248 HGM393247:HHE393248 HQI393247:HRA393248 IAE393247:IAW393248 IKA393247:IKS393248 ITW393247:IUO393248 JDS393247:JEK393248 JNO393247:JOG393248 JXK393247:JYC393248 KHG393247:KHY393248 KRC393247:KRU393248 LAY393247:LBQ393248 LKU393247:LLM393248 LUQ393247:LVI393248 MEM393247:MFE393248 MOI393247:MPA393248 MYE393247:MYW393248 NIA393247:NIS393248 NRW393247:NSO393248 OBS393247:OCK393248 OLO393247:OMG393248 OVK393247:OWC393248 PFG393247:PFY393248 PPC393247:PPU393248 PYY393247:PZQ393248 QIU393247:QJM393248 QSQ393247:QTI393248 RCM393247:RDE393248 RMI393247:RNA393248 RWE393247:RWW393248 SGA393247:SGS393248 SPW393247:SQO393248 SZS393247:TAK393248 TJO393247:TKG393248 TTK393247:TUC393248 UDG393247:UDY393248 UNC393247:UNU393248 UWY393247:UXQ393248 VGU393247:VHM393248 VQQ393247:VRI393248 WAM393247:WBE393248 WKI393247:WLA393248 WUE393247:WUW393248 L458785:AA458786 HS458783:IK458784 RO458783:SG458784 ABK458783:ACC458784 ALG458783:ALY458784 AVC458783:AVU458784 BEY458783:BFQ458784 BOU458783:BPM458784 BYQ458783:BZI458784 CIM458783:CJE458784 CSI458783:CTA458784 DCE458783:DCW458784 DMA458783:DMS458784 DVW458783:DWO458784 EFS458783:EGK458784 EPO458783:EQG458784 EZK458783:FAC458784 FJG458783:FJY458784 FTC458783:FTU458784 GCY458783:GDQ458784 GMU458783:GNM458784 GWQ458783:GXI458784 HGM458783:HHE458784 HQI458783:HRA458784 IAE458783:IAW458784 IKA458783:IKS458784 ITW458783:IUO458784 JDS458783:JEK458784 JNO458783:JOG458784 JXK458783:JYC458784 KHG458783:KHY458784 KRC458783:KRU458784 LAY458783:LBQ458784 LKU458783:LLM458784 LUQ458783:LVI458784 MEM458783:MFE458784 MOI458783:MPA458784 MYE458783:MYW458784 NIA458783:NIS458784 NRW458783:NSO458784 OBS458783:OCK458784 OLO458783:OMG458784 OVK458783:OWC458784 PFG458783:PFY458784 PPC458783:PPU458784 PYY458783:PZQ458784 QIU458783:QJM458784 QSQ458783:QTI458784 RCM458783:RDE458784 RMI458783:RNA458784 RWE458783:RWW458784 SGA458783:SGS458784 SPW458783:SQO458784 SZS458783:TAK458784 TJO458783:TKG458784 TTK458783:TUC458784 UDG458783:UDY458784 UNC458783:UNU458784 UWY458783:UXQ458784 VGU458783:VHM458784 VQQ458783:VRI458784 WAM458783:WBE458784 WKI458783:WLA458784 WUE458783:WUW458784 L524321:AA524322 HS524319:IK524320 RO524319:SG524320 ABK524319:ACC524320 ALG524319:ALY524320 AVC524319:AVU524320 BEY524319:BFQ524320 BOU524319:BPM524320 BYQ524319:BZI524320 CIM524319:CJE524320 CSI524319:CTA524320 DCE524319:DCW524320 DMA524319:DMS524320 DVW524319:DWO524320 EFS524319:EGK524320 EPO524319:EQG524320 EZK524319:FAC524320 FJG524319:FJY524320 FTC524319:FTU524320 GCY524319:GDQ524320 GMU524319:GNM524320 GWQ524319:GXI524320 HGM524319:HHE524320 HQI524319:HRA524320 IAE524319:IAW524320 IKA524319:IKS524320 ITW524319:IUO524320 JDS524319:JEK524320 JNO524319:JOG524320 JXK524319:JYC524320 KHG524319:KHY524320 KRC524319:KRU524320 LAY524319:LBQ524320 LKU524319:LLM524320 LUQ524319:LVI524320 MEM524319:MFE524320 MOI524319:MPA524320 MYE524319:MYW524320 NIA524319:NIS524320 NRW524319:NSO524320 OBS524319:OCK524320 OLO524319:OMG524320 OVK524319:OWC524320 PFG524319:PFY524320 PPC524319:PPU524320 PYY524319:PZQ524320 QIU524319:QJM524320 QSQ524319:QTI524320 RCM524319:RDE524320 RMI524319:RNA524320 RWE524319:RWW524320 SGA524319:SGS524320 SPW524319:SQO524320 SZS524319:TAK524320 TJO524319:TKG524320 TTK524319:TUC524320 UDG524319:UDY524320 UNC524319:UNU524320 UWY524319:UXQ524320 VGU524319:VHM524320 VQQ524319:VRI524320 WAM524319:WBE524320 WKI524319:WLA524320 WUE524319:WUW524320 L589857:AA589858 HS589855:IK589856 RO589855:SG589856 ABK589855:ACC589856 ALG589855:ALY589856 AVC589855:AVU589856 BEY589855:BFQ589856 BOU589855:BPM589856 BYQ589855:BZI589856 CIM589855:CJE589856 CSI589855:CTA589856 DCE589855:DCW589856 DMA589855:DMS589856 DVW589855:DWO589856 EFS589855:EGK589856 EPO589855:EQG589856 EZK589855:FAC589856 FJG589855:FJY589856 FTC589855:FTU589856 GCY589855:GDQ589856 GMU589855:GNM589856 GWQ589855:GXI589856 HGM589855:HHE589856 HQI589855:HRA589856 IAE589855:IAW589856 IKA589855:IKS589856 ITW589855:IUO589856 JDS589855:JEK589856 JNO589855:JOG589856 JXK589855:JYC589856 KHG589855:KHY589856 KRC589855:KRU589856 LAY589855:LBQ589856 LKU589855:LLM589856 LUQ589855:LVI589856 MEM589855:MFE589856 MOI589855:MPA589856 MYE589855:MYW589856 NIA589855:NIS589856 NRW589855:NSO589856 OBS589855:OCK589856 OLO589855:OMG589856 OVK589855:OWC589856 PFG589855:PFY589856 PPC589855:PPU589856 PYY589855:PZQ589856 QIU589855:QJM589856 QSQ589855:QTI589856 RCM589855:RDE589856 RMI589855:RNA589856 RWE589855:RWW589856 SGA589855:SGS589856 SPW589855:SQO589856 SZS589855:TAK589856 TJO589855:TKG589856 TTK589855:TUC589856 UDG589855:UDY589856 UNC589855:UNU589856 UWY589855:UXQ589856 VGU589855:VHM589856 VQQ589855:VRI589856 WAM589855:WBE589856 WKI589855:WLA589856 WUE589855:WUW589856 L655393:AA655394 HS655391:IK655392 RO655391:SG655392 ABK655391:ACC655392 ALG655391:ALY655392 AVC655391:AVU655392 BEY655391:BFQ655392 BOU655391:BPM655392 BYQ655391:BZI655392 CIM655391:CJE655392 CSI655391:CTA655392 DCE655391:DCW655392 DMA655391:DMS655392 DVW655391:DWO655392 EFS655391:EGK655392 EPO655391:EQG655392 EZK655391:FAC655392 FJG655391:FJY655392 FTC655391:FTU655392 GCY655391:GDQ655392 GMU655391:GNM655392 GWQ655391:GXI655392 HGM655391:HHE655392 HQI655391:HRA655392 IAE655391:IAW655392 IKA655391:IKS655392 ITW655391:IUO655392 JDS655391:JEK655392 JNO655391:JOG655392 JXK655391:JYC655392 KHG655391:KHY655392 KRC655391:KRU655392 LAY655391:LBQ655392 LKU655391:LLM655392 LUQ655391:LVI655392 MEM655391:MFE655392 MOI655391:MPA655392 MYE655391:MYW655392 NIA655391:NIS655392 NRW655391:NSO655392 OBS655391:OCK655392 OLO655391:OMG655392 OVK655391:OWC655392 PFG655391:PFY655392 PPC655391:PPU655392 PYY655391:PZQ655392 QIU655391:QJM655392 QSQ655391:QTI655392 RCM655391:RDE655392 RMI655391:RNA655392 RWE655391:RWW655392 SGA655391:SGS655392 SPW655391:SQO655392 SZS655391:TAK655392 TJO655391:TKG655392 TTK655391:TUC655392 UDG655391:UDY655392 UNC655391:UNU655392 UWY655391:UXQ655392 VGU655391:VHM655392 VQQ655391:VRI655392 WAM655391:WBE655392 WKI655391:WLA655392 WUE655391:WUW655392 L720929:AA720930 HS720927:IK720928 RO720927:SG720928 ABK720927:ACC720928 ALG720927:ALY720928 AVC720927:AVU720928 BEY720927:BFQ720928 BOU720927:BPM720928 BYQ720927:BZI720928 CIM720927:CJE720928 CSI720927:CTA720928 DCE720927:DCW720928 DMA720927:DMS720928 DVW720927:DWO720928 EFS720927:EGK720928 EPO720927:EQG720928 EZK720927:FAC720928 FJG720927:FJY720928 FTC720927:FTU720928 GCY720927:GDQ720928 GMU720927:GNM720928 GWQ720927:GXI720928 HGM720927:HHE720928 HQI720927:HRA720928 IAE720927:IAW720928 IKA720927:IKS720928 ITW720927:IUO720928 JDS720927:JEK720928 JNO720927:JOG720928 JXK720927:JYC720928 KHG720927:KHY720928 KRC720927:KRU720928 LAY720927:LBQ720928 LKU720927:LLM720928 LUQ720927:LVI720928 MEM720927:MFE720928 MOI720927:MPA720928 MYE720927:MYW720928 NIA720927:NIS720928 NRW720927:NSO720928 OBS720927:OCK720928 OLO720927:OMG720928 OVK720927:OWC720928 PFG720927:PFY720928 PPC720927:PPU720928 PYY720927:PZQ720928 QIU720927:QJM720928 QSQ720927:QTI720928 RCM720927:RDE720928 RMI720927:RNA720928 RWE720927:RWW720928 SGA720927:SGS720928 SPW720927:SQO720928 SZS720927:TAK720928 TJO720927:TKG720928 TTK720927:TUC720928 UDG720927:UDY720928 UNC720927:UNU720928 UWY720927:UXQ720928 VGU720927:VHM720928 VQQ720927:VRI720928 WAM720927:WBE720928 WKI720927:WLA720928 WUE720927:WUW720928 L786465:AA786466 HS786463:IK786464 RO786463:SG786464 ABK786463:ACC786464 ALG786463:ALY786464 AVC786463:AVU786464 BEY786463:BFQ786464 BOU786463:BPM786464 BYQ786463:BZI786464 CIM786463:CJE786464 CSI786463:CTA786464 DCE786463:DCW786464 DMA786463:DMS786464 DVW786463:DWO786464 EFS786463:EGK786464 EPO786463:EQG786464 EZK786463:FAC786464 FJG786463:FJY786464 FTC786463:FTU786464 GCY786463:GDQ786464 GMU786463:GNM786464 GWQ786463:GXI786464 HGM786463:HHE786464 HQI786463:HRA786464 IAE786463:IAW786464 IKA786463:IKS786464 ITW786463:IUO786464 JDS786463:JEK786464 JNO786463:JOG786464 JXK786463:JYC786464 KHG786463:KHY786464 KRC786463:KRU786464 LAY786463:LBQ786464 LKU786463:LLM786464 LUQ786463:LVI786464 MEM786463:MFE786464 MOI786463:MPA786464 MYE786463:MYW786464 NIA786463:NIS786464 NRW786463:NSO786464 OBS786463:OCK786464 OLO786463:OMG786464 OVK786463:OWC786464 PFG786463:PFY786464 PPC786463:PPU786464 PYY786463:PZQ786464 QIU786463:QJM786464 QSQ786463:QTI786464 RCM786463:RDE786464 RMI786463:RNA786464 RWE786463:RWW786464 SGA786463:SGS786464 SPW786463:SQO786464 SZS786463:TAK786464 TJO786463:TKG786464 TTK786463:TUC786464 UDG786463:UDY786464 UNC786463:UNU786464 UWY786463:UXQ786464 VGU786463:VHM786464 VQQ786463:VRI786464 WAM786463:WBE786464 WKI786463:WLA786464 WUE786463:WUW786464 L852001:AA852002 HS851999:IK852000 RO851999:SG852000 ABK851999:ACC852000 ALG851999:ALY852000 AVC851999:AVU852000 BEY851999:BFQ852000 BOU851999:BPM852000 BYQ851999:BZI852000 CIM851999:CJE852000 CSI851999:CTA852000 DCE851999:DCW852000 DMA851999:DMS852000 DVW851999:DWO852000 EFS851999:EGK852000 EPO851999:EQG852000 EZK851999:FAC852000 FJG851999:FJY852000 FTC851999:FTU852000 GCY851999:GDQ852000 GMU851999:GNM852000 GWQ851999:GXI852000 HGM851999:HHE852000 HQI851999:HRA852000 IAE851999:IAW852000 IKA851999:IKS852000 ITW851999:IUO852000 JDS851999:JEK852000 JNO851999:JOG852000 JXK851999:JYC852000 KHG851999:KHY852000 KRC851999:KRU852000 LAY851999:LBQ852000 LKU851999:LLM852000 LUQ851999:LVI852000 MEM851999:MFE852000 MOI851999:MPA852000 MYE851999:MYW852000 NIA851999:NIS852000 NRW851999:NSO852000 OBS851999:OCK852000 OLO851999:OMG852000 OVK851999:OWC852000 PFG851999:PFY852000 PPC851999:PPU852000 PYY851999:PZQ852000 QIU851999:QJM852000 QSQ851999:QTI852000 RCM851999:RDE852000 RMI851999:RNA852000 RWE851999:RWW852000 SGA851999:SGS852000 SPW851999:SQO852000 SZS851999:TAK852000 TJO851999:TKG852000 TTK851999:TUC852000 UDG851999:UDY852000 UNC851999:UNU852000 UWY851999:UXQ852000 VGU851999:VHM852000 VQQ851999:VRI852000 WAM851999:WBE852000 WKI851999:WLA852000 WUE851999:WUW852000 L917537:AA917538 HS917535:IK917536 RO917535:SG917536 ABK917535:ACC917536 ALG917535:ALY917536 AVC917535:AVU917536 BEY917535:BFQ917536 BOU917535:BPM917536 BYQ917535:BZI917536 CIM917535:CJE917536 CSI917535:CTA917536 DCE917535:DCW917536 DMA917535:DMS917536 DVW917535:DWO917536 EFS917535:EGK917536 EPO917535:EQG917536 EZK917535:FAC917536 FJG917535:FJY917536 FTC917535:FTU917536 GCY917535:GDQ917536 GMU917535:GNM917536 GWQ917535:GXI917536 HGM917535:HHE917536 HQI917535:HRA917536 IAE917535:IAW917536 IKA917535:IKS917536 ITW917535:IUO917536 JDS917535:JEK917536 JNO917535:JOG917536 JXK917535:JYC917536 KHG917535:KHY917536 KRC917535:KRU917536 LAY917535:LBQ917536 LKU917535:LLM917536 LUQ917535:LVI917536 MEM917535:MFE917536 MOI917535:MPA917536 MYE917535:MYW917536 NIA917535:NIS917536 NRW917535:NSO917536 OBS917535:OCK917536 OLO917535:OMG917536 OVK917535:OWC917536 PFG917535:PFY917536 PPC917535:PPU917536 PYY917535:PZQ917536 QIU917535:QJM917536 QSQ917535:QTI917536 RCM917535:RDE917536 RMI917535:RNA917536 RWE917535:RWW917536 SGA917535:SGS917536 SPW917535:SQO917536 SZS917535:TAK917536 TJO917535:TKG917536 TTK917535:TUC917536 UDG917535:UDY917536 UNC917535:UNU917536 UWY917535:UXQ917536 VGU917535:VHM917536 VQQ917535:VRI917536 WAM917535:WBE917536 WKI917535:WLA917536 WUE917535:WUW917536 L983073:AA983074 HS983071:IK983072 RO983071:SG983072 ABK983071:ACC983072 ALG983071:ALY983072 AVC983071:AVU983072 BEY983071:BFQ983072 BOU983071:BPM983072 BYQ983071:BZI983072 CIM983071:CJE983072 CSI983071:CTA983072 DCE983071:DCW983072 DMA983071:DMS983072 DVW983071:DWO983072 EFS983071:EGK983072 EPO983071:EQG983072 EZK983071:FAC983072 FJG983071:FJY983072 FTC983071:FTU983072 GCY983071:GDQ983072 GMU983071:GNM983072 GWQ983071:GXI983072 HGM983071:HHE983072 HQI983071:HRA983072 IAE983071:IAW983072 IKA983071:IKS983072 ITW983071:IUO983072 JDS983071:JEK983072 JNO983071:JOG983072 JXK983071:JYC983072 KHG983071:KHY983072 KRC983071:KRU983072 LAY983071:LBQ983072 LKU983071:LLM983072 LUQ983071:LVI983072 MEM983071:MFE983072 MOI983071:MPA983072 MYE983071:MYW983072 NIA983071:NIS983072 NRW983071:NSO983072 OBS983071:OCK983072 OLO983071:OMG983072 OVK983071:OWC983072 PFG983071:PFY983072 PPC983071:PPU983072 PYY983071:PZQ983072 QIU983071:QJM983072 QSQ983071:QTI983072 RCM983071:RDE983072 RMI983071:RNA983072 RWE983071:RWW983072 SGA983071:SGS983072 SPW983071:SQO983072 SZS983071:TAK983072 TJO983071:TKG983072 TTK983071:TUC983072 UDG983071:UDY983072 UNC983071:UNU983072 UWY983071:UXQ983072 VGU983071:VHM983072 VQQ983071:VRI983072 WAM983071:WBE983072 WKI983071:WLA983072 WUE983071:WUW983072 O65564:O65567 HV65562:HV65565 RR65562:RR65565 ABN65562:ABN65565 ALJ65562:ALJ65565 AVF65562:AVF65565 BFB65562:BFB65565 BOX65562:BOX65565 BYT65562:BYT65565 CIP65562:CIP65565 CSL65562:CSL65565 DCH65562:DCH65565 DMD65562:DMD65565 DVZ65562:DVZ65565 EFV65562:EFV65565 EPR65562:EPR65565 EZN65562:EZN65565 FJJ65562:FJJ65565 FTF65562:FTF65565 GDB65562:GDB65565 GMX65562:GMX65565 GWT65562:GWT65565 HGP65562:HGP65565 HQL65562:HQL65565 IAH65562:IAH65565 IKD65562:IKD65565 ITZ65562:ITZ65565 JDV65562:JDV65565 JNR65562:JNR65565 JXN65562:JXN65565 KHJ65562:KHJ65565 KRF65562:KRF65565 LBB65562:LBB65565 LKX65562:LKX65565 LUT65562:LUT65565 MEP65562:MEP65565 MOL65562:MOL65565 MYH65562:MYH65565 NID65562:NID65565 NRZ65562:NRZ65565 OBV65562:OBV65565 OLR65562:OLR65565 OVN65562:OVN65565 PFJ65562:PFJ65565 PPF65562:PPF65565 PZB65562:PZB65565 QIX65562:QIX65565 QST65562:QST65565 RCP65562:RCP65565 RML65562:RML65565 RWH65562:RWH65565 SGD65562:SGD65565 SPZ65562:SPZ65565 SZV65562:SZV65565 TJR65562:TJR65565 TTN65562:TTN65565 UDJ65562:UDJ65565 UNF65562:UNF65565 UXB65562:UXB65565 VGX65562:VGX65565 VQT65562:VQT65565 WAP65562:WAP65565 WKL65562:WKL65565 WUH65562:WUH65565 O131100:O131103 HV131098:HV131101 RR131098:RR131101 ABN131098:ABN131101 ALJ131098:ALJ131101 AVF131098:AVF131101 BFB131098:BFB131101 BOX131098:BOX131101 BYT131098:BYT131101 CIP131098:CIP131101 CSL131098:CSL131101 DCH131098:DCH131101 DMD131098:DMD131101 DVZ131098:DVZ131101 EFV131098:EFV131101 EPR131098:EPR131101 EZN131098:EZN131101 FJJ131098:FJJ131101 FTF131098:FTF131101 GDB131098:GDB131101 GMX131098:GMX131101 GWT131098:GWT131101 HGP131098:HGP131101 HQL131098:HQL131101 IAH131098:IAH131101 IKD131098:IKD131101 ITZ131098:ITZ131101 JDV131098:JDV131101 JNR131098:JNR131101 JXN131098:JXN131101 KHJ131098:KHJ131101 KRF131098:KRF131101 LBB131098:LBB131101 LKX131098:LKX131101 LUT131098:LUT131101 MEP131098:MEP131101 MOL131098:MOL131101 MYH131098:MYH131101 NID131098:NID131101 NRZ131098:NRZ131101 OBV131098:OBV131101 OLR131098:OLR131101 OVN131098:OVN131101 PFJ131098:PFJ131101 PPF131098:PPF131101 PZB131098:PZB131101 QIX131098:QIX131101 QST131098:QST131101 RCP131098:RCP131101 RML131098:RML131101 RWH131098:RWH131101 SGD131098:SGD131101 SPZ131098:SPZ131101 SZV131098:SZV131101 TJR131098:TJR131101 TTN131098:TTN131101 UDJ131098:UDJ131101 UNF131098:UNF131101 UXB131098:UXB131101 VGX131098:VGX131101 VQT131098:VQT131101 WAP131098:WAP131101 WKL131098:WKL131101 WUH131098:WUH131101 O196636:O196639 HV196634:HV196637 RR196634:RR196637 ABN196634:ABN196637 ALJ196634:ALJ196637 AVF196634:AVF196637 BFB196634:BFB196637 BOX196634:BOX196637 BYT196634:BYT196637 CIP196634:CIP196637 CSL196634:CSL196637 DCH196634:DCH196637 DMD196634:DMD196637 DVZ196634:DVZ196637 EFV196634:EFV196637 EPR196634:EPR196637 EZN196634:EZN196637 FJJ196634:FJJ196637 FTF196634:FTF196637 GDB196634:GDB196637 GMX196634:GMX196637 GWT196634:GWT196637 HGP196634:HGP196637 HQL196634:HQL196637 IAH196634:IAH196637 IKD196634:IKD196637 ITZ196634:ITZ196637 JDV196634:JDV196637 JNR196634:JNR196637 JXN196634:JXN196637 KHJ196634:KHJ196637 KRF196634:KRF196637 LBB196634:LBB196637 LKX196634:LKX196637 LUT196634:LUT196637 MEP196634:MEP196637 MOL196634:MOL196637 MYH196634:MYH196637 NID196634:NID196637 NRZ196634:NRZ196637 OBV196634:OBV196637 OLR196634:OLR196637 OVN196634:OVN196637 PFJ196634:PFJ196637 PPF196634:PPF196637 PZB196634:PZB196637 QIX196634:QIX196637 QST196634:QST196637 RCP196634:RCP196637 RML196634:RML196637 RWH196634:RWH196637 SGD196634:SGD196637 SPZ196634:SPZ196637 SZV196634:SZV196637 TJR196634:TJR196637 TTN196634:TTN196637 UDJ196634:UDJ196637 UNF196634:UNF196637 UXB196634:UXB196637 VGX196634:VGX196637 VQT196634:VQT196637 WAP196634:WAP196637 WKL196634:WKL196637 WUH196634:WUH196637 O262172:O262175 HV262170:HV262173 RR262170:RR262173 ABN262170:ABN262173 ALJ262170:ALJ262173 AVF262170:AVF262173 BFB262170:BFB262173 BOX262170:BOX262173 BYT262170:BYT262173 CIP262170:CIP262173 CSL262170:CSL262173 DCH262170:DCH262173 DMD262170:DMD262173 DVZ262170:DVZ262173 EFV262170:EFV262173 EPR262170:EPR262173 EZN262170:EZN262173 FJJ262170:FJJ262173 FTF262170:FTF262173 GDB262170:GDB262173 GMX262170:GMX262173 GWT262170:GWT262173 HGP262170:HGP262173 HQL262170:HQL262173 IAH262170:IAH262173 IKD262170:IKD262173 ITZ262170:ITZ262173 JDV262170:JDV262173 JNR262170:JNR262173 JXN262170:JXN262173 KHJ262170:KHJ262173 KRF262170:KRF262173 LBB262170:LBB262173 LKX262170:LKX262173 LUT262170:LUT262173 MEP262170:MEP262173 MOL262170:MOL262173 MYH262170:MYH262173 NID262170:NID262173 NRZ262170:NRZ262173 OBV262170:OBV262173 OLR262170:OLR262173 OVN262170:OVN262173 PFJ262170:PFJ262173 PPF262170:PPF262173 PZB262170:PZB262173 QIX262170:QIX262173 QST262170:QST262173 RCP262170:RCP262173 RML262170:RML262173 RWH262170:RWH262173 SGD262170:SGD262173 SPZ262170:SPZ262173 SZV262170:SZV262173 TJR262170:TJR262173 TTN262170:TTN262173 UDJ262170:UDJ262173 UNF262170:UNF262173 UXB262170:UXB262173 VGX262170:VGX262173 VQT262170:VQT262173 WAP262170:WAP262173 WKL262170:WKL262173 WUH262170:WUH262173 O327708:O327711 HV327706:HV327709 RR327706:RR327709 ABN327706:ABN327709 ALJ327706:ALJ327709 AVF327706:AVF327709 BFB327706:BFB327709 BOX327706:BOX327709 BYT327706:BYT327709 CIP327706:CIP327709 CSL327706:CSL327709 DCH327706:DCH327709 DMD327706:DMD327709 DVZ327706:DVZ327709 EFV327706:EFV327709 EPR327706:EPR327709 EZN327706:EZN327709 FJJ327706:FJJ327709 FTF327706:FTF327709 GDB327706:GDB327709 GMX327706:GMX327709 GWT327706:GWT327709 HGP327706:HGP327709 HQL327706:HQL327709 IAH327706:IAH327709 IKD327706:IKD327709 ITZ327706:ITZ327709 JDV327706:JDV327709 JNR327706:JNR327709 JXN327706:JXN327709 KHJ327706:KHJ327709 KRF327706:KRF327709 LBB327706:LBB327709 LKX327706:LKX327709 LUT327706:LUT327709 MEP327706:MEP327709 MOL327706:MOL327709 MYH327706:MYH327709 NID327706:NID327709 NRZ327706:NRZ327709 OBV327706:OBV327709 OLR327706:OLR327709 OVN327706:OVN327709 PFJ327706:PFJ327709 PPF327706:PPF327709 PZB327706:PZB327709 QIX327706:QIX327709 QST327706:QST327709 RCP327706:RCP327709 RML327706:RML327709 RWH327706:RWH327709 SGD327706:SGD327709 SPZ327706:SPZ327709 SZV327706:SZV327709 TJR327706:TJR327709 TTN327706:TTN327709 UDJ327706:UDJ327709 UNF327706:UNF327709 UXB327706:UXB327709 VGX327706:VGX327709 VQT327706:VQT327709 WAP327706:WAP327709 WKL327706:WKL327709 WUH327706:WUH327709 O393244:O393247 HV393242:HV393245 RR393242:RR393245 ABN393242:ABN393245 ALJ393242:ALJ393245 AVF393242:AVF393245 BFB393242:BFB393245 BOX393242:BOX393245 BYT393242:BYT393245 CIP393242:CIP393245 CSL393242:CSL393245 DCH393242:DCH393245 DMD393242:DMD393245 DVZ393242:DVZ393245 EFV393242:EFV393245 EPR393242:EPR393245 EZN393242:EZN393245 FJJ393242:FJJ393245 FTF393242:FTF393245 GDB393242:GDB393245 GMX393242:GMX393245 GWT393242:GWT393245 HGP393242:HGP393245 HQL393242:HQL393245 IAH393242:IAH393245 IKD393242:IKD393245 ITZ393242:ITZ393245 JDV393242:JDV393245 JNR393242:JNR393245 JXN393242:JXN393245 KHJ393242:KHJ393245 KRF393242:KRF393245 LBB393242:LBB393245 LKX393242:LKX393245 LUT393242:LUT393245 MEP393242:MEP393245 MOL393242:MOL393245 MYH393242:MYH393245 NID393242:NID393245 NRZ393242:NRZ393245 OBV393242:OBV393245 OLR393242:OLR393245 OVN393242:OVN393245 PFJ393242:PFJ393245 PPF393242:PPF393245 PZB393242:PZB393245 QIX393242:QIX393245 QST393242:QST393245 RCP393242:RCP393245 RML393242:RML393245 RWH393242:RWH393245 SGD393242:SGD393245 SPZ393242:SPZ393245 SZV393242:SZV393245 TJR393242:TJR393245 TTN393242:TTN393245 UDJ393242:UDJ393245 UNF393242:UNF393245 UXB393242:UXB393245 VGX393242:VGX393245 VQT393242:VQT393245 WAP393242:WAP393245 WKL393242:WKL393245 WUH393242:WUH393245 O458780:O458783 HV458778:HV458781 RR458778:RR458781 ABN458778:ABN458781 ALJ458778:ALJ458781 AVF458778:AVF458781 BFB458778:BFB458781 BOX458778:BOX458781 BYT458778:BYT458781 CIP458778:CIP458781 CSL458778:CSL458781 DCH458778:DCH458781 DMD458778:DMD458781 DVZ458778:DVZ458781 EFV458778:EFV458781 EPR458778:EPR458781 EZN458778:EZN458781 FJJ458778:FJJ458781 FTF458778:FTF458781 GDB458778:GDB458781 GMX458778:GMX458781 GWT458778:GWT458781 HGP458778:HGP458781 HQL458778:HQL458781 IAH458778:IAH458781 IKD458778:IKD458781 ITZ458778:ITZ458781 JDV458778:JDV458781 JNR458778:JNR458781 JXN458778:JXN458781 KHJ458778:KHJ458781 KRF458778:KRF458781 LBB458778:LBB458781 LKX458778:LKX458781 LUT458778:LUT458781 MEP458778:MEP458781 MOL458778:MOL458781 MYH458778:MYH458781 NID458778:NID458781 NRZ458778:NRZ458781 OBV458778:OBV458781 OLR458778:OLR458781 OVN458778:OVN458781 PFJ458778:PFJ458781 PPF458778:PPF458781 PZB458778:PZB458781 QIX458778:QIX458781 QST458778:QST458781 RCP458778:RCP458781 RML458778:RML458781 RWH458778:RWH458781 SGD458778:SGD458781 SPZ458778:SPZ458781 SZV458778:SZV458781 TJR458778:TJR458781 TTN458778:TTN458781 UDJ458778:UDJ458781 UNF458778:UNF458781 UXB458778:UXB458781 VGX458778:VGX458781 VQT458778:VQT458781 WAP458778:WAP458781 WKL458778:WKL458781 WUH458778:WUH458781 O524316:O524319 HV524314:HV524317 RR524314:RR524317 ABN524314:ABN524317 ALJ524314:ALJ524317 AVF524314:AVF524317 BFB524314:BFB524317 BOX524314:BOX524317 BYT524314:BYT524317 CIP524314:CIP524317 CSL524314:CSL524317 DCH524314:DCH524317 DMD524314:DMD524317 DVZ524314:DVZ524317 EFV524314:EFV524317 EPR524314:EPR524317 EZN524314:EZN524317 FJJ524314:FJJ524317 FTF524314:FTF524317 GDB524314:GDB524317 GMX524314:GMX524317 GWT524314:GWT524317 HGP524314:HGP524317 HQL524314:HQL524317 IAH524314:IAH524317 IKD524314:IKD524317 ITZ524314:ITZ524317 JDV524314:JDV524317 JNR524314:JNR524317 JXN524314:JXN524317 KHJ524314:KHJ524317 KRF524314:KRF524317 LBB524314:LBB524317 LKX524314:LKX524317 LUT524314:LUT524317 MEP524314:MEP524317 MOL524314:MOL524317 MYH524314:MYH524317 NID524314:NID524317 NRZ524314:NRZ524317 OBV524314:OBV524317 OLR524314:OLR524317 OVN524314:OVN524317 PFJ524314:PFJ524317 PPF524314:PPF524317 PZB524314:PZB524317 QIX524314:QIX524317 QST524314:QST524317 RCP524314:RCP524317 RML524314:RML524317 RWH524314:RWH524317 SGD524314:SGD524317 SPZ524314:SPZ524317 SZV524314:SZV524317 TJR524314:TJR524317 TTN524314:TTN524317 UDJ524314:UDJ524317 UNF524314:UNF524317 UXB524314:UXB524317 VGX524314:VGX524317 VQT524314:VQT524317 WAP524314:WAP524317 WKL524314:WKL524317 WUH524314:WUH524317 O589852:O589855 HV589850:HV589853 RR589850:RR589853 ABN589850:ABN589853 ALJ589850:ALJ589853 AVF589850:AVF589853 BFB589850:BFB589853 BOX589850:BOX589853 BYT589850:BYT589853 CIP589850:CIP589853 CSL589850:CSL589853 DCH589850:DCH589853 DMD589850:DMD589853 DVZ589850:DVZ589853 EFV589850:EFV589853 EPR589850:EPR589853 EZN589850:EZN589853 FJJ589850:FJJ589853 FTF589850:FTF589853 GDB589850:GDB589853 GMX589850:GMX589853 GWT589850:GWT589853 HGP589850:HGP589853 HQL589850:HQL589853 IAH589850:IAH589853 IKD589850:IKD589853 ITZ589850:ITZ589853 JDV589850:JDV589853 JNR589850:JNR589853 JXN589850:JXN589853 KHJ589850:KHJ589853 KRF589850:KRF589853 LBB589850:LBB589853 LKX589850:LKX589853 LUT589850:LUT589853 MEP589850:MEP589853 MOL589850:MOL589853 MYH589850:MYH589853 NID589850:NID589853 NRZ589850:NRZ589853 OBV589850:OBV589853 OLR589850:OLR589853 OVN589850:OVN589853 PFJ589850:PFJ589853 PPF589850:PPF589853 PZB589850:PZB589853 QIX589850:QIX589853 QST589850:QST589853 RCP589850:RCP589853 RML589850:RML589853 RWH589850:RWH589853 SGD589850:SGD589853 SPZ589850:SPZ589853 SZV589850:SZV589853 TJR589850:TJR589853 TTN589850:TTN589853 UDJ589850:UDJ589853 UNF589850:UNF589853 UXB589850:UXB589853 VGX589850:VGX589853 VQT589850:VQT589853 WAP589850:WAP589853 WKL589850:WKL589853 WUH589850:WUH589853 O655388:O655391 HV655386:HV655389 RR655386:RR655389 ABN655386:ABN655389 ALJ655386:ALJ655389 AVF655386:AVF655389 BFB655386:BFB655389 BOX655386:BOX655389 BYT655386:BYT655389 CIP655386:CIP655389 CSL655386:CSL655389 DCH655386:DCH655389 DMD655386:DMD655389 DVZ655386:DVZ655389 EFV655386:EFV655389 EPR655386:EPR655389 EZN655386:EZN655389 FJJ655386:FJJ655389 FTF655386:FTF655389 GDB655386:GDB655389 GMX655386:GMX655389 GWT655386:GWT655389 HGP655386:HGP655389 HQL655386:HQL655389 IAH655386:IAH655389 IKD655386:IKD655389 ITZ655386:ITZ655389 JDV655386:JDV655389 JNR655386:JNR655389 JXN655386:JXN655389 KHJ655386:KHJ655389 KRF655386:KRF655389 LBB655386:LBB655389 LKX655386:LKX655389 LUT655386:LUT655389 MEP655386:MEP655389 MOL655386:MOL655389 MYH655386:MYH655389 NID655386:NID655389 NRZ655386:NRZ655389 OBV655386:OBV655389 OLR655386:OLR655389 OVN655386:OVN655389 PFJ655386:PFJ655389 PPF655386:PPF655389 PZB655386:PZB655389 QIX655386:QIX655389 QST655386:QST655389 RCP655386:RCP655389 RML655386:RML655389 RWH655386:RWH655389 SGD655386:SGD655389 SPZ655386:SPZ655389 SZV655386:SZV655389 TJR655386:TJR655389 TTN655386:TTN655389 UDJ655386:UDJ655389 UNF655386:UNF655389 UXB655386:UXB655389 VGX655386:VGX655389 VQT655386:VQT655389 WAP655386:WAP655389 WKL655386:WKL655389 WUH655386:WUH655389 O720924:O720927 HV720922:HV720925 RR720922:RR720925 ABN720922:ABN720925 ALJ720922:ALJ720925 AVF720922:AVF720925 BFB720922:BFB720925 BOX720922:BOX720925 BYT720922:BYT720925 CIP720922:CIP720925 CSL720922:CSL720925 DCH720922:DCH720925 DMD720922:DMD720925 DVZ720922:DVZ720925 EFV720922:EFV720925 EPR720922:EPR720925 EZN720922:EZN720925 FJJ720922:FJJ720925 FTF720922:FTF720925 GDB720922:GDB720925 GMX720922:GMX720925 GWT720922:GWT720925 HGP720922:HGP720925 HQL720922:HQL720925 IAH720922:IAH720925 IKD720922:IKD720925 ITZ720922:ITZ720925 JDV720922:JDV720925 JNR720922:JNR720925 JXN720922:JXN720925 KHJ720922:KHJ720925 KRF720922:KRF720925 LBB720922:LBB720925 LKX720922:LKX720925 LUT720922:LUT720925 MEP720922:MEP720925 MOL720922:MOL720925 MYH720922:MYH720925 NID720922:NID720925 NRZ720922:NRZ720925 OBV720922:OBV720925 OLR720922:OLR720925 OVN720922:OVN720925 PFJ720922:PFJ720925 PPF720922:PPF720925 PZB720922:PZB720925 QIX720922:QIX720925 QST720922:QST720925 RCP720922:RCP720925 RML720922:RML720925 RWH720922:RWH720925 SGD720922:SGD720925 SPZ720922:SPZ720925 SZV720922:SZV720925 TJR720922:TJR720925 TTN720922:TTN720925 UDJ720922:UDJ720925 UNF720922:UNF720925 UXB720922:UXB720925 VGX720922:VGX720925 VQT720922:VQT720925 WAP720922:WAP720925 WKL720922:WKL720925 WUH720922:WUH720925 O786460:O786463 HV786458:HV786461 RR786458:RR786461 ABN786458:ABN786461 ALJ786458:ALJ786461 AVF786458:AVF786461 BFB786458:BFB786461 BOX786458:BOX786461 BYT786458:BYT786461 CIP786458:CIP786461 CSL786458:CSL786461 DCH786458:DCH786461 DMD786458:DMD786461 DVZ786458:DVZ786461 EFV786458:EFV786461 EPR786458:EPR786461 EZN786458:EZN786461 FJJ786458:FJJ786461 FTF786458:FTF786461 GDB786458:GDB786461 GMX786458:GMX786461 GWT786458:GWT786461 HGP786458:HGP786461 HQL786458:HQL786461 IAH786458:IAH786461 IKD786458:IKD786461 ITZ786458:ITZ786461 JDV786458:JDV786461 JNR786458:JNR786461 JXN786458:JXN786461 KHJ786458:KHJ786461 KRF786458:KRF786461 LBB786458:LBB786461 LKX786458:LKX786461 LUT786458:LUT786461 MEP786458:MEP786461 MOL786458:MOL786461 MYH786458:MYH786461 NID786458:NID786461 NRZ786458:NRZ786461 OBV786458:OBV786461 OLR786458:OLR786461 OVN786458:OVN786461 PFJ786458:PFJ786461 PPF786458:PPF786461 PZB786458:PZB786461 QIX786458:QIX786461 QST786458:QST786461 RCP786458:RCP786461 RML786458:RML786461 RWH786458:RWH786461 SGD786458:SGD786461 SPZ786458:SPZ786461 SZV786458:SZV786461 TJR786458:TJR786461 TTN786458:TTN786461 UDJ786458:UDJ786461 UNF786458:UNF786461 UXB786458:UXB786461 VGX786458:VGX786461 VQT786458:VQT786461 WAP786458:WAP786461 WKL786458:WKL786461 WUH786458:WUH786461 O851996:O851999 HV851994:HV851997 RR851994:RR851997 ABN851994:ABN851997 ALJ851994:ALJ851997 AVF851994:AVF851997 BFB851994:BFB851997 BOX851994:BOX851997 BYT851994:BYT851997 CIP851994:CIP851997 CSL851994:CSL851997 DCH851994:DCH851997 DMD851994:DMD851997 DVZ851994:DVZ851997 EFV851994:EFV851997 EPR851994:EPR851997 EZN851994:EZN851997 FJJ851994:FJJ851997 FTF851994:FTF851997 GDB851994:GDB851997 GMX851994:GMX851997 GWT851994:GWT851997 HGP851994:HGP851997 HQL851994:HQL851997 IAH851994:IAH851997 IKD851994:IKD851997 ITZ851994:ITZ851997 JDV851994:JDV851997 JNR851994:JNR851997 JXN851994:JXN851997 KHJ851994:KHJ851997 KRF851994:KRF851997 LBB851994:LBB851997 LKX851994:LKX851997 LUT851994:LUT851997 MEP851994:MEP851997 MOL851994:MOL851997 MYH851994:MYH851997 NID851994:NID851997 NRZ851994:NRZ851997 OBV851994:OBV851997 OLR851994:OLR851997 OVN851994:OVN851997 PFJ851994:PFJ851997 PPF851994:PPF851997 PZB851994:PZB851997 QIX851994:QIX851997 QST851994:QST851997 RCP851994:RCP851997 RML851994:RML851997 RWH851994:RWH851997 SGD851994:SGD851997 SPZ851994:SPZ851997 SZV851994:SZV851997 TJR851994:TJR851997 TTN851994:TTN851997 UDJ851994:UDJ851997 UNF851994:UNF851997 UXB851994:UXB851997 VGX851994:VGX851997 VQT851994:VQT851997 WAP851994:WAP851997 WKL851994:WKL851997 WUH851994:WUH851997 O917532:O917535 HV917530:HV917533 RR917530:RR917533 ABN917530:ABN917533 ALJ917530:ALJ917533 AVF917530:AVF917533 BFB917530:BFB917533 BOX917530:BOX917533 BYT917530:BYT917533 CIP917530:CIP917533 CSL917530:CSL917533 DCH917530:DCH917533 DMD917530:DMD917533 DVZ917530:DVZ917533 EFV917530:EFV917533 EPR917530:EPR917533 EZN917530:EZN917533 FJJ917530:FJJ917533 FTF917530:FTF917533 GDB917530:GDB917533 GMX917530:GMX917533 GWT917530:GWT917533 HGP917530:HGP917533 HQL917530:HQL917533 IAH917530:IAH917533 IKD917530:IKD917533 ITZ917530:ITZ917533 JDV917530:JDV917533 JNR917530:JNR917533 JXN917530:JXN917533 KHJ917530:KHJ917533 KRF917530:KRF917533 LBB917530:LBB917533 LKX917530:LKX917533 LUT917530:LUT917533 MEP917530:MEP917533 MOL917530:MOL917533 MYH917530:MYH917533 NID917530:NID917533 NRZ917530:NRZ917533 OBV917530:OBV917533 OLR917530:OLR917533 OVN917530:OVN917533 PFJ917530:PFJ917533 PPF917530:PPF917533 PZB917530:PZB917533 QIX917530:QIX917533 QST917530:QST917533 RCP917530:RCP917533 RML917530:RML917533 RWH917530:RWH917533 SGD917530:SGD917533 SPZ917530:SPZ917533 SZV917530:SZV917533 TJR917530:TJR917533 TTN917530:TTN917533 UDJ917530:UDJ917533 UNF917530:UNF917533 UXB917530:UXB917533 VGX917530:VGX917533 VQT917530:VQT917533 WAP917530:WAP917533 WKL917530:WKL917533 WUH917530:WUH917533 O983068:O983071 HV983066:HV983069 RR983066:RR983069 ABN983066:ABN983069 ALJ983066:ALJ983069 AVF983066:AVF983069 BFB983066:BFB983069 BOX983066:BOX983069 BYT983066:BYT983069 CIP983066:CIP983069 CSL983066:CSL983069 DCH983066:DCH983069 DMD983066:DMD983069 DVZ983066:DVZ983069 EFV983066:EFV983069 EPR983066:EPR983069 EZN983066:EZN983069 FJJ983066:FJJ983069 FTF983066:FTF983069 GDB983066:GDB983069 GMX983066:GMX983069 GWT983066:GWT983069 HGP983066:HGP983069 HQL983066:HQL983069 IAH983066:IAH983069 IKD983066:IKD983069 ITZ983066:ITZ983069 JDV983066:JDV983069 JNR983066:JNR983069 JXN983066:JXN983069 KHJ983066:KHJ983069 KRF983066:KRF983069 LBB983066:LBB983069 LKX983066:LKX983069 LUT983066:LUT983069 MEP983066:MEP983069 MOL983066:MOL983069 MYH983066:MYH983069 NID983066:NID983069 NRZ983066:NRZ983069 OBV983066:OBV983069 OLR983066:OLR983069 OVN983066:OVN983069 PFJ983066:PFJ983069 PPF983066:PPF983069 PZB983066:PZB983069 QIX983066:QIX983069 QST983066:QST983069 RCP983066:RCP983069 RML983066:RML983069 RWH983066:RWH983069 SGD983066:SGD983069 SPZ983066:SPZ983069 SZV983066:SZV983069 TJR983066:TJR983069 TTN983066:TTN983069 UDJ983066:UDJ983069 UNF983066:UNF983069 UXB983066:UXB983069 VGX983066:VGX983069 VQT983066:VQT983069 WAP983066:WAP983069 WKL983066:WKL983069 WUH983066:WUH983069 H65578:AA65580 HO65576:IK65578 RK65576:SG65578 ABG65576:ACC65578 ALC65576:ALY65578 AUY65576:AVU65578 BEU65576:BFQ65578 BOQ65576:BPM65578 BYM65576:BZI65578 CII65576:CJE65578 CSE65576:CTA65578 DCA65576:DCW65578 DLW65576:DMS65578 DVS65576:DWO65578 EFO65576:EGK65578 EPK65576:EQG65578 EZG65576:FAC65578 FJC65576:FJY65578 FSY65576:FTU65578 GCU65576:GDQ65578 GMQ65576:GNM65578 GWM65576:GXI65578 HGI65576:HHE65578 HQE65576:HRA65578 IAA65576:IAW65578 IJW65576:IKS65578 ITS65576:IUO65578 JDO65576:JEK65578 JNK65576:JOG65578 JXG65576:JYC65578 KHC65576:KHY65578 KQY65576:KRU65578 LAU65576:LBQ65578 LKQ65576:LLM65578 LUM65576:LVI65578 MEI65576:MFE65578 MOE65576:MPA65578 MYA65576:MYW65578 NHW65576:NIS65578 NRS65576:NSO65578 OBO65576:OCK65578 OLK65576:OMG65578 OVG65576:OWC65578 PFC65576:PFY65578 POY65576:PPU65578 PYU65576:PZQ65578 QIQ65576:QJM65578 QSM65576:QTI65578 RCI65576:RDE65578 RME65576:RNA65578 RWA65576:RWW65578 SFW65576:SGS65578 SPS65576:SQO65578 SZO65576:TAK65578 TJK65576:TKG65578 TTG65576:TUC65578 UDC65576:UDY65578 UMY65576:UNU65578 UWU65576:UXQ65578 VGQ65576:VHM65578 VQM65576:VRI65578 WAI65576:WBE65578 WKE65576:WLA65578 WUA65576:WUW65578 H131114:AA131116 HO131112:IK131114 RK131112:SG131114 ABG131112:ACC131114 ALC131112:ALY131114 AUY131112:AVU131114 BEU131112:BFQ131114 BOQ131112:BPM131114 BYM131112:BZI131114 CII131112:CJE131114 CSE131112:CTA131114 DCA131112:DCW131114 DLW131112:DMS131114 DVS131112:DWO131114 EFO131112:EGK131114 EPK131112:EQG131114 EZG131112:FAC131114 FJC131112:FJY131114 FSY131112:FTU131114 GCU131112:GDQ131114 GMQ131112:GNM131114 GWM131112:GXI131114 HGI131112:HHE131114 HQE131112:HRA131114 IAA131112:IAW131114 IJW131112:IKS131114 ITS131112:IUO131114 JDO131112:JEK131114 JNK131112:JOG131114 JXG131112:JYC131114 KHC131112:KHY131114 KQY131112:KRU131114 LAU131112:LBQ131114 LKQ131112:LLM131114 LUM131112:LVI131114 MEI131112:MFE131114 MOE131112:MPA131114 MYA131112:MYW131114 NHW131112:NIS131114 NRS131112:NSO131114 OBO131112:OCK131114 OLK131112:OMG131114 OVG131112:OWC131114 PFC131112:PFY131114 POY131112:PPU131114 PYU131112:PZQ131114 QIQ131112:QJM131114 QSM131112:QTI131114 RCI131112:RDE131114 RME131112:RNA131114 RWA131112:RWW131114 SFW131112:SGS131114 SPS131112:SQO131114 SZO131112:TAK131114 TJK131112:TKG131114 TTG131112:TUC131114 UDC131112:UDY131114 UMY131112:UNU131114 UWU131112:UXQ131114 VGQ131112:VHM131114 VQM131112:VRI131114 WAI131112:WBE131114 WKE131112:WLA131114 WUA131112:WUW131114 H196650:AA196652 HO196648:IK196650 RK196648:SG196650 ABG196648:ACC196650 ALC196648:ALY196650 AUY196648:AVU196650 BEU196648:BFQ196650 BOQ196648:BPM196650 BYM196648:BZI196650 CII196648:CJE196650 CSE196648:CTA196650 DCA196648:DCW196650 DLW196648:DMS196650 DVS196648:DWO196650 EFO196648:EGK196650 EPK196648:EQG196650 EZG196648:FAC196650 FJC196648:FJY196650 FSY196648:FTU196650 GCU196648:GDQ196650 GMQ196648:GNM196650 GWM196648:GXI196650 HGI196648:HHE196650 HQE196648:HRA196650 IAA196648:IAW196650 IJW196648:IKS196650 ITS196648:IUO196650 JDO196648:JEK196650 JNK196648:JOG196650 JXG196648:JYC196650 KHC196648:KHY196650 KQY196648:KRU196650 LAU196648:LBQ196650 LKQ196648:LLM196650 LUM196648:LVI196650 MEI196648:MFE196650 MOE196648:MPA196650 MYA196648:MYW196650 NHW196648:NIS196650 NRS196648:NSO196650 OBO196648:OCK196650 OLK196648:OMG196650 OVG196648:OWC196650 PFC196648:PFY196650 POY196648:PPU196650 PYU196648:PZQ196650 QIQ196648:QJM196650 QSM196648:QTI196650 RCI196648:RDE196650 RME196648:RNA196650 RWA196648:RWW196650 SFW196648:SGS196650 SPS196648:SQO196650 SZO196648:TAK196650 TJK196648:TKG196650 TTG196648:TUC196650 UDC196648:UDY196650 UMY196648:UNU196650 UWU196648:UXQ196650 VGQ196648:VHM196650 VQM196648:VRI196650 WAI196648:WBE196650 WKE196648:WLA196650 WUA196648:WUW196650 H262186:AA262188 HO262184:IK262186 RK262184:SG262186 ABG262184:ACC262186 ALC262184:ALY262186 AUY262184:AVU262186 BEU262184:BFQ262186 BOQ262184:BPM262186 BYM262184:BZI262186 CII262184:CJE262186 CSE262184:CTA262186 DCA262184:DCW262186 DLW262184:DMS262186 DVS262184:DWO262186 EFO262184:EGK262186 EPK262184:EQG262186 EZG262184:FAC262186 FJC262184:FJY262186 FSY262184:FTU262186 GCU262184:GDQ262186 GMQ262184:GNM262186 GWM262184:GXI262186 HGI262184:HHE262186 HQE262184:HRA262186 IAA262184:IAW262186 IJW262184:IKS262186 ITS262184:IUO262186 JDO262184:JEK262186 JNK262184:JOG262186 JXG262184:JYC262186 KHC262184:KHY262186 KQY262184:KRU262186 LAU262184:LBQ262186 LKQ262184:LLM262186 LUM262184:LVI262186 MEI262184:MFE262186 MOE262184:MPA262186 MYA262184:MYW262186 NHW262184:NIS262186 NRS262184:NSO262186 OBO262184:OCK262186 OLK262184:OMG262186 OVG262184:OWC262186 PFC262184:PFY262186 POY262184:PPU262186 PYU262184:PZQ262186 QIQ262184:QJM262186 QSM262184:QTI262186 RCI262184:RDE262186 RME262184:RNA262186 RWA262184:RWW262186 SFW262184:SGS262186 SPS262184:SQO262186 SZO262184:TAK262186 TJK262184:TKG262186 TTG262184:TUC262186 UDC262184:UDY262186 UMY262184:UNU262186 UWU262184:UXQ262186 VGQ262184:VHM262186 VQM262184:VRI262186 WAI262184:WBE262186 WKE262184:WLA262186 WUA262184:WUW262186 H327722:AA327724 HO327720:IK327722 RK327720:SG327722 ABG327720:ACC327722 ALC327720:ALY327722 AUY327720:AVU327722 BEU327720:BFQ327722 BOQ327720:BPM327722 BYM327720:BZI327722 CII327720:CJE327722 CSE327720:CTA327722 DCA327720:DCW327722 DLW327720:DMS327722 DVS327720:DWO327722 EFO327720:EGK327722 EPK327720:EQG327722 EZG327720:FAC327722 FJC327720:FJY327722 FSY327720:FTU327722 GCU327720:GDQ327722 GMQ327720:GNM327722 GWM327720:GXI327722 HGI327720:HHE327722 HQE327720:HRA327722 IAA327720:IAW327722 IJW327720:IKS327722 ITS327720:IUO327722 JDO327720:JEK327722 JNK327720:JOG327722 JXG327720:JYC327722 KHC327720:KHY327722 KQY327720:KRU327722 LAU327720:LBQ327722 LKQ327720:LLM327722 LUM327720:LVI327722 MEI327720:MFE327722 MOE327720:MPA327722 MYA327720:MYW327722 NHW327720:NIS327722 NRS327720:NSO327722 OBO327720:OCK327722 OLK327720:OMG327722 OVG327720:OWC327722 PFC327720:PFY327722 POY327720:PPU327722 PYU327720:PZQ327722 QIQ327720:QJM327722 QSM327720:QTI327722 RCI327720:RDE327722 RME327720:RNA327722 RWA327720:RWW327722 SFW327720:SGS327722 SPS327720:SQO327722 SZO327720:TAK327722 TJK327720:TKG327722 TTG327720:TUC327722 UDC327720:UDY327722 UMY327720:UNU327722 UWU327720:UXQ327722 VGQ327720:VHM327722 VQM327720:VRI327722 WAI327720:WBE327722 WKE327720:WLA327722 WUA327720:WUW327722 H393258:AA393260 HO393256:IK393258 RK393256:SG393258 ABG393256:ACC393258 ALC393256:ALY393258 AUY393256:AVU393258 BEU393256:BFQ393258 BOQ393256:BPM393258 BYM393256:BZI393258 CII393256:CJE393258 CSE393256:CTA393258 DCA393256:DCW393258 DLW393256:DMS393258 DVS393256:DWO393258 EFO393256:EGK393258 EPK393256:EQG393258 EZG393256:FAC393258 FJC393256:FJY393258 FSY393256:FTU393258 GCU393256:GDQ393258 GMQ393256:GNM393258 GWM393256:GXI393258 HGI393256:HHE393258 HQE393256:HRA393258 IAA393256:IAW393258 IJW393256:IKS393258 ITS393256:IUO393258 JDO393256:JEK393258 JNK393256:JOG393258 JXG393256:JYC393258 KHC393256:KHY393258 KQY393256:KRU393258 LAU393256:LBQ393258 LKQ393256:LLM393258 LUM393256:LVI393258 MEI393256:MFE393258 MOE393256:MPA393258 MYA393256:MYW393258 NHW393256:NIS393258 NRS393256:NSO393258 OBO393256:OCK393258 OLK393256:OMG393258 OVG393256:OWC393258 PFC393256:PFY393258 POY393256:PPU393258 PYU393256:PZQ393258 QIQ393256:QJM393258 QSM393256:QTI393258 RCI393256:RDE393258 RME393256:RNA393258 RWA393256:RWW393258 SFW393256:SGS393258 SPS393256:SQO393258 SZO393256:TAK393258 TJK393256:TKG393258 TTG393256:TUC393258 UDC393256:UDY393258 UMY393256:UNU393258 UWU393256:UXQ393258 VGQ393256:VHM393258 VQM393256:VRI393258 WAI393256:WBE393258 WKE393256:WLA393258 WUA393256:WUW393258 H458794:AA458796 HO458792:IK458794 RK458792:SG458794 ABG458792:ACC458794 ALC458792:ALY458794 AUY458792:AVU458794 BEU458792:BFQ458794 BOQ458792:BPM458794 BYM458792:BZI458794 CII458792:CJE458794 CSE458792:CTA458794 DCA458792:DCW458794 DLW458792:DMS458794 DVS458792:DWO458794 EFO458792:EGK458794 EPK458792:EQG458794 EZG458792:FAC458794 FJC458792:FJY458794 FSY458792:FTU458794 GCU458792:GDQ458794 GMQ458792:GNM458794 GWM458792:GXI458794 HGI458792:HHE458794 HQE458792:HRA458794 IAA458792:IAW458794 IJW458792:IKS458794 ITS458792:IUO458794 JDO458792:JEK458794 JNK458792:JOG458794 JXG458792:JYC458794 KHC458792:KHY458794 KQY458792:KRU458794 LAU458792:LBQ458794 LKQ458792:LLM458794 LUM458792:LVI458794 MEI458792:MFE458794 MOE458792:MPA458794 MYA458792:MYW458794 NHW458792:NIS458794 NRS458792:NSO458794 OBO458792:OCK458794 OLK458792:OMG458794 OVG458792:OWC458794 PFC458792:PFY458794 POY458792:PPU458794 PYU458792:PZQ458794 QIQ458792:QJM458794 QSM458792:QTI458794 RCI458792:RDE458794 RME458792:RNA458794 RWA458792:RWW458794 SFW458792:SGS458794 SPS458792:SQO458794 SZO458792:TAK458794 TJK458792:TKG458794 TTG458792:TUC458794 UDC458792:UDY458794 UMY458792:UNU458794 UWU458792:UXQ458794 VGQ458792:VHM458794 VQM458792:VRI458794 WAI458792:WBE458794 WKE458792:WLA458794 WUA458792:WUW458794 H524330:AA524332 HO524328:IK524330 RK524328:SG524330 ABG524328:ACC524330 ALC524328:ALY524330 AUY524328:AVU524330 BEU524328:BFQ524330 BOQ524328:BPM524330 BYM524328:BZI524330 CII524328:CJE524330 CSE524328:CTA524330 DCA524328:DCW524330 DLW524328:DMS524330 DVS524328:DWO524330 EFO524328:EGK524330 EPK524328:EQG524330 EZG524328:FAC524330 FJC524328:FJY524330 FSY524328:FTU524330 GCU524328:GDQ524330 GMQ524328:GNM524330 GWM524328:GXI524330 HGI524328:HHE524330 HQE524328:HRA524330 IAA524328:IAW524330 IJW524328:IKS524330 ITS524328:IUO524330 JDO524328:JEK524330 JNK524328:JOG524330 JXG524328:JYC524330 KHC524328:KHY524330 KQY524328:KRU524330 LAU524328:LBQ524330 LKQ524328:LLM524330 LUM524328:LVI524330 MEI524328:MFE524330 MOE524328:MPA524330 MYA524328:MYW524330 NHW524328:NIS524330 NRS524328:NSO524330 OBO524328:OCK524330 OLK524328:OMG524330 OVG524328:OWC524330 PFC524328:PFY524330 POY524328:PPU524330 PYU524328:PZQ524330 QIQ524328:QJM524330 QSM524328:QTI524330 RCI524328:RDE524330 RME524328:RNA524330 RWA524328:RWW524330 SFW524328:SGS524330 SPS524328:SQO524330 SZO524328:TAK524330 TJK524328:TKG524330 TTG524328:TUC524330 UDC524328:UDY524330 UMY524328:UNU524330 UWU524328:UXQ524330 VGQ524328:VHM524330 VQM524328:VRI524330 WAI524328:WBE524330 WKE524328:WLA524330 WUA524328:WUW524330 H589866:AA589868 HO589864:IK589866 RK589864:SG589866 ABG589864:ACC589866 ALC589864:ALY589866 AUY589864:AVU589866 BEU589864:BFQ589866 BOQ589864:BPM589866 BYM589864:BZI589866 CII589864:CJE589866 CSE589864:CTA589866 DCA589864:DCW589866 DLW589864:DMS589866 DVS589864:DWO589866 EFO589864:EGK589866 EPK589864:EQG589866 EZG589864:FAC589866 FJC589864:FJY589866 FSY589864:FTU589866 GCU589864:GDQ589866 GMQ589864:GNM589866 GWM589864:GXI589866 HGI589864:HHE589866 HQE589864:HRA589866 IAA589864:IAW589866 IJW589864:IKS589866 ITS589864:IUO589866 JDO589864:JEK589866 JNK589864:JOG589866 JXG589864:JYC589866 KHC589864:KHY589866 KQY589864:KRU589866 LAU589864:LBQ589866 LKQ589864:LLM589866 LUM589864:LVI589866 MEI589864:MFE589866 MOE589864:MPA589866 MYA589864:MYW589866 NHW589864:NIS589866 NRS589864:NSO589866 OBO589864:OCK589866 OLK589864:OMG589866 OVG589864:OWC589866 PFC589864:PFY589866 POY589864:PPU589866 PYU589864:PZQ589866 QIQ589864:QJM589866 QSM589864:QTI589866 RCI589864:RDE589866 RME589864:RNA589866 RWA589864:RWW589866 SFW589864:SGS589866 SPS589864:SQO589866 SZO589864:TAK589866 TJK589864:TKG589866 TTG589864:TUC589866 UDC589864:UDY589866 UMY589864:UNU589866 UWU589864:UXQ589866 VGQ589864:VHM589866 VQM589864:VRI589866 WAI589864:WBE589866 WKE589864:WLA589866 WUA589864:WUW589866 H655402:AA655404 HO655400:IK655402 RK655400:SG655402 ABG655400:ACC655402 ALC655400:ALY655402 AUY655400:AVU655402 BEU655400:BFQ655402 BOQ655400:BPM655402 BYM655400:BZI655402 CII655400:CJE655402 CSE655400:CTA655402 DCA655400:DCW655402 DLW655400:DMS655402 DVS655400:DWO655402 EFO655400:EGK655402 EPK655400:EQG655402 EZG655400:FAC655402 FJC655400:FJY655402 FSY655400:FTU655402 GCU655400:GDQ655402 GMQ655400:GNM655402 GWM655400:GXI655402 HGI655400:HHE655402 HQE655400:HRA655402 IAA655400:IAW655402 IJW655400:IKS655402 ITS655400:IUO655402 JDO655400:JEK655402 JNK655400:JOG655402 JXG655400:JYC655402 KHC655400:KHY655402 KQY655400:KRU655402 LAU655400:LBQ655402 LKQ655400:LLM655402 LUM655400:LVI655402 MEI655400:MFE655402 MOE655400:MPA655402 MYA655400:MYW655402 NHW655400:NIS655402 NRS655400:NSO655402 OBO655400:OCK655402 OLK655400:OMG655402 OVG655400:OWC655402 PFC655400:PFY655402 POY655400:PPU655402 PYU655400:PZQ655402 QIQ655400:QJM655402 QSM655400:QTI655402 RCI655400:RDE655402 RME655400:RNA655402 RWA655400:RWW655402 SFW655400:SGS655402 SPS655400:SQO655402 SZO655400:TAK655402 TJK655400:TKG655402 TTG655400:TUC655402 UDC655400:UDY655402 UMY655400:UNU655402 UWU655400:UXQ655402 VGQ655400:VHM655402 VQM655400:VRI655402 WAI655400:WBE655402 WKE655400:WLA655402 WUA655400:WUW655402 H720938:AA720940 HO720936:IK720938 RK720936:SG720938 ABG720936:ACC720938 ALC720936:ALY720938 AUY720936:AVU720938 BEU720936:BFQ720938 BOQ720936:BPM720938 BYM720936:BZI720938 CII720936:CJE720938 CSE720936:CTA720938 DCA720936:DCW720938 DLW720936:DMS720938 DVS720936:DWO720938 EFO720936:EGK720938 EPK720936:EQG720938 EZG720936:FAC720938 FJC720936:FJY720938 FSY720936:FTU720938 GCU720936:GDQ720938 GMQ720936:GNM720938 GWM720936:GXI720938 HGI720936:HHE720938 HQE720936:HRA720938 IAA720936:IAW720938 IJW720936:IKS720938 ITS720936:IUO720938 JDO720936:JEK720938 JNK720936:JOG720938 JXG720936:JYC720938 KHC720936:KHY720938 KQY720936:KRU720938 LAU720936:LBQ720938 LKQ720936:LLM720938 LUM720936:LVI720938 MEI720936:MFE720938 MOE720936:MPA720938 MYA720936:MYW720938 NHW720936:NIS720938 NRS720936:NSO720938 OBO720936:OCK720938 OLK720936:OMG720938 OVG720936:OWC720938 PFC720936:PFY720938 POY720936:PPU720938 PYU720936:PZQ720938 QIQ720936:QJM720938 QSM720936:QTI720938 RCI720936:RDE720938 RME720936:RNA720938 RWA720936:RWW720938 SFW720936:SGS720938 SPS720936:SQO720938 SZO720936:TAK720938 TJK720936:TKG720938 TTG720936:TUC720938 UDC720936:UDY720938 UMY720936:UNU720938 UWU720936:UXQ720938 VGQ720936:VHM720938 VQM720936:VRI720938 WAI720936:WBE720938 WKE720936:WLA720938 WUA720936:WUW720938 H786474:AA786476 HO786472:IK786474 RK786472:SG786474 ABG786472:ACC786474 ALC786472:ALY786474 AUY786472:AVU786474 BEU786472:BFQ786474 BOQ786472:BPM786474 BYM786472:BZI786474 CII786472:CJE786474 CSE786472:CTA786474 DCA786472:DCW786474 DLW786472:DMS786474 DVS786472:DWO786474 EFO786472:EGK786474 EPK786472:EQG786474 EZG786472:FAC786474 FJC786472:FJY786474 FSY786472:FTU786474 GCU786472:GDQ786474 GMQ786472:GNM786474 GWM786472:GXI786474 HGI786472:HHE786474 HQE786472:HRA786474 IAA786472:IAW786474 IJW786472:IKS786474 ITS786472:IUO786474 JDO786472:JEK786474 JNK786472:JOG786474 JXG786472:JYC786474 KHC786472:KHY786474 KQY786472:KRU786474 LAU786472:LBQ786474 LKQ786472:LLM786474 LUM786472:LVI786474 MEI786472:MFE786474 MOE786472:MPA786474 MYA786472:MYW786474 NHW786472:NIS786474 NRS786472:NSO786474 OBO786472:OCK786474 OLK786472:OMG786474 OVG786472:OWC786474 PFC786472:PFY786474 POY786472:PPU786474 PYU786472:PZQ786474 QIQ786472:QJM786474 QSM786472:QTI786474 RCI786472:RDE786474 RME786472:RNA786474 RWA786472:RWW786474 SFW786472:SGS786474 SPS786472:SQO786474 SZO786472:TAK786474 TJK786472:TKG786474 TTG786472:TUC786474 UDC786472:UDY786474 UMY786472:UNU786474 UWU786472:UXQ786474 VGQ786472:VHM786474 VQM786472:VRI786474 WAI786472:WBE786474 WKE786472:WLA786474 WUA786472:WUW786474 H852010:AA852012 HO852008:IK852010 RK852008:SG852010 ABG852008:ACC852010 ALC852008:ALY852010 AUY852008:AVU852010 BEU852008:BFQ852010 BOQ852008:BPM852010 BYM852008:BZI852010 CII852008:CJE852010 CSE852008:CTA852010 DCA852008:DCW852010 DLW852008:DMS852010 DVS852008:DWO852010 EFO852008:EGK852010 EPK852008:EQG852010 EZG852008:FAC852010 FJC852008:FJY852010 FSY852008:FTU852010 GCU852008:GDQ852010 GMQ852008:GNM852010 GWM852008:GXI852010 HGI852008:HHE852010 HQE852008:HRA852010 IAA852008:IAW852010 IJW852008:IKS852010 ITS852008:IUO852010 JDO852008:JEK852010 JNK852008:JOG852010 JXG852008:JYC852010 KHC852008:KHY852010 KQY852008:KRU852010 LAU852008:LBQ852010 LKQ852008:LLM852010 LUM852008:LVI852010 MEI852008:MFE852010 MOE852008:MPA852010 MYA852008:MYW852010 NHW852008:NIS852010 NRS852008:NSO852010 OBO852008:OCK852010 OLK852008:OMG852010 OVG852008:OWC852010 PFC852008:PFY852010 POY852008:PPU852010 PYU852008:PZQ852010 QIQ852008:QJM852010 QSM852008:QTI852010 RCI852008:RDE852010 RME852008:RNA852010 RWA852008:RWW852010 SFW852008:SGS852010 SPS852008:SQO852010 SZO852008:TAK852010 TJK852008:TKG852010 TTG852008:TUC852010 UDC852008:UDY852010 UMY852008:UNU852010 UWU852008:UXQ852010 VGQ852008:VHM852010 VQM852008:VRI852010 WAI852008:WBE852010 WKE852008:WLA852010 WUA852008:WUW852010 H917546:AA917548 HO917544:IK917546 RK917544:SG917546 ABG917544:ACC917546 ALC917544:ALY917546 AUY917544:AVU917546 BEU917544:BFQ917546 BOQ917544:BPM917546 BYM917544:BZI917546 CII917544:CJE917546 CSE917544:CTA917546 DCA917544:DCW917546 DLW917544:DMS917546 DVS917544:DWO917546 EFO917544:EGK917546 EPK917544:EQG917546 EZG917544:FAC917546 FJC917544:FJY917546 FSY917544:FTU917546 GCU917544:GDQ917546 GMQ917544:GNM917546 GWM917544:GXI917546 HGI917544:HHE917546 HQE917544:HRA917546 IAA917544:IAW917546 IJW917544:IKS917546 ITS917544:IUO917546 JDO917544:JEK917546 JNK917544:JOG917546 JXG917544:JYC917546 KHC917544:KHY917546 KQY917544:KRU917546 LAU917544:LBQ917546 LKQ917544:LLM917546 LUM917544:LVI917546 MEI917544:MFE917546 MOE917544:MPA917546 MYA917544:MYW917546 NHW917544:NIS917546 NRS917544:NSO917546 OBO917544:OCK917546 OLK917544:OMG917546 OVG917544:OWC917546 PFC917544:PFY917546 POY917544:PPU917546 PYU917544:PZQ917546 QIQ917544:QJM917546 QSM917544:QTI917546 RCI917544:RDE917546 RME917544:RNA917546 RWA917544:RWW917546 SFW917544:SGS917546 SPS917544:SQO917546 SZO917544:TAK917546 TJK917544:TKG917546 TTG917544:TUC917546 UDC917544:UDY917546 UMY917544:UNU917546 UWU917544:UXQ917546 VGQ917544:VHM917546 VQM917544:VRI917546 WAI917544:WBE917546 WKE917544:WLA917546 WUA917544:WUW917546 H983082:AA983084 HO983080:IK983082 RK983080:SG983082 ABG983080:ACC983082 ALC983080:ALY983082 AUY983080:AVU983082 BEU983080:BFQ983082 BOQ983080:BPM983082 BYM983080:BZI983082 CII983080:CJE983082 CSE983080:CTA983082 DCA983080:DCW983082 DLW983080:DMS983082 DVS983080:DWO983082 EFO983080:EGK983082 EPK983080:EQG983082 EZG983080:FAC983082 FJC983080:FJY983082 FSY983080:FTU983082 GCU983080:GDQ983082 GMQ983080:GNM983082 GWM983080:GXI983082 HGI983080:HHE983082 HQE983080:HRA983082 IAA983080:IAW983082 IJW983080:IKS983082 ITS983080:IUO983082 JDO983080:JEK983082 JNK983080:JOG983082 JXG983080:JYC983082 KHC983080:KHY983082 KQY983080:KRU983082 LAU983080:LBQ983082 LKQ983080:LLM983082 LUM983080:LVI983082 MEI983080:MFE983082 MOE983080:MPA983082 MYA983080:MYW983082 NHW983080:NIS983082 NRS983080:NSO983082 OBO983080:OCK983082 OLK983080:OMG983082 OVG983080:OWC983082 PFC983080:PFY983082 POY983080:PPU983082 PYU983080:PZQ983082 QIQ983080:QJM983082 QSM983080:QTI983082 RCI983080:RDE983082 RME983080:RNA983082 RWA983080:RWW983082 SFW983080:SGS983082 SPS983080:SQO983082 SZO983080:TAK983082 TJK983080:TKG983082 TTG983080:TUC983082 UDC983080:UDY983082 UMY983080:UNU983082 UWU983080:UXQ983082 VGQ983080:VHM983082 VQM983080:VRI983082 WAI983080:WBE983082 WKE983080:WLA983082 WUA983080:WUW983082 O65561:O65562 HV65559:HV65560 RR65559:RR65560 ABN65559:ABN65560 ALJ65559:ALJ65560 AVF65559:AVF65560 BFB65559:BFB65560 BOX65559:BOX65560 BYT65559:BYT65560 CIP65559:CIP65560 CSL65559:CSL65560 DCH65559:DCH65560 DMD65559:DMD65560 DVZ65559:DVZ65560 EFV65559:EFV65560 EPR65559:EPR65560 EZN65559:EZN65560 FJJ65559:FJJ65560 FTF65559:FTF65560 GDB65559:GDB65560 GMX65559:GMX65560 GWT65559:GWT65560 HGP65559:HGP65560 HQL65559:HQL65560 IAH65559:IAH65560 IKD65559:IKD65560 ITZ65559:ITZ65560 JDV65559:JDV65560 JNR65559:JNR65560 JXN65559:JXN65560 KHJ65559:KHJ65560 KRF65559:KRF65560 LBB65559:LBB65560 LKX65559:LKX65560 LUT65559:LUT65560 MEP65559:MEP65560 MOL65559:MOL65560 MYH65559:MYH65560 NID65559:NID65560 NRZ65559:NRZ65560 OBV65559:OBV65560 OLR65559:OLR65560 OVN65559:OVN65560 PFJ65559:PFJ65560 PPF65559:PPF65560 PZB65559:PZB65560 QIX65559:QIX65560 QST65559:QST65560 RCP65559:RCP65560 RML65559:RML65560 RWH65559:RWH65560 SGD65559:SGD65560 SPZ65559:SPZ65560 SZV65559:SZV65560 TJR65559:TJR65560 TTN65559:TTN65560 UDJ65559:UDJ65560 UNF65559:UNF65560 UXB65559:UXB65560 VGX65559:VGX65560 VQT65559:VQT65560 WAP65559:WAP65560 WKL65559:WKL65560 WUH65559:WUH65560 O131097:O131098 HV131095:HV131096 RR131095:RR131096 ABN131095:ABN131096 ALJ131095:ALJ131096 AVF131095:AVF131096 BFB131095:BFB131096 BOX131095:BOX131096 BYT131095:BYT131096 CIP131095:CIP131096 CSL131095:CSL131096 DCH131095:DCH131096 DMD131095:DMD131096 DVZ131095:DVZ131096 EFV131095:EFV131096 EPR131095:EPR131096 EZN131095:EZN131096 FJJ131095:FJJ131096 FTF131095:FTF131096 GDB131095:GDB131096 GMX131095:GMX131096 GWT131095:GWT131096 HGP131095:HGP131096 HQL131095:HQL131096 IAH131095:IAH131096 IKD131095:IKD131096 ITZ131095:ITZ131096 JDV131095:JDV131096 JNR131095:JNR131096 JXN131095:JXN131096 KHJ131095:KHJ131096 KRF131095:KRF131096 LBB131095:LBB131096 LKX131095:LKX131096 LUT131095:LUT131096 MEP131095:MEP131096 MOL131095:MOL131096 MYH131095:MYH131096 NID131095:NID131096 NRZ131095:NRZ131096 OBV131095:OBV131096 OLR131095:OLR131096 OVN131095:OVN131096 PFJ131095:PFJ131096 PPF131095:PPF131096 PZB131095:PZB131096 QIX131095:QIX131096 QST131095:QST131096 RCP131095:RCP131096 RML131095:RML131096 RWH131095:RWH131096 SGD131095:SGD131096 SPZ131095:SPZ131096 SZV131095:SZV131096 TJR131095:TJR131096 TTN131095:TTN131096 UDJ131095:UDJ131096 UNF131095:UNF131096 UXB131095:UXB131096 VGX131095:VGX131096 VQT131095:VQT131096 WAP131095:WAP131096 WKL131095:WKL131096 WUH131095:WUH131096 O196633:O196634 HV196631:HV196632 RR196631:RR196632 ABN196631:ABN196632 ALJ196631:ALJ196632 AVF196631:AVF196632 BFB196631:BFB196632 BOX196631:BOX196632 BYT196631:BYT196632 CIP196631:CIP196632 CSL196631:CSL196632 DCH196631:DCH196632 DMD196631:DMD196632 DVZ196631:DVZ196632 EFV196631:EFV196632 EPR196631:EPR196632 EZN196631:EZN196632 FJJ196631:FJJ196632 FTF196631:FTF196632 GDB196631:GDB196632 GMX196631:GMX196632 GWT196631:GWT196632 HGP196631:HGP196632 HQL196631:HQL196632 IAH196631:IAH196632 IKD196631:IKD196632 ITZ196631:ITZ196632 JDV196631:JDV196632 JNR196631:JNR196632 JXN196631:JXN196632 KHJ196631:KHJ196632 KRF196631:KRF196632 LBB196631:LBB196632 LKX196631:LKX196632 LUT196631:LUT196632 MEP196631:MEP196632 MOL196631:MOL196632 MYH196631:MYH196632 NID196631:NID196632 NRZ196631:NRZ196632 OBV196631:OBV196632 OLR196631:OLR196632 OVN196631:OVN196632 PFJ196631:PFJ196632 PPF196631:PPF196632 PZB196631:PZB196632 QIX196631:QIX196632 QST196631:QST196632 RCP196631:RCP196632 RML196631:RML196632 RWH196631:RWH196632 SGD196631:SGD196632 SPZ196631:SPZ196632 SZV196631:SZV196632 TJR196631:TJR196632 TTN196631:TTN196632 UDJ196631:UDJ196632 UNF196631:UNF196632 UXB196631:UXB196632 VGX196631:VGX196632 VQT196631:VQT196632 WAP196631:WAP196632 WKL196631:WKL196632 WUH196631:WUH196632 O262169:O262170 HV262167:HV262168 RR262167:RR262168 ABN262167:ABN262168 ALJ262167:ALJ262168 AVF262167:AVF262168 BFB262167:BFB262168 BOX262167:BOX262168 BYT262167:BYT262168 CIP262167:CIP262168 CSL262167:CSL262168 DCH262167:DCH262168 DMD262167:DMD262168 DVZ262167:DVZ262168 EFV262167:EFV262168 EPR262167:EPR262168 EZN262167:EZN262168 FJJ262167:FJJ262168 FTF262167:FTF262168 GDB262167:GDB262168 GMX262167:GMX262168 GWT262167:GWT262168 HGP262167:HGP262168 HQL262167:HQL262168 IAH262167:IAH262168 IKD262167:IKD262168 ITZ262167:ITZ262168 JDV262167:JDV262168 JNR262167:JNR262168 JXN262167:JXN262168 KHJ262167:KHJ262168 KRF262167:KRF262168 LBB262167:LBB262168 LKX262167:LKX262168 LUT262167:LUT262168 MEP262167:MEP262168 MOL262167:MOL262168 MYH262167:MYH262168 NID262167:NID262168 NRZ262167:NRZ262168 OBV262167:OBV262168 OLR262167:OLR262168 OVN262167:OVN262168 PFJ262167:PFJ262168 PPF262167:PPF262168 PZB262167:PZB262168 QIX262167:QIX262168 QST262167:QST262168 RCP262167:RCP262168 RML262167:RML262168 RWH262167:RWH262168 SGD262167:SGD262168 SPZ262167:SPZ262168 SZV262167:SZV262168 TJR262167:TJR262168 TTN262167:TTN262168 UDJ262167:UDJ262168 UNF262167:UNF262168 UXB262167:UXB262168 VGX262167:VGX262168 VQT262167:VQT262168 WAP262167:WAP262168 WKL262167:WKL262168 WUH262167:WUH262168 O327705:O327706 HV327703:HV327704 RR327703:RR327704 ABN327703:ABN327704 ALJ327703:ALJ327704 AVF327703:AVF327704 BFB327703:BFB327704 BOX327703:BOX327704 BYT327703:BYT327704 CIP327703:CIP327704 CSL327703:CSL327704 DCH327703:DCH327704 DMD327703:DMD327704 DVZ327703:DVZ327704 EFV327703:EFV327704 EPR327703:EPR327704 EZN327703:EZN327704 FJJ327703:FJJ327704 FTF327703:FTF327704 GDB327703:GDB327704 GMX327703:GMX327704 GWT327703:GWT327704 HGP327703:HGP327704 HQL327703:HQL327704 IAH327703:IAH327704 IKD327703:IKD327704 ITZ327703:ITZ327704 JDV327703:JDV327704 JNR327703:JNR327704 JXN327703:JXN327704 KHJ327703:KHJ327704 KRF327703:KRF327704 LBB327703:LBB327704 LKX327703:LKX327704 LUT327703:LUT327704 MEP327703:MEP327704 MOL327703:MOL327704 MYH327703:MYH327704 NID327703:NID327704 NRZ327703:NRZ327704 OBV327703:OBV327704 OLR327703:OLR327704 OVN327703:OVN327704 PFJ327703:PFJ327704 PPF327703:PPF327704 PZB327703:PZB327704 QIX327703:QIX327704 QST327703:QST327704 RCP327703:RCP327704 RML327703:RML327704 RWH327703:RWH327704 SGD327703:SGD327704 SPZ327703:SPZ327704 SZV327703:SZV327704 TJR327703:TJR327704 TTN327703:TTN327704 UDJ327703:UDJ327704 UNF327703:UNF327704 UXB327703:UXB327704 VGX327703:VGX327704 VQT327703:VQT327704 WAP327703:WAP327704 WKL327703:WKL327704 WUH327703:WUH327704 O393241:O393242 HV393239:HV393240 RR393239:RR393240 ABN393239:ABN393240 ALJ393239:ALJ393240 AVF393239:AVF393240 BFB393239:BFB393240 BOX393239:BOX393240 BYT393239:BYT393240 CIP393239:CIP393240 CSL393239:CSL393240 DCH393239:DCH393240 DMD393239:DMD393240 DVZ393239:DVZ393240 EFV393239:EFV393240 EPR393239:EPR393240 EZN393239:EZN393240 FJJ393239:FJJ393240 FTF393239:FTF393240 GDB393239:GDB393240 GMX393239:GMX393240 GWT393239:GWT393240 HGP393239:HGP393240 HQL393239:HQL393240 IAH393239:IAH393240 IKD393239:IKD393240 ITZ393239:ITZ393240 JDV393239:JDV393240 JNR393239:JNR393240 JXN393239:JXN393240 KHJ393239:KHJ393240 KRF393239:KRF393240 LBB393239:LBB393240 LKX393239:LKX393240 LUT393239:LUT393240 MEP393239:MEP393240 MOL393239:MOL393240 MYH393239:MYH393240 NID393239:NID393240 NRZ393239:NRZ393240 OBV393239:OBV393240 OLR393239:OLR393240 OVN393239:OVN393240 PFJ393239:PFJ393240 PPF393239:PPF393240 PZB393239:PZB393240 QIX393239:QIX393240 QST393239:QST393240 RCP393239:RCP393240 RML393239:RML393240 RWH393239:RWH393240 SGD393239:SGD393240 SPZ393239:SPZ393240 SZV393239:SZV393240 TJR393239:TJR393240 TTN393239:TTN393240 UDJ393239:UDJ393240 UNF393239:UNF393240 UXB393239:UXB393240 VGX393239:VGX393240 VQT393239:VQT393240 WAP393239:WAP393240 WKL393239:WKL393240 WUH393239:WUH393240 O458777:O458778 HV458775:HV458776 RR458775:RR458776 ABN458775:ABN458776 ALJ458775:ALJ458776 AVF458775:AVF458776 BFB458775:BFB458776 BOX458775:BOX458776 BYT458775:BYT458776 CIP458775:CIP458776 CSL458775:CSL458776 DCH458775:DCH458776 DMD458775:DMD458776 DVZ458775:DVZ458776 EFV458775:EFV458776 EPR458775:EPR458776 EZN458775:EZN458776 FJJ458775:FJJ458776 FTF458775:FTF458776 GDB458775:GDB458776 GMX458775:GMX458776 GWT458775:GWT458776 HGP458775:HGP458776 HQL458775:HQL458776 IAH458775:IAH458776 IKD458775:IKD458776 ITZ458775:ITZ458776 JDV458775:JDV458776 JNR458775:JNR458776 JXN458775:JXN458776 KHJ458775:KHJ458776 KRF458775:KRF458776 LBB458775:LBB458776 LKX458775:LKX458776 LUT458775:LUT458776 MEP458775:MEP458776 MOL458775:MOL458776 MYH458775:MYH458776 NID458775:NID458776 NRZ458775:NRZ458776 OBV458775:OBV458776 OLR458775:OLR458776 OVN458775:OVN458776 PFJ458775:PFJ458776 PPF458775:PPF458776 PZB458775:PZB458776 QIX458775:QIX458776 QST458775:QST458776 RCP458775:RCP458776 RML458775:RML458776 RWH458775:RWH458776 SGD458775:SGD458776 SPZ458775:SPZ458776 SZV458775:SZV458776 TJR458775:TJR458776 TTN458775:TTN458776 UDJ458775:UDJ458776 UNF458775:UNF458776 UXB458775:UXB458776 VGX458775:VGX458776 VQT458775:VQT458776 WAP458775:WAP458776 WKL458775:WKL458776 WUH458775:WUH458776 O524313:O524314 HV524311:HV524312 RR524311:RR524312 ABN524311:ABN524312 ALJ524311:ALJ524312 AVF524311:AVF524312 BFB524311:BFB524312 BOX524311:BOX524312 BYT524311:BYT524312 CIP524311:CIP524312 CSL524311:CSL524312 DCH524311:DCH524312 DMD524311:DMD524312 DVZ524311:DVZ524312 EFV524311:EFV524312 EPR524311:EPR524312 EZN524311:EZN524312 FJJ524311:FJJ524312 FTF524311:FTF524312 GDB524311:GDB524312 GMX524311:GMX524312 GWT524311:GWT524312 HGP524311:HGP524312 HQL524311:HQL524312 IAH524311:IAH524312 IKD524311:IKD524312 ITZ524311:ITZ524312 JDV524311:JDV524312 JNR524311:JNR524312 JXN524311:JXN524312 KHJ524311:KHJ524312 KRF524311:KRF524312 LBB524311:LBB524312 LKX524311:LKX524312 LUT524311:LUT524312 MEP524311:MEP524312 MOL524311:MOL524312 MYH524311:MYH524312 NID524311:NID524312 NRZ524311:NRZ524312 OBV524311:OBV524312 OLR524311:OLR524312 OVN524311:OVN524312 PFJ524311:PFJ524312 PPF524311:PPF524312 PZB524311:PZB524312 QIX524311:QIX524312 QST524311:QST524312 RCP524311:RCP524312 RML524311:RML524312 RWH524311:RWH524312 SGD524311:SGD524312 SPZ524311:SPZ524312 SZV524311:SZV524312 TJR524311:TJR524312 TTN524311:TTN524312 UDJ524311:UDJ524312 UNF524311:UNF524312 UXB524311:UXB524312 VGX524311:VGX524312 VQT524311:VQT524312 WAP524311:WAP524312 WKL524311:WKL524312 WUH524311:WUH524312 O589849:O589850 HV589847:HV589848 RR589847:RR589848 ABN589847:ABN589848 ALJ589847:ALJ589848 AVF589847:AVF589848 BFB589847:BFB589848 BOX589847:BOX589848 BYT589847:BYT589848 CIP589847:CIP589848 CSL589847:CSL589848 DCH589847:DCH589848 DMD589847:DMD589848 DVZ589847:DVZ589848 EFV589847:EFV589848 EPR589847:EPR589848 EZN589847:EZN589848 FJJ589847:FJJ589848 FTF589847:FTF589848 GDB589847:GDB589848 GMX589847:GMX589848 GWT589847:GWT589848 HGP589847:HGP589848 HQL589847:HQL589848 IAH589847:IAH589848 IKD589847:IKD589848 ITZ589847:ITZ589848 JDV589847:JDV589848 JNR589847:JNR589848 JXN589847:JXN589848 KHJ589847:KHJ589848 KRF589847:KRF589848 LBB589847:LBB589848 LKX589847:LKX589848 LUT589847:LUT589848 MEP589847:MEP589848 MOL589847:MOL589848 MYH589847:MYH589848 NID589847:NID589848 NRZ589847:NRZ589848 OBV589847:OBV589848 OLR589847:OLR589848 OVN589847:OVN589848 PFJ589847:PFJ589848 PPF589847:PPF589848 PZB589847:PZB589848 QIX589847:QIX589848 QST589847:QST589848 RCP589847:RCP589848 RML589847:RML589848 RWH589847:RWH589848 SGD589847:SGD589848 SPZ589847:SPZ589848 SZV589847:SZV589848 TJR589847:TJR589848 TTN589847:TTN589848 UDJ589847:UDJ589848 UNF589847:UNF589848 UXB589847:UXB589848 VGX589847:VGX589848 VQT589847:VQT589848 WAP589847:WAP589848 WKL589847:WKL589848 WUH589847:WUH589848 O655385:O655386 HV655383:HV655384 RR655383:RR655384 ABN655383:ABN655384 ALJ655383:ALJ655384 AVF655383:AVF655384 BFB655383:BFB655384 BOX655383:BOX655384 BYT655383:BYT655384 CIP655383:CIP655384 CSL655383:CSL655384 DCH655383:DCH655384 DMD655383:DMD655384 DVZ655383:DVZ655384 EFV655383:EFV655384 EPR655383:EPR655384 EZN655383:EZN655384 FJJ655383:FJJ655384 FTF655383:FTF655384 GDB655383:GDB655384 GMX655383:GMX655384 GWT655383:GWT655384 HGP655383:HGP655384 HQL655383:HQL655384 IAH655383:IAH655384 IKD655383:IKD655384 ITZ655383:ITZ655384 JDV655383:JDV655384 JNR655383:JNR655384 JXN655383:JXN655384 KHJ655383:KHJ655384 KRF655383:KRF655384 LBB655383:LBB655384 LKX655383:LKX655384 LUT655383:LUT655384 MEP655383:MEP655384 MOL655383:MOL655384 MYH655383:MYH655384 NID655383:NID655384 NRZ655383:NRZ655384 OBV655383:OBV655384 OLR655383:OLR655384 OVN655383:OVN655384 PFJ655383:PFJ655384 PPF655383:PPF655384 PZB655383:PZB655384 QIX655383:QIX655384 QST655383:QST655384 RCP655383:RCP655384 RML655383:RML655384 RWH655383:RWH655384 SGD655383:SGD655384 SPZ655383:SPZ655384 SZV655383:SZV655384 TJR655383:TJR655384 TTN655383:TTN655384 UDJ655383:UDJ655384 UNF655383:UNF655384 UXB655383:UXB655384 VGX655383:VGX655384 VQT655383:VQT655384 WAP655383:WAP655384 WKL655383:WKL655384 WUH655383:WUH655384 O720921:O720922 HV720919:HV720920 RR720919:RR720920 ABN720919:ABN720920 ALJ720919:ALJ720920 AVF720919:AVF720920 BFB720919:BFB720920 BOX720919:BOX720920 BYT720919:BYT720920 CIP720919:CIP720920 CSL720919:CSL720920 DCH720919:DCH720920 DMD720919:DMD720920 DVZ720919:DVZ720920 EFV720919:EFV720920 EPR720919:EPR720920 EZN720919:EZN720920 FJJ720919:FJJ720920 FTF720919:FTF720920 GDB720919:GDB720920 GMX720919:GMX720920 GWT720919:GWT720920 HGP720919:HGP720920 HQL720919:HQL720920 IAH720919:IAH720920 IKD720919:IKD720920 ITZ720919:ITZ720920 JDV720919:JDV720920 JNR720919:JNR720920 JXN720919:JXN720920 KHJ720919:KHJ720920 KRF720919:KRF720920 LBB720919:LBB720920 LKX720919:LKX720920 LUT720919:LUT720920 MEP720919:MEP720920 MOL720919:MOL720920 MYH720919:MYH720920 NID720919:NID720920 NRZ720919:NRZ720920 OBV720919:OBV720920 OLR720919:OLR720920 OVN720919:OVN720920 PFJ720919:PFJ720920 PPF720919:PPF720920 PZB720919:PZB720920 QIX720919:QIX720920 QST720919:QST720920 RCP720919:RCP720920 RML720919:RML720920 RWH720919:RWH720920 SGD720919:SGD720920 SPZ720919:SPZ720920 SZV720919:SZV720920 TJR720919:TJR720920 TTN720919:TTN720920 UDJ720919:UDJ720920 UNF720919:UNF720920 UXB720919:UXB720920 VGX720919:VGX720920 VQT720919:VQT720920 WAP720919:WAP720920 WKL720919:WKL720920 WUH720919:WUH720920 O786457:O786458 HV786455:HV786456 RR786455:RR786456 ABN786455:ABN786456 ALJ786455:ALJ786456 AVF786455:AVF786456 BFB786455:BFB786456 BOX786455:BOX786456 BYT786455:BYT786456 CIP786455:CIP786456 CSL786455:CSL786456 DCH786455:DCH786456 DMD786455:DMD786456 DVZ786455:DVZ786456 EFV786455:EFV786456 EPR786455:EPR786456 EZN786455:EZN786456 FJJ786455:FJJ786456 FTF786455:FTF786456 GDB786455:GDB786456 GMX786455:GMX786456 GWT786455:GWT786456 HGP786455:HGP786456 HQL786455:HQL786456 IAH786455:IAH786456 IKD786455:IKD786456 ITZ786455:ITZ786456 JDV786455:JDV786456 JNR786455:JNR786456 JXN786455:JXN786456 KHJ786455:KHJ786456 KRF786455:KRF786456 LBB786455:LBB786456 LKX786455:LKX786456 LUT786455:LUT786456 MEP786455:MEP786456 MOL786455:MOL786456 MYH786455:MYH786456 NID786455:NID786456 NRZ786455:NRZ786456 OBV786455:OBV786456 OLR786455:OLR786456 OVN786455:OVN786456 PFJ786455:PFJ786456 PPF786455:PPF786456 PZB786455:PZB786456 QIX786455:QIX786456 QST786455:QST786456 RCP786455:RCP786456 RML786455:RML786456 RWH786455:RWH786456 SGD786455:SGD786456 SPZ786455:SPZ786456 SZV786455:SZV786456 TJR786455:TJR786456 TTN786455:TTN786456 UDJ786455:UDJ786456 UNF786455:UNF786456 UXB786455:UXB786456 VGX786455:VGX786456 VQT786455:VQT786456 WAP786455:WAP786456 WKL786455:WKL786456 WUH786455:WUH786456 O851993:O851994 HV851991:HV851992 RR851991:RR851992 ABN851991:ABN851992 ALJ851991:ALJ851992 AVF851991:AVF851992 BFB851991:BFB851992 BOX851991:BOX851992 BYT851991:BYT851992 CIP851991:CIP851992 CSL851991:CSL851992 DCH851991:DCH851992 DMD851991:DMD851992 DVZ851991:DVZ851992 EFV851991:EFV851992 EPR851991:EPR851992 EZN851991:EZN851992 FJJ851991:FJJ851992 FTF851991:FTF851992 GDB851991:GDB851992 GMX851991:GMX851992 GWT851991:GWT851992 HGP851991:HGP851992 HQL851991:HQL851992 IAH851991:IAH851992 IKD851991:IKD851992 ITZ851991:ITZ851992 JDV851991:JDV851992 JNR851991:JNR851992 JXN851991:JXN851992 KHJ851991:KHJ851992 KRF851991:KRF851992 LBB851991:LBB851992 LKX851991:LKX851992 LUT851991:LUT851992 MEP851991:MEP851992 MOL851991:MOL851992 MYH851991:MYH851992 NID851991:NID851992 NRZ851991:NRZ851992 OBV851991:OBV851992 OLR851991:OLR851992 OVN851991:OVN851992 PFJ851991:PFJ851992 PPF851991:PPF851992 PZB851991:PZB851992 QIX851991:QIX851992 QST851991:QST851992 RCP851991:RCP851992 RML851991:RML851992 RWH851991:RWH851992 SGD851991:SGD851992 SPZ851991:SPZ851992 SZV851991:SZV851992 TJR851991:TJR851992 TTN851991:TTN851992 UDJ851991:UDJ851992 UNF851991:UNF851992 UXB851991:UXB851992 VGX851991:VGX851992 VQT851991:VQT851992 WAP851991:WAP851992 WKL851991:WKL851992 WUH851991:WUH851992 O917529:O917530 HV917527:HV917528 RR917527:RR917528 ABN917527:ABN917528 ALJ917527:ALJ917528 AVF917527:AVF917528 BFB917527:BFB917528 BOX917527:BOX917528 BYT917527:BYT917528 CIP917527:CIP917528 CSL917527:CSL917528 DCH917527:DCH917528 DMD917527:DMD917528 DVZ917527:DVZ917528 EFV917527:EFV917528 EPR917527:EPR917528 EZN917527:EZN917528 FJJ917527:FJJ917528 FTF917527:FTF917528 GDB917527:GDB917528 GMX917527:GMX917528 GWT917527:GWT917528 HGP917527:HGP917528 HQL917527:HQL917528 IAH917527:IAH917528 IKD917527:IKD917528 ITZ917527:ITZ917528 JDV917527:JDV917528 JNR917527:JNR917528 JXN917527:JXN917528 KHJ917527:KHJ917528 KRF917527:KRF917528 LBB917527:LBB917528 LKX917527:LKX917528 LUT917527:LUT917528 MEP917527:MEP917528 MOL917527:MOL917528 MYH917527:MYH917528 NID917527:NID917528 NRZ917527:NRZ917528 OBV917527:OBV917528 OLR917527:OLR917528 OVN917527:OVN917528 PFJ917527:PFJ917528 PPF917527:PPF917528 PZB917527:PZB917528 QIX917527:QIX917528 QST917527:QST917528 RCP917527:RCP917528 RML917527:RML917528 RWH917527:RWH917528 SGD917527:SGD917528 SPZ917527:SPZ917528 SZV917527:SZV917528 TJR917527:TJR917528 TTN917527:TTN917528 UDJ917527:UDJ917528 UNF917527:UNF917528 UXB917527:UXB917528 VGX917527:VGX917528 VQT917527:VQT917528 WAP917527:WAP917528 WKL917527:WKL917528 WUH917527:WUH917528 O983065:O983066 HV983063:HV983064 RR983063:RR983064 ABN983063:ABN983064 ALJ983063:ALJ983064 AVF983063:AVF983064 BFB983063:BFB983064 BOX983063:BOX983064 BYT983063:BYT983064 CIP983063:CIP983064 CSL983063:CSL983064 DCH983063:DCH983064 DMD983063:DMD983064 DVZ983063:DVZ983064 EFV983063:EFV983064 EPR983063:EPR983064 EZN983063:EZN983064 FJJ983063:FJJ983064 FTF983063:FTF983064 GDB983063:GDB983064 GMX983063:GMX983064 GWT983063:GWT983064 HGP983063:HGP983064 HQL983063:HQL983064 IAH983063:IAH983064 IKD983063:IKD983064 ITZ983063:ITZ983064 JDV983063:JDV983064 JNR983063:JNR983064 JXN983063:JXN983064 KHJ983063:KHJ983064 KRF983063:KRF983064 LBB983063:LBB983064 LKX983063:LKX983064 LUT983063:LUT983064 MEP983063:MEP983064 MOL983063:MOL983064 MYH983063:MYH983064 NID983063:NID983064 NRZ983063:NRZ983064 OBV983063:OBV983064 OLR983063:OLR983064 OVN983063:OVN983064 PFJ983063:PFJ983064 PPF983063:PPF983064 PZB983063:PZB983064 QIX983063:QIX983064 QST983063:QST983064 RCP983063:RCP983064 RML983063:RML983064 RWH983063:RWH983064 SGD983063:SGD983064 SPZ983063:SPZ983064 SZV983063:SZV983064 TJR983063:TJR983064 TTN983063:TTN983064 UDJ983063:UDJ983064 UNF983063:UNF983064 UXB983063:UXB983064 VGX983063:VGX983064 VQT983063:VQT983064 WAP983063:WAP983064 WKL983063:WKL983064 WUH983063:WUH983064 L65555:L65557 HS65553:HS65555 RO65553:RO65555 ABK65553:ABK65555 ALG65553:ALG65555 AVC65553:AVC65555 BEY65553:BEY65555 BOU65553:BOU65555 BYQ65553:BYQ65555 CIM65553:CIM65555 CSI65553:CSI65555 DCE65553:DCE65555 DMA65553:DMA65555 DVW65553:DVW65555 EFS65553:EFS65555 EPO65553:EPO65555 EZK65553:EZK65555 FJG65553:FJG65555 FTC65553:FTC65555 GCY65553:GCY65555 GMU65553:GMU65555 GWQ65553:GWQ65555 HGM65553:HGM65555 HQI65553:HQI65555 IAE65553:IAE65555 IKA65553:IKA65555 ITW65553:ITW65555 JDS65553:JDS65555 JNO65553:JNO65555 JXK65553:JXK65555 KHG65553:KHG65555 KRC65553:KRC65555 LAY65553:LAY65555 LKU65553:LKU65555 LUQ65553:LUQ65555 MEM65553:MEM65555 MOI65553:MOI65555 MYE65553:MYE65555 NIA65553:NIA65555 NRW65553:NRW65555 OBS65553:OBS65555 OLO65553:OLO65555 OVK65553:OVK65555 PFG65553:PFG65555 PPC65553:PPC65555 PYY65553:PYY65555 QIU65553:QIU65555 QSQ65553:QSQ65555 RCM65553:RCM65555 RMI65553:RMI65555 RWE65553:RWE65555 SGA65553:SGA65555 SPW65553:SPW65555 SZS65553:SZS65555 TJO65553:TJO65555 TTK65553:TTK65555 UDG65553:UDG65555 UNC65553:UNC65555 UWY65553:UWY65555 VGU65553:VGU65555 VQQ65553:VQQ65555 WAM65553:WAM65555 WKI65553:WKI65555 WUE65553:WUE65555 L131091:L131093 HS131089:HS131091 RO131089:RO131091 ABK131089:ABK131091 ALG131089:ALG131091 AVC131089:AVC131091 BEY131089:BEY131091 BOU131089:BOU131091 BYQ131089:BYQ131091 CIM131089:CIM131091 CSI131089:CSI131091 DCE131089:DCE131091 DMA131089:DMA131091 DVW131089:DVW131091 EFS131089:EFS131091 EPO131089:EPO131091 EZK131089:EZK131091 FJG131089:FJG131091 FTC131089:FTC131091 GCY131089:GCY131091 GMU131089:GMU131091 GWQ131089:GWQ131091 HGM131089:HGM131091 HQI131089:HQI131091 IAE131089:IAE131091 IKA131089:IKA131091 ITW131089:ITW131091 JDS131089:JDS131091 JNO131089:JNO131091 JXK131089:JXK131091 KHG131089:KHG131091 KRC131089:KRC131091 LAY131089:LAY131091 LKU131089:LKU131091 LUQ131089:LUQ131091 MEM131089:MEM131091 MOI131089:MOI131091 MYE131089:MYE131091 NIA131089:NIA131091 NRW131089:NRW131091 OBS131089:OBS131091 OLO131089:OLO131091 OVK131089:OVK131091 PFG131089:PFG131091 PPC131089:PPC131091 PYY131089:PYY131091 QIU131089:QIU131091 QSQ131089:QSQ131091 RCM131089:RCM131091 RMI131089:RMI131091 RWE131089:RWE131091 SGA131089:SGA131091 SPW131089:SPW131091 SZS131089:SZS131091 TJO131089:TJO131091 TTK131089:TTK131091 UDG131089:UDG131091 UNC131089:UNC131091 UWY131089:UWY131091 VGU131089:VGU131091 VQQ131089:VQQ131091 WAM131089:WAM131091 WKI131089:WKI131091 WUE131089:WUE131091 L196627:L196629 HS196625:HS196627 RO196625:RO196627 ABK196625:ABK196627 ALG196625:ALG196627 AVC196625:AVC196627 BEY196625:BEY196627 BOU196625:BOU196627 BYQ196625:BYQ196627 CIM196625:CIM196627 CSI196625:CSI196627 DCE196625:DCE196627 DMA196625:DMA196627 DVW196625:DVW196627 EFS196625:EFS196627 EPO196625:EPO196627 EZK196625:EZK196627 FJG196625:FJG196627 FTC196625:FTC196627 GCY196625:GCY196627 GMU196625:GMU196627 GWQ196625:GWQ196627 HGM196625:HGM196627 HQI196625:HQI196627 IAE196625:IAE196627 IKA196625:IKA196627 ITW196625:ITW196627 JDS196625:JDS196627 JNO196625:JNO196627 JXK196625:JXK196627 KHG196625:KHG196627 KRC196625:KRC196627 LAY196625:LAY196627 LKU196625:LKU196627 LUQ196625:LUQ196627 MEM196625:MEM196627 MOI196625:MOI196627 MYE196625:MYE196627 NIA196625:NIA196627 NRW196625:NRW196627 OBS196625:OBS196627 OLO196625:OLO196627 OVK196625:OVK196627 PFG196625:PFG196627 PPC196625:PPC196627 PYY196625:PYY196627 QIU196625:QIU196627 QSQ196625:QSQ196627 RCM196625:RCM196627 RMI196625:RMI196627 RWE196625:RWE196627 SGA196625:SGA196627 SPW196625:SPW196627 SZS196625:SZS196627 TJO196625:TJO196627 TTK196625:TTK196627 UDG196625:UDG196627 UNC196625:UNC196627 UWY196625:UWY196627 VGU196625:VGU196627 VQQ196625:VQQ196627 WAM196625:WAM196627 WKI196625:WKI196627 WUE196625:WUE196627 L262163:L262165 HS262161:HS262163 RO262161:RO262163 ABK262161:ABK262163 ALG262161:ALG262163 AVC262161:AVC262163 BEY262161:BEY262163 BOU262161:BOU262163 BYQ262161:BYQ262163 CIM262161:CIM262163 CSI262161:CSI262163 DCE262161:DCE262163 DMA262161:DMA262163 DVW262161:DVW262163 EFS262161:EFS262163 EPO262161:EPO262163 EZK262161:EZK262163 FJG262161:FJG262163 FTC262161:FTC262163 GCY262161:GCY262163 GMU262161:GMU262163 GWQ262161:GWQ262163 HGM262161:HGM262163 HQI262161:HQI262163 IAE262161:IAE262163 IKA262161:IKA262163 ITW262161:ITW262163 JDS262161:JDS262163 JNO262161:JNO262163 JXK262161:JXK262163 KHG262161:KHG262163 KRC262161:KRC262163 LAY262161:LAY262163 LKU262161:LKU262163 LUQ262161:LUQ262163 MEM262161:MEM262163 MOI262161:MOI262163 MYE262161:MYE262163 NIA262161:NIA262163 NRW262161:NRW262163 OBS262161:OBS262163 OLO262161:OLO262163 OVK262161:OVK262163 PFG262161:PFG262163 PPC262161:PPC262163 PYY262161:PYY262163 QIU262161:QIU262163 QSQ262161:QSQ262163 RCM262161:RCM262163 RMI262161:RMI262163 RWE262161:RWE262163 SGA262161:SGA262163 SPW262161:SPW262163 SZS262161:SZS262163 TJO262161:TJO262163 TTK262161:TTK262163 UDG262161:UDG262163 UNC262161:UNC262163 UWY262161:UWY262163 VGU262161:VGU262163 VQQ262161:VQQ262163 WAM262161:WAM262163 WKI262161:WKI262163 WUE262161:WUE262163 L327699:L327701 HS327697:HS327699 RO327697:RO327699 ABK327697:ABK327699 ALG327697:ALG327699 AVC327697:AVC327699 BEY327697:BEY327699 BOU327697:BOU327699 BYQ327697:BYQ327699 CIM327697:CIM327699 CSI327697:CSI327699 DCE327697:DCE327699 DMA327697:DMA327699 DVW327697:DVW327699 EFS327697:EFS327699 EPO327697:EPO327699 EZK327697:EZK327699 FJG327697:FJG327699 FTC327697:FTC327699 GCY327697:GCY327699 GMU327697:GMU327699 GWQ327697:GWQ327699 HGM327697:HGM327699 HQI327697:HQI327699 IAE327697:IAE327699 IKA327697:IKA327699 ITW327697:ITW327699 JDS327697:JDS327699 JNO327697:JNO327699 JXK327697:JXK327699 KHG327697:KHG327699 KRC327697:KRC327699 LAY327697:LAY327699 LKU327697:LKU327699 LUQ327697:LUQ327699 MEM327697:MEM327699 MOI327697:MOI327699 MYE327697:MYE327699 NIA327697:NIA327699 NRW327697:NRW327699 OBS327697:OBS327699 OLO327697:OLO327699 OVK327697:OVK327699 PFG327697:PFG327699 PPC327697:PPC327699 PYY327697:PYY327699 QIU327697:QIU327699 QSQ327697:QSQ327699 RCM327697:RCM327699 RMI327697:RMI327699 RWE327697:RWE327699 SGA327697:SGA327699 SPW327697:SPW327699 SZS327697:SZS327699 TJO327697:TJO327699 TTK327697:TTK327699 UDG327697:UDG327699 UNC327697:UNC327699 UWY327697:UWY327699 VGU327697:VGU327699 VQQ327697:VQQ327699 WAM327697:WAM327699 WKI327697:WKI327699 WUE327697:WUE327699 L393235:L393237 HS393233:HS393235 RO393233:RO393235 ABK393233:ABK393235 ALG393233:ALG393235 AVC393233:AVC393235 BEY393233:BEY393235 BOU393233:BOU393235 BYQ393233:BYQ393235 CIM393233:CIM393235 CSI393233:CSI393235 DCE393233:DCE393235 DMA393233:DMA393235 DVW393233:DVW393235 EFS393233:EFS393235 EPO393233:EPO393235 EZK393233:EZK393235 FJG393233:FJG393235 FTC393233:FTC393235 GCY393233:GCY393235 GMU393233:GMU393235 GWQ393233:GWQ393235 HGM393233:HGM393235 HQI393233:HQI393235 IAE393233:IAE393235 IKA393233:IKA393235 ITW393233:ITW393235 JDS393233:JDS393235 JNO393233:JNO393235 JXK393233:JXK393235 KHG393233:KHG393235 KRC393233:KRC393235 LAY393233:LAY393235 LKU393233:LKU393235 LUQ393233:LUQ393235 MEM393233:MEM393235 MOI393233:MOI393235 MYE393233:MYE393235 NIA393233:NIA393235 NRW393233:NRW393235 OBS393233:OBS393235 OLO393233:OLO393235 OVK393233:OVK393235 PFG393233:PFG393235 PPC393233:PPC393235 PYY393233:PYY393235 QIU393233:QIU393235 QSQ393233:QSQ393235 RCM393233:RCM393235 RMI393233:RMI393235 RWE393233:RWE393235 SGA393233:SGA393235 SPW393233:SPW393235 SZS393233:SZS393235 TJO393233:TJO393235 TTK393233:TTK393235 UDG393233:UDG393235 UNC393233:UNC393235 UWY393233:UWY393235 VGU393233:VGU393235 VQQ393233:VQQ393235 WAM393233:WAM393235 WKI393233:WKI393235 WUE393233:WUE393235 L458771:L458773 HS458769:HS458771 RO458769:RO458771 ABK458769:ABK458771 ALG458769:ALG458771 AVC458769:AVC458771 BEY458769:BEY458771 BOU458769:BOU458771 BYQ458769:BYQ458771 CIM458769:CIM458771 CSI458769:CSI458771 DCE458769:DCE458771 DMA458769:DMA458771 DVW458769:DVW458771 EFS458769:EFS458771 EPO458769:EPO458771 EZK458769:EZK458771 FJG458769:FJG458771 FTC458769:FTC458771 GCY458769:GCY458771 GMU458769:GMU458771 GWQ458769:GWQ458771 HGM458769:HGM458771 HQI458769:HQI458771 IAE458769:IAE458771 IKA458769:IKA458771 ITW458769:ITW458771 JDS458769:JDS458771 JNO458769:JNO458771 JXK458769:JXK458771 KHG458769:KHG458771 KRC458769:KRC458771 LAY458769:LAY458771 LKU458769:LKU458771 LUQ458769:LUQ458771 MEM458769:MEM458771 MOI458769:MOI458771 MYE458769:MYE458771 NIA458769:NIA458771 NRW458769:NRW458771 OBS458769:OBS458771 OLO458769:OLO458771 OVK458769:OVK458771 PFG458769:PFG458771 PPC458769:PPC458771 PYY458769:PYY458771 QIU458769:QIU458771 QSQ458769:QSQ458771 RCM458769:RCM458771 RMI458769:RMI458771 RWE458769:RWE458771 SGA458769:SGA458771 SPW458769:SPW458771 SZS458769:SZS458771 TJO458769:TJO458771 TTK458769:TTK458771 UDG458769:UDG458771 UNC458769:UNC458771 UWY458769:UWY458771 VGU458769:VGU458771 VQQ458769:VQQ458771 WAM458769:WAM458771 WKI458769:WKI458771 WUE458769:WUE458771 L524307:L524309 HS524305:HS524307 RO524305:RO524307 ABK524305:ABK524307 ALG524305:ALG524307 AVC524305:AVC524307 BEY524305:BEY524307 BOU524305:BOU524307 BYQ524305:BYQ524307 CIM524305:CIM524307 CSI524305:CSI524307 DCE524305:DCE524307 DMA524305:DMA524307 DVW524305:DVW524307 EFS524305:EFS524307 EPO524305:EPO524307 EZK524305:EZK524307 FJG524305:FJG524307 FTC524305:FTC524307 GCY524305:GCY524307 GMU524305:GMU524307 GWQ524305:GWQ524307 HGM524305:HGM524307 HQI524305:HQI524307 IAE524305:IAE524307 IKA524305:IKA524307 ITW524305:ITW524307 JDS524305:JDS524307 JNO524305:JNO524307 JXK524305:JXK524307 KHG524305:KHG524307 KRC524305:KRC524307 LAY524305:LAY524307 LKU524305:LKU524307 LUQ524305:LUQ524307 MEM524305:MEM524307 MOI524305:MOI524307 MYE524305:MYE524307 NIA524305:NIA524307 NRW524305:NRW524307 OBS524305:OBS524307 OLO524305:OLO524307 OVK524305:OVK524307 PFG524305:PFG524307 PPC524305:PPC524307 PYY524305:PYY524307 QIU524305:QIU524307 QSQ524305:QSQ524307 RCM524305:RCM524307 RMI524305:RMI524307 RWE524305:RWE524307 SGA524305:SGA524307 SPW524305:SPW524307 SZS524305:SZS524307 TJO524305:TJO524307 TTK524305:TTK524307 UDG524305:UDG524307 UNC524305:UNC524307 UWY524305:UWY524307 VGU524305:VGU524307 VQQ524305:VQQ524307 WAM524305:WAM524307 WKI524305:WKI524307 WUE524305:WUE524307 L589843:L589845 HS589841:HS589843 RO589841:RO589843 ABK589841:ABK589843 ALG589841:ALG589843 AVC589841:AVC589843 BEY589841:BEY589843 BOU589841:BOU589843 BYQ589841:BYQ589843 CIM589841:CIM589843 CSI589841:CSI589843 DCE589841:DCE589843 DMA589841:DMA589843 DVW589841:DVW589843 EFS589841:EFS589843 EPO589841:EPO589843 EZK589841:EZK589843 FJG589841:FJG589843 FTC589841:FTC589843 GCY589841:GCY589843 GMU589841:GMU589843 GWQ589841:GWQ589843 HGM589841:HGM589843 HQI589841:HQI589843 IAE589841:IAE589843 IKA589841:IKA589843 ITW589841:ITW589843 JDS589841:JDS589843 JNO589841:JNO589843 JXK589841:JXK589843 KHG589841:KHG589843 KRC589841:KRC589843 LAY589841:LAY589843 LKU589841:LKU589843 LUQ589841:LUQ589843 MEM589841:MEM589843 MOI589841:MOI589843 MYE589841:MYE589843 NIA589841:NIA589843 NRW589841:NRW589843 OBS589841:OBS589843 OLO589841:OLO589843 OVK589841:OVK589843 PFG589841:PFG589843 PPC589841:PPC589843 PYY589841:PYY589843 QIU589841:QIU589843 QSQ589841:QSQ589843 RCM589841:RCM589843 RMI589841:RMI589843 RWE589841:RWE589843 SGA589841:SGA589843 SPW589841:SPW589843 SZS589841:SZS589843 TJO589841:TJO589843 TTK589841:TTK589843 UDG589841:UDG589843 UNC589841:UNC589843 UWY589841:UWY589843 VGU589841:VGU589843 VQQ589841:VQQ589843 WAM589841:WAM589843 WKI589841:WKI589843 WUE589841:WUE589843 L655379:L655381 HS655377:HS655379 RO655377:RO655379 ABK655377:ABK655379 ALG655377:ALG655379 AVC655377:AVC655379 BEY655377:BEY655379 BOU655377:BOU655379 BYQ655377:BYQ655379 CIM655377:CIM655379 CSI655377:CSI655379 DCE655377:DCE655379 DMA655377:DMA655379 DVW655377:DVW655379 EFS655377:EFS655379 EPO655377:EPO655379 EZK655377:EZK655379 FJG655377:FJG655379 FTC655377:FTC655379 GCY655377:GCY655379 GMU655377:GMU655379 GWQ655377:GWQ655379 HGM655377:HGM655379 HQI655377:HQI655379 IAE655377:IAE655379 IKA655377:IKA655379 ITW655377:ITW655379 JDS655377:JDS655379 JNO655377:JNO655379 JXK655377:JXK655379 KHG655377:KHG655379 KRC655377:KRC655379 LAY655377:LAY655379 LKU655377:LKU655379 LUQ655377:LUQ655379 MEM655377:MEM655379 MOI655377:MOI655379 MYE655377:MYE655379 NIA655377:NIA655379 NRW655377:NRW655379 OBS655377:OBS655379 OLO655377:OLO655379 OVK655377:OVK655379 PFG655377:PFG655379 PPC655377:PPC655379 PYY655377:PYY655379 QIU655377:QIU655379 QSQ655377:QSQ655379 RCM655377:RCM655379 RMI655377:RMI655379 RWE655377:RWE655379 SGA655377:SGA655379 SPW655377:SPW655379 SZS655377:SZS655379 TJO655377:TJO655379 TTK655377:TTK655379 UDG655377:UDG655379 UNC655377:UNC655379 UWY655377:UWY655379 VGU655377:VGU655379 VQQ655377:VQQ655379 WAM655377:WAM655379 WKI655377:WKI655379 WUE655377:WUE655379 L720915:L720917 HS720913:HS720915 RO720913:RO720915 ABK720913:ABK720915 ALG720913:ALG720915 AVC720913:AVC720915 BEY720913:BEY720915 BOU720913:BOU720915 BYQ720913:BYQ720915 CIM720913:CIM720915 CSI720913:CSI720915 DCE720913:DCE720915 DMA720913:DMA720915 DVW720913:DVW720915 EFS720913:EFS720915 EPO720913:EPO720915 EZK720913:EZK720915 FJG720913:FJG720915 FTC720913:FTC720915 GCY720913:GCY720915 GMU720913:GMU720915 GWQ720913:GWQ720915 HGM720913:HGM720915 HQI720913:HQI720915 IAE720913:IAE720915 IKA720913:IKA720915 ITW720913:ITW720915 JDS720913:JDS720915 JNO720913:JNO720915 JXK720913:JXK720915 KHG720913:KHG720915 KRC720913:KRC720915 LAY720913:LAY720915 LKU720913:LKU720915 LUQ720913:LUQ720915 MEM720913:MEM720915 MOI720913:MOI720915 MYE720913:MYE720915 NIA720913:NIA720915 NRW720913:NRW720915 OBS720913:OBS720915 OLO720913:OLO720915 OVK720913:OVK720915 PFG720913:PFG720915 PPC720913:PPC720915 PYY720913:PYY720915 QIU720913:QIU720915 QSQ720913:QSQ720915 RCM720913:RCM720915 RMI720913:RMI720915 RWE720913:RWE720915 SGA720913:SGA720915 SPW720913:SPW720915 SZS720913:SZS720915 TJO720913:TJO720915 TTK720913:TTK720915 UDG720913:UDG720915 UNC720913:UNC720915 UWY720913:UWY720915 VGU720913:VGU720915 VQQ720913:VQQ720915 WAM720913:WAM720915 WKI720913:WKI720915 WUE720913:WUE720915 L786451:L786453 HS786449:HS786451 RO786449:RO786451 ABK786449:ABK786451 ALG786449:ALG786451 AVC786449:AVC786451 BEY786449:BEY786451 BOU786449:BOU786451 BYQ786449:BYQ786451 CIM786449:CIM786451 CSI786449:CSI786451 DCE786449:DCE786451 DMA786449:DMA786451 DVW786449:DVW786451 EFS786449:EFS786451 EPO786449:EPO786451 EZK786449:EZK786451 FJG786449:FJG786451 FTC786449:FTC786451 GCY786449:GCY786451 GMU786449:GMU786451 GWQ786449:GWQ786451 HGM786449:HGM786451 HQI786449:HQI786451 IAE786449:IAE786451 IKA786449:IKA786451 ITW786449:ITW786451 JDS786449:JDS786451 JNO786449:JNO786451 JXK786449:JXK786451 KHG786449:KHG786451 KRC786449:KRC786451 LAY786449:LAY786451 LKU786449:LKU786451 LUQ786449:LUQ786451 MEM786449:MEM786451 MOI786449:MOI786451 MYE786449:MYE786451 NIA786449:NIA786451 NRW786449:NRW786451 OBS786449:OBS786451 OLO786449:OLO786451 OVK786449:OVK786451 PFG786449:PFG786451 PPC786449:PPC786451 PYY786449:PYY786451 QIU786449:QIU786451 QSQ786449:QSQ786451 RCM786449:RCM786451 RMI786449:RMI786451 RWE786449:RWE786451 SGA786449:SGA786451 SPW786449:SPW786451 SZS786449:SZS786451 TJO786449:TJO786451 TTK786449:TTK786451 UDG786449:UDG786451 UNC786449:UNC786451 UWY786449:UWY786451 VGU786449:VGU786451 VQQ786449:VQQ786451 WAM786449:WAM786451 WKI786449:WKI786451 WUE786449:WUE786451 L851987:L851989 HS851985:HS851987 RO851985:RO851987 ABK851985:ABK851987 ALG851985:ALG851987 AVC851985:AVC851987 BEY851985:BEY851987 BOU851985:BOU851987 BYQ851985:BYQ851987 CIM851985:CIM851987 CSI851985:CSI851987 DCE851985:DCE851987 DMA851985:DMA851987 DVW851985:DVW851987 EFS851985:EFS851987 EPO851985:EPO851987 EZK851985:EZK851987 FJG851985:FJG851987 FTC851985:FTC851987 GCY851985:GCY851987 GMU851985:GMU851987 GWQ851985:GWQ851987 HGM851985:HGM851987 HQI851985:HQI851987 IAE851985:IAE851987 IKA851985:IKA851987 ITW851985:ITW851987 JDS851985:JDS851987 JNO851985:JNO851987 JXK851985:JXK851987 KHG851985:KHG851987 KRC851985:KRC851987 LAY851985:LAY851987 LKU851985:LKU851987 LUQ851985:LUQ851987 MEM851985:MEM851987 MOI851985:MOI851987 MYE851985:MYE851987 NIA851985:NIA851987 NRW851985:NRW851987 OBS851985:OBS851987 OLO851985:OLO851987 OVK851985:OVK851987 PFG851985:PFG851987 PPC851985:PPC851987 PYY851985:PYY851987 QIU851985:QIU851987 QSQ851985:QSQ851987 RCM851985:RCM851987 RMI851985:RMI851987 RWE851985:RWE851987 SGA851985:SGA851987 SPW851985:SPW851987 SZS851985:SZS851987 TJO851985:TJO851987 TTK851985:TTK851987 UDG851985:UDG851987 UNC851985:UNC851987 UWY851985:UWY851987 VGU851985:VGU851987 VQQ851985:VQQ851987 WAM851985:WAM851987 WKI851985:WKI851987 WUE851985:WUE851987 L917523:L917525 HS917521:HS917523 RO917521:RO917523 ABK917521:ABK917523 ALG917521:ALG917523 AVC917521:AVC917523 BEY917521:BEY917523 BOU917521:BOU917523 BYQ917521:BYQ917523 CIM917521:CIM917523 CSI917521:CSI917523 DCE917521:DCE917523 DMA917521:DMA917523 DVW917521:DVW917523 EFS917521:EFS917523 EPO917521:EPO917523 EZK917521:EZK917523 FJG917521:FJG917523 FTC917521:FTC917523 GCY917521:GCY917523 GMU917521:GMU917523 GWQ917521:GWQ917523 HGM917521:HGM917523 HQI917521:HQI917523 IAE917521:IAE917523 IKA917521:IKA917523 ITW917521:ITW917523 JDS917521:JDS917523 JNO917521:JNO917523 JXK917521:JXK917523 KHG917521:KHG917523 KRC917521:KRC917523 LAY917521:LAY917523 LKU917521:LKU917523 LUQ917521:LUQ917523 MEM917521:MEM917523 MOI917521:MOI917523 MYE917521:MYE917523 NIA917521:NIA917523 NRW917521:NRW917523 OBS917521:OBS917523 OLO917521:OLO917523 OVK917521:OVK917523 PFG917521:PFG917523 PPC917521:PPC917523 PYY917521:PYY917523 QIU917521:QIU917523 QSQ917521:QSQ917523 RCM917521:RCM917523 RMI917521:RMI917523 RWE917521:RWE917523 SGA917521:SGA917523 SPW917521:SPW917523 SZS917521:SZS917523 TJO917521:TJO917523 TTK917521:TTK917523 UDG917521:UDG917523 UNC917521:UNC917523 UWY917521:UWY917523 VGU917521:VGU917523 VQQ917521:VQQ917523 WAM917521:WAM917523 WKI917521:WKI917523 WUE917521:WUE917523 L983059:L983061 HS983057:HS983059 RO983057:RO983059 ABK983057:ABK983059 ALG983057:ALG983059 AVC983057:AVC983059 BEY983057:BEY983059 BOU983057:BOU983059 BYQ983057:BYQ983059 CIM983057:CIM983059 CSI983057:CSI983059 DCE983057:DCE983059 DMA983057:DMA983059 DVW983057:DVW983059 EFS983057:EFS983059 EPO983057:EPO983059 EZK983057:EZK983059 FJG983057:FJG983059 FTC983057:FTC983059 GCY983057:GCY983059 GMU983057:GMU983059 GWQ983057:GWQ983059 HGM983057:HGM983059 HQI983057:HQI983059 IAE983057:IAE983059 IKA983057:IKA983059 ITW983057:ITW983059 JDS983057:JDS983059 JNO983057:JNO983059 JXK983057:JXK983059 KHG983057:KHG983059 KRC983057:KRC983059 LAY983057:LAY983059 LKU983057:LKU983059 LUQ983057:LUQ983059 MEM983057:MEM983059 MOI983057:MOI983059 MYE983057:MYE983059 NIA983057:NIA983059 NRW983057:NRW983059 OBS983057:OBS983059 OLO983057:OLO983059 OVK983057:OVK983059 PFG983057:PFG983059 PPC983057:PPC983059 PYY983057:PYY983059 QIU983057:QIU983059 QSQ983057:QSQ983059 RCM983057:RCM983059 RMI983057:RMI983059 RWE983057:RWE983059 SGA983057:SGA983059 SPW983057:SPW983059 SZS983057:SZS983059 TJO983057:TJO983059 TTK983057:TTK983059 UDG983057:UDG983059 UNC983057:UNC983059 UWY983057:UWY983059 VGU983057:VGU983059 VQQ983057:VQQ983059 WAM983057:WAM983059 WKI983057:WKI983059 WUE983057:WUE983059 M65556:N65557 HT65554:HU65555 RP65554:RQ65555 ABL65554:ABM65555 ALH65554:ALI65555 AVD65554:AVE65555 BEZ65554:BFA65555 BOV65554:BOW65555 BYR65554:BYS65555 CIN65554:CIO65555 CSJ65554:CSK65555 DCF65554:DCG65555 DMB65554:DMC65555 DVX65554:DVY65555 EFT65554:EFU65555 EPP65554:EPQ65555 EZL65554:EZM65555 FJH65554:FJI65555 FTD65554:FTE65555 GCZ65554:GDA65555 GMV65554:GMW65555 GWR65554:GWS65555 HGN65554:HGO65555 HQJ65554:HQK65555 IAF65554:IAG65555 IKB65554:IKC65555 ITX65554:ITY65555 JDT65554:JDU65555 JNP65554:JNQ65555 JXL65554:JXM65555 KHH65554:KHI65555 KRD65554:KRE65555 LAZ65554:LBA65555 LKV65554:LKW65555 LUR65554:LUS65555 MEN65554:MEO65555 MOJ65554:MOK65555 MYF65554:MYG65555 NIB65554:NIC65555 NRX65554:NRY65555 OBT65554:OBU65555 OLP65554:OLQ65555 OVL65554:OVM65555 PFH65554:PFI65555 PPD65554:PPE65555 PYZ65554:PZA65555 QIV65554:QIW65555 QSR65554:QSS65555 RCN65554:RCO65555 RMJ65554:RMK65555 RWF65554:RWG65555 SGB65554:SGC65555 SPX65554:SPY65555 SZT65554:SZU65555 TJP65554:TJQ65555 TTL65554:TTM65555 UDH65554:UDI65555 UND65554:UNE65555 UWZ65554:UXA65555 VGV65554:VGW65555 VQR65554:VQS65555 WAN65554:WAO65555 WKJ65554:WKK65555 WUF65554:WUG65555 M131092:N131093 HT131090:HU131091 RP131090:RQ131091 ABL131090:ABM131091 ALH131090:ALI131091 AVD131090:AVE131091 BEZ131090:BFA131091 BOV131090:BOW131091 BYR131090:BYS131091 CIN131090:CIO131091 CSJ131090:CSK131091 DCF131090:DCG131091 DMB131090:DMC131091 DVX131090:DVY131091 EFT131090:EFU131091 EPP131090:EPQ131091 EZL131090:EZM131091 FJH131090:FJI131091 FTD131090:FTE131091 GCZ131090:GDA131091 GMV131090:GMW131091 GWR131090:GWS131091 HGN131090:HGO131091 HQJ131090:HQK131091 IAF131090:IAG131091 IKB131090:IKC131091 ITX131090:ITY131091 JDT131090:JDU131091 JNP131090:JNQ131091 JXL131090:JXM131091 KHH131090:KHI131091 KRD131090:KRE131091 LAZ131090:LBA131091 LKV131090:LKW131091 LUR131090:LUS131091 MEN131090:MEO131091 MOJ131090:MOK131091 MYF131090:MYG131091 NIB131090:NIC131091 NRX131090:NRY131091 OBT131090:OBU131091 OLP131090:OLQ131091 OVL131090:OVM131091 PFH131090:PFI131091 PPD131090:PPE131091 PYZ131090:PZA131091 QIV131090:QIW131091 QSR131090:QSS131091 RCN131090:RCO131091 RMJ131090:RMK131091 RWF131090:RWG131091 SGB131090:SGC131091 SPX131090:SPY131091 SZT131090:SZU131091 TJP131090:TJQ131091 TTL131090:TTM131091 UDH131090:UDI131091 UND131090:UNE131091 UWZ131090:UXA131091 VGV131090:VGW131091 VQR131090:VQS131091 WAN131090:WAO131091 WKJ131090:WKK131091 WUF131090:WUG131091 M196628:N196629 HT196626:HU196627 RP196626:RQ196627 ABL196626:ABM196627 ALH196626:ALI196627 AVD196626:AVE196627 BEZ196626:BFA196627 BOV196626:BOW196627 BYR196626:BYS196627 CIN196626:CIO196627 CSJ196626:CSK196627 DCF196626:DCG196627 DMB196626:DMC196627 DVX196626:DVY196627 EFT196626:EFU196627 EPP196626:EPQ196627 EZL196626:EZM196627 FJH196626:FJI196627 FTD196626:FTE196627 GCZ196626:GDA196627 GMV196626:GMW196627 GWR196626:GWS196627 HGN196626:HGO196627 HQJ196626:HQK196627 IAF196626:IAG196627 IKB196626:IKC196627 ITX196626:ITY196627 JDT196626:JDU196627 JNP196626:JNQ196627 JXL196626:JXM196627 KHH196626:KHI196627 KRD196626:KRE196627 LAZ196626:LBA196627 LKV196626:LKW196627 LUR196626:LUS196627 MEN196626:MEO196627 MOJ196626:MOK196627 MYF196626:MYG196627 NIB196626:NIC196627 NRX196626:NRY196627 OBT196626:OBU196627 OLP196626:OLQ196627 OVL196626:OVM196627 PFH196626:PFI196627 PPD196626:PPE196627 PYZ196626:PZA196627 QIV196626:QIW196627 QSR196626:QSS196627 RCN196626:RCO196627 RMJ196626:RMK196627 RWF196626:RWG196627 SGB196626:SGC196627 SPX196626:SPY196627 SZT196626:SZU196627 TJP196626:TJQ196627 TTL196626:TTM196627 UDH196626:UDI196627 UND196626:UNE196627 UWZ196626:UXA196627 VGV196626:VGW196627 VQR196626:VQS196627 WAN196626:WAO196627 WKJ196626:WKK196627 WUF196626:WUG196627 M262164:N262165 HT262162:HU262163 RP262162:RQ262163 ABL262162:ABM262163 ALH262162:ALI262163 AVD262162:AVE262163 BEZ262162:BFA262163 BOV262162:BOW262163 BYR262162:BYS262163 CIN262162:CIO262163 CSJ262162:CSK262163 DCF262162:DCG262163 DMB262162:DMC262163 DVX262162:DVY262163 EFT262162:EFU262163 EPP262162:EPQ262163 EZL262162:EZM262163 FJH262162:FJI262163 FTD262162:FTE262163 GCZ262162:GDA262163 GMV262162:GMW262163 GWR262162:GWS262163 HGN262162:HGO262163 HQJ262162:HQK262163 IAF262162:IAG262163 IKB262162:IKC262163 ITX262162:ITY262163 JDT262162:JDU262163 JNP262162:JNQ262163 JXL262162:JXM262163 KHH262162:KHI262163 KRD262162:KRE262163 LAZ262162:LBA262163 LKV262162:LKW262163 LUR262162:LUS262163 MEN262162:MEO262163 MOJ262162:MOK262163 MYF262162:MYG262163 NIB262162:NIC262163 NRX262162:NRY262163 OBT262162:OBU262163 OLP262162:OLQ262163 OVL262162:OVM262163 PFH262162:PFI262163 PPD262162:PPE262163 PYZ262162:PZA262163 QIV262162:QIW262163 QSR262162:QSS262163 RCN262162:RCO262163 RMJ262162:RMK262163 RWF262162:RWG262163 SGB262162:SGC262163 SPX262162:SPY262163 SZT262162:SZU262163 TJP262162:TJQ262163 TTL262162:TTM262163 UDH262162:UDI262163 UND262162:UNE262163 UWZ262162:UXA262163 VGV262162:VGW262163 VQR262162:VQS262163 WAN262162:WAO262163 WKJ262162:WKK262163 WUF262162:WUG262163 M327700:N327701 HT327698:HU327699 RP327698:RQ327699 ABL327698:ABM327699 ALH327698:ALI327699 AVD327698:AVE327699 BEZ327698:BFA327699 BOV327698:BOW327699 BYR327698:BYS327699 CIN327698:CIO327699 CSJ327698:CSK327699 DCF327698:DCG327699 DMB327698:DMC327699 DVX327698:DVY327699 EFT327698:EFU327699 EPP327698:EPQ327699 EZL327698:EZM327699 FJH327698:FJI327699 FTD327698:FTE327699 GCZ327698:GDA327699 GMV327698:GMW327699 GWR327698:GWS327699 HGN327698:HGO327699 HQJ327698:HQK327699 IAF327698:IAG327699 IKB327698:IKC327699 ITX327698:ITY327699 JDT327698:JDU327699 JNP327698:JNQ327699 JXL327698:JXM327699 KHH327698:KHI327699 KRD327698:KRE327699 LAZ327698:LBA327699 LKV327698:LKW327699 LUR327698:LUS327699 MEN327698:MEO327699 MOJ327698:MOK327699 MYF327698:MYG327699 NIB327698:NIC327699 NRX327698:NRY327699 OBT327698:OBU327699 OLP327698:OLQ327699 OVL327698:OVM327699 PFH327698:PFI327699 PPD327698:PPE327699 PYZ327698:PZA327699 QIV327698:QIW327699 QSR327698:QSS327699 RCN327698:RCO327699 RMJ327698:RMK327699 RWF327698:RWG327699 SGB327698:SGC327699 SPX327698:SPY327699 SZT327698:SZU327699 TJP327698:TJQ327699 TTL327698:TTM327699 UDH327698:UDI327699 UND327698:UNE327699 UWZ327698:UXA327699 VGV327698:VGW327699 VQR327698:VQS327699 WAN327698:WAO327699 WKJ327698:WKK327699 WUF327698:WUG327699 M393236:N393237 HT393234:HU393235 RP393234:RQ393235 ABL393234:ABM393235 ALH393234:ALI393235 AVD393234:AVE393235 BEZ393234:BFA393235 BOV393234:BOW393235 BYR393234:BYS393235 CIN393234:CIO393235 CSJ393234:CSK393235 DCF393234:DCG393235 DMB393234:DMC393235 DVX393234:DVY393235 EFT393234:EFU393235 EPP393234:EPQ393235 EZL393234:EZM393235 FJH393234:FJI393235 FTD393234:FTE393235 GCZ393234:GDA393235 GMV393234:GMW393235 GWR393234:GWS393235 HGN393234:HGO393235 HQJ393234:HQK393235 IAF393234:IAG393235 IKB393234:IKC393235 ITX393234:ITY393235 JDT393234:JDU393235 JNP393234:JNQ393235 JXL393234:JXM393235 KHH393234:KHI393235 KRD393234:KRE393235 LAZ393234:LBA393235 LKV393234:LKW393235 LUR393234:LUS393235 MEN393234:MEO393235 MOJ393234:MOK393235 MYF393234:MYG393235 NIB393234:NIC393235 NRX393234:NRY393235 OBT393234:OBU393235 OLP393234:OLQ393235 OVL393234:OVM393235 PFH393234:PFI393235 PPD393234:PPE393235 PYZ393234:PZA393235 QIV393234:QIW393235 QSR393234:QSS393235 RCN393234:RCO393235 RMJ393234:RMK393235 RWF393234:RWG393235 SGB393234:SGC393235 SPX393234:SPY393235 SZT393234:SZU393235 TJP393234:TJQ393235 TTL393234:TTM393235 UDH393234:UDI393235 UND393234:UNE393235 UWZ393234:UXA393235 VGV393234:VGW393235 VQR393234:VQS393235 WAN393234:WAO393235 WKJ393234:WKK393235 WUF393234:WUG393235 M458772:N458773 HT458770:HU458771 RP458770:RQ458771 ABL458770:ABM458771 ALH458770:ALI458771 AVD458770:AVE458771 BEZ458770:BFA458771 BOV458770:BOW458771 BYR458770:BYS458771 CIN458770:CIO458771 CSJ458770:CSK458771 DCF458770:DCG458771 DMB458770:DMC458771 DVX458770:DVY458771 EFT458770:EFU458771 EPP458770:EPQ458771 EZL458770:EZM458771 FJH458770:FJI458771 FTD458770:FTE458771 GCZ458770:GDA458771 GMV458770:GMW458771 GWR458770:GWS458771 HGN458770:HGO458771 HQJ458770:HQK458771 IAF458770:IAG458771 IKB458770:IKC458771 ITX458770:ITY458771 JDT458770:JDU458771 JNP458770:JNQ458771 JXL458770:JXM458771 KHH458770:KHI458771 KRD458770:KRE458771 LAZ458770:LBA458771 LKV458770:LKW458771 LUR458770:LUS458771 MEN458770:MEO458771 MOJ458770:MOK458771 MYF458770:MYG458771 NIB458770:NIC458771 NRX458770:NRY458771 OBT458770:OBU458771 OLP458770:OLQ458771 OVL458770:OVM458771 PFH458770:PFI458771 PPD458770:PPE458771 PYZ458770:PZA458771 QIV458770:QIW458771 QSR458770:QSS458771 RCN458770:RCO458771 RMJ458770:RMK458771 RWF458770:RWG458771 SGB458770:SGC458771 SPX458770:SPY458771 SZT458770:SZU458771 TJP458770:TJQ458771 TTL458770:TTM458771 UDH458770:UDI458771 UND458770:UNE458771 UWZ458770:UXA458771 VGV458770:VGW458771 VQR458770:VQS458771 WAN458770:WAO458771 WKJ458770:WKK458771 WUF458770:WUG458771 M524308:N524309 HT524306:HU524307 RP524306:RQ524307 ABL524306:ABM524307 ALH524306:ALI524307 AVD524306:AVE524307 BEZ524306:BFA524307 BOV524306:BOW524307 BYR524306:BYS524307 CIN524306:CIO524307 CSJ524306:CSK524307 DCF524306:DCG524307 DMB524306:DMC524307 DVX524306:DVY524307 EFT524306:EFU524307 EPP524306:EPQ524307 EZL524306:EZM524307 FJH524306:FJI524307 FTD524306:FTE524307 GCZ524306:GDA524307 GMV524306:GMW524307 GWR524306:GWS524307 HGN524306:HGO524307 HQJ524306:HQK524307 IAF524306:IAG524307 IKB524306:IKC524307 ITX524306:ITY524307 JDT524306:JDU524307 JNP524306:JNQ524307 JXL524306:JXM524307 KHH524306:KHI524307 KRD524306:KRE524307 LAZ524306:LBA524307 LKV524306:LKW524307 LUR524306:LUS524307 MEN524306:MEO524307 MOJ524306:MOK524307 MYF524306:MYG524307 NIB524306:NIC524307 NRX524306:NRY524307 OBT524306:OBU524307 OLP524306:OLQ524307 OVL524306:OVM524307 PFH524306:PFI524307 PPD524306:PPE524307 PYZ524306:PZA524307 QIV524306:QIW524307 QSR524306:QSS524307 RCN524306:RCO524307 RMJ524306:RMK524307 RWF524306:RWG524307 SGB524306:SGC524307 SPX524306:SPY524307 SZT524306:SZU524307 TJP524306:TJQ524307 TTL524306:TTM524307 UDH524306:UDI524307 UND524306:UNE524307 UWZ524306:UXA524307 VGV524306:VGW524307 VQR524306:VQS524307 WAN524306:WAO524307 WKJ524306:WKK524307 WUF524306:WUG524307 M589844:N589845 HT589842:HU589843 RP589842:RQ589843 ABL589842:ABM589843 ALH589842:ALI589843 AVD589842:AVE589843 BEZ589842:BFA589843 BOV589842:BOW589843 BYR589842:BYS589843 CIN589842:CIO589843 CSJ589842:CSK589843 DCF589842:DCG589843 DMB589842:DMC589843 DVX589842:DVY589843 EFT589842:EFU589843 EPP589842:EPQ589843 EZL589842:EZM589843 FJH589842:FJI589843 FTD589842:FTE589843 GCZ589842:GDA589843 GMV589842:GMW589843 GWR589842:GWS589843 HGN589842:HGO589843 HQJ589842:HQK589843 IAF589842:IAG589843 IKB589842:IKC589843 ITX589842:ITY589843 JDT589842:JDU589843 JNP589842:JNQ589843 JXL589842:JXM589843 KHH589842:KHI589843 KRD589842:KRE589843 LAZ589842:LBA589843 LKV589842:LKW589843 LUR589842:LUS589843 MEN589842:MEO589843 MOJ589842:MOK589843 MYF589842:MYG589843 NIB589842:NIC589843 NRX589842:NRY589843 OBT589842:OBU589843 OLP589842:OLQ589843 OVL589842:OVM589843 PFH589842:PFI589843 PPD589842:PPE589843 PYZ589842:PZA589843 QIV589842:QIW589843 QSR589842:QSS589843 RCN589842:RCO589843 RMJ589842:RMK589843 RWF589842:RWG589843 SGB589842:SGC589843 SPX589842:SPY589843 SZT589842:SZU589843 TJP589842:TJQ589843 TTL589842:TTM589843 UDH589842:UDI589843 UND589842:UNE589843 UWZ589842:UXA589843 VGV589842:VGW589843 VQR589842:VQS589843 WAN589842:WAO589843 WKJ589842:WKK589843 WUF589842:WUG589843 M655380:N655381 HT655378:HU655379 RP655378:RQ655379 ABL655378:ABM655379 ALH655378:ALI655379 AVD655378:AVE655379 BEZ655378:BFA655379 BOV655378:BOW655379 BYR655378:BYS655379 CIN655378:CIO655379 CSJ655378:CSK655379 DCF655378:DCG655379 DMB655378:DMC655379 DVX655378:DVY655379 EFT655378:EFU655379 EPP655378:EPQ655379 EZL655378:EZM655379 FJH655378:FJI655379 FTD655378:FTE655379 GCZ655378:GDA655379 GMV655378:GMW655379 GWR655378:GWS655379 HGN655378:HGO655379 HQJ655378:HQK655379 IAF655378:IAG655379 IKB655378:IKC655379 ITX655378:ITY655379 JDT655378:JDU655379 JNP655378:JNQ655379 JXL655378:JXM655379 KHH655378:KHI655379 KRD655378:KRE655379 LAZ655378:LBA655379 LKV655378:LKW655379 LUR655378:LUS655379 MEN655378:MEO655379 MOJ655378:MOK655379 MYF655378:MYG655379 NIB655378:NIC655379 NRX655378:NRY655379 OBT655378:OBU655379 OLP655378:OLQ655379 OVL655378:OVM655379 PFH655378:PFI655379 PPD655378:PPE655379 PYZ655378:PZA655379 QIV655378:QIW655379 QSR655378:QSS655379 RCN655378:RCO655379 RMJ655378:RMK655379 RWF655378:RWG655379 SGB655378:SGC655379 SPX655378:SPY655379 SZT655378:SZU655379 TJP655378:TJQ655379 TTL655378:TTM655379 UDH655378:UDI655379 UND655378:UNE655379 UWZ655378:UXA655379 VGV655378:VGW655379 VQR655378:VQS655379 WAN655378:WAO655379 WKJ655378:WKK655379 WUF655378:WUG655379 M720916:N720917 HT720914:HU720915 RP720914:RQ720915 ABL720914:ABM720915 ALH720914:ALI720915 AVD720914:AVE720915 BEZ720914:BFA720915 BOV720914:BOW720915 BYR720914:BYS720915 CIN720914:CIO720915 CSJ720914:CSK720915 DCF720914:DCG720915 DMB720914:DMC720915 DVX720914:DVY720915 EFT720914:EFU720915 EPP720914:EPQ720915 EZL720914:EZM720915 FJH720914:FJI720915 FTD720914:FTE720915 GCZ720914:GDA720915 GMV720914:GMW720915 GWR720914:GWS720915 HGN720914:HGO720915 HQJ720914:HQK720915 IAF720914:IAG720915 IKB720914:IKC720915 ITX720914:ITY720915 JDT720914:JDU720915 JNP720914:JNQ720915 JXL720914:JXM720915 KHH720914:KHI720915 KRD720914:KRE720915 LAZ720914:LBA720915 LKV720914:LKW720915 LUR720914:LUS720915 MEN720914:MEO720915 MOJ720914:MOK720915 MYF720914:MYG720915 NIB720914:NIC720915 NRX720914:NRY720915 OBT720914:OBU720915 OLP720914:OLQ720915 OVL720914:OVM720915 PFH720914:PFI720915 PPD720914:PPE720915 PYZ720914:PZA720915 QIV720914:QIW720915 QSR720914:QSS720915 RCN720914:RCO720915 RMJ720914:RMK720915 RWF720914:RWG720915 SGB720914:SGC720915 SPX720914:SPY720915 SZT720914:SZU720915 TJP720914:TJQ720915 TTL720914:TTM720915 UDH720914:UDI720915 UND720914:UNE720915 UWZ720914:UXA720915 VGV720914:VGW720915 VQR720914:VQS720915 WAN720914:WAO720915 WKJ720914:WKK720915 WUF720914:WUG720915 M786452:N786453 HT786450:HU786451 RP786450:RQ786451 ABL786450:ABM786451 ALH786450:ALI786451 AVD786450:AVE786451 BEZ786450:BFA786451 BOV786450:BOW786451 BYR786450:BYS786451 CIN786450:CIO786451 CSJ786450:CSK786451 DCF786450:DCG786451 DMB786450:DMC786451 DVX786450:DVY786451 EFT786450:EFU786451 EPP786450:EPQ786451 EZL786450:EZM786451 FJH786450:FJI786451 FTD786450:FTE786451 GCZ786450:GDA786451 GMV786450:GMW786451 GWR786450:GWS786451 HGN786450:HGO786451 HQJ786450:HQK786451 IAF786450:IAG786451 IKB786450:IKC786451 ITX786450:ITY786451 JDT786450:JDU786451 JNP786450:JNQ786451 JXL786450:JXM786451 KHH786450:KHI786451 KRD786450:KRE786451 LAZ786450:LBA786451 LKV786450:LKW786451 LUR786450:LUS786451 MEN786450:MEO786451 MOJ786450:MOK786451 MYF786450:MYG786451 NIB786450:NIC786451 NRX786450:NRY786451 OBT786450:OBU786451 OLP786450:OLQ786451 OVL786450:OVM786451 PFH786450:PFI786451 PPD786450:PPE786451 PYZ786450:PZA786451 QIV786450:QIW786451 QSR786450:QSS786451 RCN786450:RCO786451 RMJ786450:RMK786451 RWF786450:RWG786451 SGB786450:SGC786451 SPX786450:SPY786451 SZT786450:SZU786451 TJP786450:TJQ786451 TTL786450:TTM786451 UDH786450:UDI786451 UND786450:UNE786451 UWZ786450:UXA786451 VGV786450:VGW786451 VQR786450:VQS786451 WAN786450:WAO786451 WKJ786450:WKK786451 WUF786450:WUG786451 M851988:N851989 HT851986:HU851987 RP851986:RQ851987 ABL851986:ABM851987 ALH851986:ALI851987 AVD851986:AVE851987 BEZ851986:BFA851987 BOV851986:BOW851987 BYR851986:BYS851987 CIN851986:CIO851987 CSJ851986:CSK851987 DCF851986:DCG851987 DMB851986:DMC851987 DVX851986:DVY851987 EFT851986:EFU851987 EPP851986:EPQ851987 EZL851986:EZM851987 FJH851986:FJI851987 FTD851986:FTE851987 GCZ851986:GDA851987 GMV851986:GMW851987 GWR851986:GWS851987 HGN851986:HGO851987 HQJ851986:HQK851987 IAF851986:IAG851987 IKB851986:IKC851987 ITX851986:ITY851987 JDT851986:JDU851987 JNP851986:JNQ851987 JXL851986:JXM851987 KHH851986:KHI851987 KRD851986:KRE851987 LAZ851986:LBA851987 LKV851986:LKW851987 LUR851986:LUS851987 MEN851986:MEO851987 MOJ851986:MOK851987 MYF851986:MYG851987 NIB851986:NIC851987 NRX851986:NRY851987 OBT851986:OBU851987 OLP851986:OLQ851987 OVL851986:OVM851987 PFH851986:PFI851987 PPD851986:PPE851987 PYZ851986:PZA851987 QIV851986:QIW851987 QSR851986:QSS851987 RCN851986:RCO851987 RMJ851986:RMK851987 RWF851986:RWG851987 SGB851986:SGC851987 SPX851986:SPY851987 SZT851986:SZU851987 TJP851986:TJQ851987 TTL851986:TTM851987 UDH851986:UDI851987 UND851986:UNE851987 UWZ851986:UXA851987 VGV851986:VGW851987 VQR851986:VQS851987 WAN851986:WAO851987 WKJ851986:WKK851987 WUF851986:WUG851987 M917524:N917525 HT917522:HU917523 RP917522:RQ917523 ABL917522:ABM917523 ALH917522:ALI917523 AVD917522:AVE917523 BEZ917522:BFA917523 BOV917522:BOW917523 BYR917522:BYS917523 CIN917522:CIO917523 CSJ917522:CSK917523 DCF917522:DCG917523 DMB917522:DMC917523 DVX917522:DVY917523 EFT917522:EFU917523 EPP917522:EPQ917523 EZL917522:EZM917523 FJH917522:FJI917523 FTD917522:FTE917523 GCZ917522:GDA917523 GMV917522:GMW917523 GWR917522:GWS917523 HGN917522:HGO917523 HQJ917522:HQK917523 IAF917522:IAG917523 IKB917522:IKC917523 ITX917522:ITY917523 JDT917522:JDU917523 JNP917522:JNQ917523 JXL917522:JXM917523 KHH917522:KHI917523 KRD917522:KRE917523 LAZ917522:LBA917523 LKV917522:LKW917523 LUR917522:LUS917523 MEN917522:MEO917523 MOJ917522:MOK917523 MYF917522:MYG917523 NIB917522:NIC917523 NRX917522:NRY917523 OBT917522:OBU917523 OLP917522:OLQ917523 OVL917522:OVM917523 PFH917522:PFI917523 PPD917522:PPE917523 PYZ917522:PZA917523 QIV917522:QIW917523 QSR917522:QSS917523 RCN917522:RCO917523 RMJ917522:RMK917523 RWF917522:RWG917523 SGB917522:SGC917523 SPX917522:SPY917523 SZT917522:SZU917523 TJP917522:TJQ917523 TTL917522:TTM917523 UDH917522:UDI917523 UND917522:UNE917523 UWZ917522:UXA917523 VGV917522:VGW917523 VQR917522:VQS917523 WAN917522:WAO917523 WKJ917522:WKK917523 WUF917522:WUG917523 M983060:N983061 HT983058:HU983059 RP983058:RQ983059 ABL983058:ABM983059 ALH983058:ALI983059 AVD983058:AVE983059 BEZ983058:BFA983059 BOV983058:BOW983059 BYR983058:BYS983059 CIN983058:CIO983059 CSJ983058:CSK983059 DCF983058:DCG983059 DMB983058:DMC983059 DVX983058:DVY983059 EFT983058:EFU983059 EPP983058:EPQ983059 EZL983058:EZM983059 FJH983058:FJI983059 FTD983058:FTE983059 GCZ983058:GDA983059 GMV983058:GMW983059 GWR983058:GWS983059 HGN983058:HGO983059 HQJ983058:HQK983059 IAF983058:IAG983059 IKB983058:IKC983059 ITX983058:ITY983059 JDT983058:JDU983059 JNP983058:JNQ983059 JXL983058:JXM983059 KHH983058:KHI983059 KRD983058:KRE983059 LAZ983058:LBA983059 LKV983058:LKW983059 LUR983058:LUS983059 MEN983058:MEO983059 MOJ983058:MOK983059 MYF983058:MYG983059 NIB983058:NIC983059 NRX983058:NRY983059 OBT983058:OBU983059 OLP983058:OLQ983059 OVL983058:OVM983059 PFH983058:PFI983059 PPD983058:PPE983059 PYZ983058:PZA983059 QIV983058:QIW983059 QSR983058:QSS983059 RCN983058:RCO983059 RMJ983058:RMK983059 RWF983058:RWG983059 SGB983058:SGC983059 SPX983058:SPY983059 SZT983058:SZU983059 TJP983058:TJQ983059 TTL983058:TTM983059 UDH983058:UDI983059 UND983058:UNE983059 UWZ983058:UXA983059 VGV983058:VGW983059 VQR983058:VQS983059 WAN983058:WAO983059 WKJ983058:WKK983059 WUF983058:WUG983059 L65553 HS65551 RO65551 ABK65551 ALG65551 AVC65551 BEY65551 BOU65551 BYQ65551 CIM65551 CSI65551 DCE65551 DMA65551 DVW65551 EFS65551 EPO65551 EZK65551 FJG65551 FTC65551 GCY65551 GMU65551 GWQ65551 HGM65551 HQI65551 IAE65551 IKA65551 ITW65551 JDS65551 JNO65551 JXK65551 KHG65551 KRC65551 LAY65551 LKU65551 LUQ65551 MEM65551 MOI65551 MYE65551 NIA65551 NRW65551 OBS65551 OLO65551 OVK65551 PFG65551 PPC65551 PYY65551 QIU65551 QSQ65551 RCM65551 RMI65551 RWE65551 SGA65551 SPW65551 SZS65551 TJO65551 TTK65551 UDG65551 UNC65551 UWY65551 VGU65551 VQQ65551 WAM65551 WKI65551 WUE65551 L131089 HS131087 RO131087 ABK131087 ALG131087 AVC131087 BEY131087 BOU131087 BYQ131087 CIM131087 CSI131087 DCE131087 DMA131087 DVW131087 EFS131087 EPO131087 EZK131087 FJG131087 FTC131087 GCY131087 GMU131087 GWQ131087 HGM131087 HQI131087 IAE131087 IKA131087 ITW131087 JDS131087 JNO131087 JXK131087 KHG131087 KRC131087 LAY131087 LKU131087 LUQ131087 MEM131087 MOI131087 MYE131087 NIA131087 NRW131087 OBS131087 OLO131087 OVK131087 PFG131087 PPC131087 PYY131087 QIU131087 QSQ131087 RCM131087 RMI131087 RWE131087 SGA131087 SPW131087 SZS131087 TJO131087 TTK131087 UDG131087 UNC131087 UWY131087 VGU131087 VQQ131087 WAM131087 WKI131087 WUE131087 L196625 HS196623 RO196623 ABK196623 ALG196623 AVC196623 BEY196623 BOU196623 BYQ196623 CIM196623 CSI196623 DCE196623 DMA196623 DVW196623 EFS196623 EPO196623 EZK196623 FJG196623 FTC196623 GCY196623 GMU196623 GWQ196623 HGM196623 HQI196623 IAE196623 IKA196623 ITW196623 JDS196623 JNO196623 JXK196623 KHG196623 KRC196623 LAY196623 LKU196623 LUQ196623 MEM196623 MOI196623 MYE196623 NIA196623 NRW196623 OBS196623 OLO196623 OVK196623 PFG196623 PPC196623 PYY196623 QIU196623 QSQ196623 RCM196623 RMI196623 RWE196623 SGA196623 SPW196623 SZS196623 TJO196623 TTK196623 UDG196623 UNC196623 UWY196623 VGU196623 VQQ196623 WAM196623 WKI196623 WUE196623 L262161 HS262159 RO262159 ABK262159 ALG262159 AVC262159 BEY262159 BOU262159 BYQ262159 CIM262159 CSI262159 DCE262159 DMA262159 DVW262159 EFS262159 EPO262159 EZK262159 FJG262159 FTC262159 GCY262159 GMU262159 GWQ262159 HGM262159 HQI262159 IAE262159 IKA262159 ITW262159 JDS262159 JNO262159 JXK262159 KHG262159 KRC262159 LAY262159 LKU262159 LUQ262159 MEM262159 MOI262159 MYE262159 NIA262159 NRW262159 OBS262159 OLO262159 OVK262159 PFG262159 PPC262159 PYY262159 QIU262159 QSQ262159 RCM262159 RMI262159 RWE262159 SGA262159 SPW262159 SZS262159 TJO262159 TTK262159 UDG262159 UNC262159 UWY262159 VGU262159 VQQ262159 WAM262159 WKI262159 WUE262159 L327697 HS327695 RO327695 ABK327695 ALG327695 AVC327695 BEY327695 BOU327695 BYQ327695 CIM327695 CSI327695 DCE327695 DMA327695 DVW327695 EFS327695 EPO327695 EZK327695 FJG327695 FTC327695 GCY327695 GMU327695 GWQ327695 HGM327695 HQI327695 IAE327695 IKA327695 ITW327695 JDS327695 JNO327695 JXK327695 KHG327695 KRC327695 LAY327695 LKU327695 LUQ327695 MEM327695 MOI327695 MYE327695 NIA327695 NRW327695 OBS327695 OLO327695 OVK327695 PFG327695 PPC327695 PYY327695 QIU327695 QSQ327695 RCM327695 RMI327695 RWE327695 SGA327695 SPW327695 SZS327695 TJO327695 TTK327695 UDG327695 UNC327695 UWY327695 VGU327695 VQQ327695 WAM327695 WKI327695 WUE327695 L393233 HS393231 RO393231 ABK393231 ALG393231 AVC393231 BEY393231 BOU393231 BYQ393231 CIM393231 CSI393231 DCE393231 DMA393231 DVW393231 EFS393231 EPO393231 EZK393231 FJG393231 FTC393231 GCY393231 GMU393231 GWQ393231 HGM393231 HQI393231 IAE393231 IKA393231 ITW393231 JDS393231 JNO393231 JXK393231 KHG393231 KRC393231 LAY393231 LKU393231 LUQ393231 MEM393231 MOI393231 MYE393231 NIA393231 NRW393231 OBS393231 OLO393231 OVK393231 PFG393231 PPC393231 PYY393231 QIU393231 QSQ393231 RCM393231 RMI393231 RWE393231 SGA393231 SPW393231 SZS393231 TJO393231 TTK393231 UDG393231 UNC393231 UWY393231 VGU393231 VQQ393231 WAM393231 WKI393231 WUE393231 L458769 HS458767 RO458767 ABK458767 ALG458767 AVC458767 BEY458767 BOU458767 BYQ458767 CIM458767 CSI458767 DCE458767 DMA458767 DVW458767 EFS458767 EPO458767 EZK458767 FJG458767 FTC458767 GCY458767 GMU458767 GWQ458767 HGM458767 HQI458767 IAE458767 IKA458767 ITW458767 JDS458767 JNO458767 JXK458767 KHG458767 KRC458767 LAY458767 LKU458767 LUQ458767 MEM458767 MOI458767 MYE458767 NIA458767 NRW458767 OBS458767 OLO458767 OVK458767 PFG458767 PPC458767 PYY458767 QIU458767 QSQ458767 RCM458767 RMI458767 RWE458767 SGA458767 SPW458767 SZS458767 TJO458767 TTK458767 UDG458767 UNC458767 UWY458767 VGU458767 VQQ458767 WAM458767 WKI458767 WUE458767 L524305 HS524303 RO524303 ABK524303 ALG524303 AVC524303 BEY524303 BOU524303 BYQ524303 CIM524303 CSI524303 DCE524303 DMA524303 DVW524303 EFS524303 EPO524303 EZK524303 FJG524303 FTC524303 GCY524303 GMU524303 GWQ524303 HGM524303 HQI524303 IAE524303 IKA524303 ITW524303 JDS524303 JNO524303 JXK524303 KHG524303 KRC524303 LAY524303 LKU524303 LUQ524303 MEM524303 MOI524303 MYE524303 NIA524303 NRW524303 OBS524303 OLO524303 OVK524303 PFG524303 PPC524303 PYY524303 QIU524303 QSQ524303 RCM524303 RMI524303 RWE524303 SGA524303 SPW524303 SZS524303 TJO524303 TTK524303 UDG524303 UNC524303 UWY524303 VGU524303 VQQ524303 WAM524303 WKI524303 WUE524303 L589841 HS589839 RO589839 ABK589839 ALG589839 AVC589839 BEY589839 BOU589839 BYQ589839 CIM589839 CSI589839 DCE589839 DMA589839 DVW589839 EFS589839 EPO589839 EZK589839 FJG589839 FTC589839 GCY589839 GMU589839 GWQ589839 HGM589839 HQI589839 IAE589839 IKA589839 ITW589839 JDS589839 JNO589839 JXK589839 KHG589839 KRC589839 LAY589839 LKU589839 LUQ589839 MEM589839 MOI589839 MYE589839 NIA589839 NRW589839 OBS589839 OLO589839 OVK589839 PFG589839 PPC589839 PYY589839 QIU589839 QSQ589839 RCM589839 RMI589839 RWE589839 SGA589839 SPW589839 SZS589839 TJO589839 TTK589839 UDG589839 UNC589839 UWY589839 VGU589839 VQQ589839 WAM589839 WKI589839 WUE589839 L655377 HS655375 RO655375 ABK655375 ALG655375 AVC655375 BEY655375 BOU655375 BYQ655375 CIM655375 CSI655375 DCE655375 DMA655375 DVW655375 EFS655375 EPO655375 EZK655375 FJG655375 FTC655375 GCY655375 GMU655375 GWQ655375 HGM655375 HQI655375 IAE655375 IKA655375 ITW655375 JDS655375 JNO655375 JXK655375 KHG655375 KRC655375 LAY655375 LKU655375 LUQ655375 MEM655375 MOI655375 MYE655375 NIA655375 NRW655375 OBS655375 OLO655375 OVK655375 PFG655375 PPC655375 PYY655375 QIU655375 QSQ655375 RCM655375 RMI655375 RWE655375 SGA655375 SPW655375 SZS655375 TJO655375 TTK655375 UDG655375 UNC655375 UWY655375 VGU655375 VQQ655375 WAM655375 WKI655375 WUE655375 L720913 HS720911 RO720911 ABK720911 ALG720911 AVC720911 BEY720911 BOU720911 BYQ720911 CIM720911 CSI720911 DCE720911 DMA720911 DVW720911 EFS720911 EPO720911 EZK720911 FJG720911 FTC720911 GCY720911 GMU720911 GWQ720911 HGM720911 HQI720911 IAE720911 IKA720911 ITW720911 JDS720911 JNO720911 JXK720911 KHG720911 KRC720911 LAY720911 LKU720911 LUQ720911 MEM720911 MOI720911 MYE720911 NIA720911 NRW720911 OBS720911 OLO720911 OVK720911 PFG720911 PPC720911 PYY720911 QIU720911 QSQ720911 RCM720911 RMI720911 RWE720911 SGA720911 SPW720911 SZS720911 TJO720911 TTK720911 UDG720911 UNC720911 UWY720911 VGU720911 VQQ720911 WAM720911 WKI720911 WUE720911 L786449 HS786447 RO786447 ABK786447 ALG786447 AVC786447 BEY786447 BOU786447 BYQ786447 CIM786447 CSI786447 DCE786447 DMA786447 DVW786447 EFS786447 EPO786447 EZK786447 FJG786447 FTC786447 GCY786447 GMU786447 GWQ786447 HGM786447 HQI786447 IAE786447 IKA786447 ITW786447 JDS786447 JNO786447 JXK786447 KHG786447 KRC786447 LAY786447 LKU786447 LUQ786447 MEM786447 MOI786447 MYE786447 NIA786447 NRW786447 OBS786447 OLO786447 OVK786447 PFG786447 PPC786447 PYY786447 QIU786447 QSQ786447 RCM786447 RMI786447 RWE786447 SGA786447 SPW786447 SZS786447 TJO786447 TTK786447 UDG786447 UNC786447 UWY786447 VGU786447 VQQ786447 WAM786447 WKI786447 WUE786447 L851985 HS851983 RO851983 ABK851983 ALG851983 AVC851983 BEY851983 BOU851983 BYQ851983 CIM851983 CSI851983 DCE851983 DMA851983 DVW851983 EFS851983 EPO851983 EZK851983 FJG851983 FTC851983 GCY851983 GMU851983 GWQ851983 HGM851983 HQI851983 IAE851983 IKA851983 ITW851983 JDS851983 JNO851983 JXK851983 KHG851983 KRC851983 LAY851983 LKU851983 LUQ851983 MEM851983 MOI851983 MYE851983 NIA851983 NRW851983 OBS851983 OLO851983 OVK851983 PFG851983 PPC851983 PYY851983 QIU851983 QSQ851983 RCM851983 RMI851983 RWE851983 SGA851983 SPW851983 SZS851983 TJO851983 TTK851983 UDG851983 UNC851983 UWY851983 VGU851983 VQQ851983 WAM851983 WKI851983 WUE851983 L917521 HS917519 RO917519 ABK917519 ALG917519 AVC917519 BEY917519 BOU917519 BYQ917519 CIM917519 CSI917519 DCE917519 DMA917519 DVW917519 EFS917519 EPO917519 EZK917519 FJG917519 FTC917519 GCY917519 GMU917519 GWQ917519 HGM917519 HQI917519 IAE917519 IKA917519 ITW917519 JDS917519 JNO917519 JXK917519 KHG917519 KRC917519 LAY917519 LKU917519 LUQ917519 MEM917519 MOI917519 MYE917519 NIA917519 NRW917519 OBS917519 OLO917519 OVK917519 PFG917519 PPC917519 PYY917519 QIU917519 QSQ917519 RCM917519 RMI917519 RWE917519 SGA917519 SPW917519 SZS917519 TJO917519 TTK917519 UDG917519 UNC917519 UWY917519 VGU917519 VQQ917519 WAM917519 WKI917519 WUE917519 L983057 HS983055 RO983055 ABK983055 ALG983055 AVC983055 BEY983055 BOU983055 BYQ983055 CIM983055 CSI983055 DCE983055 DMA983055 DVW983055 EFS983055 EPO983055 EZK983055 FJG983055 FTC983055 GCY983055 GMU983055 GWQ983055 HGM983055 HQI983055 IAE983055 IKA983055 ITW983055 JDS983055 JNO983055 JXK983055 KHG983055 KRC983055 LAY983055 LKU983055 LUQ983055 MEM983055 MOI983055 MYE983055 NIA983055 NRW983055 OBS983055 OLO983055 OVK983055 PFG983055 PPC983055 PYY983055 QIU983055 QSQ983055 RCM983055 RMI983055 RWE983055 SGA983055 SPW983055 SZS983055 TJO983055 TTK983055 UDG983055 UNC983055 UWY983055 VGU983055 VQQ983055 WAM983055 WKI983055 WUE983055 O65553:O65557 HV65551:HV65555 RR65551:RR65555 ABN65551:ABN65555 ALJ65551:ALJ65555 AVF65551:AVF65555 BFB65551:BFB65555 BOX65551:BOX65555 BYT65551:BYT65555 CIP65551:CIP65555 CSL65551:CSL65555 DCH65551:DCH65555 DMD65551:DMD65555 DVZ65551:DVZ65555 EFV65551:EFV65555 EPR65551:EPR65555 EZN65551:EZN65555 FJJ65551:FJJ65555 FTF65551:FTF65555 GDB65551:GDB65555 GMX65551:GMX65555 GWT65551:GWT65555 HGP65551:HGP65555 HQL65551:HQL65555 IAH65551:IAH65555 IKD65551:IKD65555 ITZ65551:ITZ65555 JDV65551:JDV65555 JNR65551:JNR65555 JXN65551:JXN65555 KHJ65551:KHJ65555 KRF65551:KRF65555 LBB65551:LBB65555 LKX65551:LKX65555 LUT65551:LUT65555 MEP65551:MEP65555 MOL65551:MOL65555 MYH65551:MYH65555 NID65551:NID65555 NRZ65551:NRZ65555 OBV65551:OBV65555 OLR65551:OLR65555 OVN65551:OVN65555 PFJ65551:PFJ65555 PPF65551:PPF65555 PZB65551:PZB65555 QIX65551:QIX65555 QST65551:QST65555 RCP65551:RCP65555 RML65551:RML65555 RWH65551:RWH65555 SGD65551:SGD65555 SPZ65551:SPZ65555 SZV65551:SZV65555 TJR65551:TJR65555 TTN65551:TTN65555 UDJ65551:UDJ65555 UNF65551:UNF65555 UXB65551:UXB65555 VGX65551:VGX65555 VQT65551:VQT65555 WAP65551:WAP65555 WKL65551:WKL65555 WUH65551:WUH65555 O131089:O131093 HV131087:HV131091 RR131087:RR131091 ABN131087:ABN131091 ALJ131087:ALJ131091 AVF131087:AVF131091 BFB131087:BFB131091 BOX131087:BOX131091 BYT131087:BYT131091 CIP131087:CIP131091 CSL131087:CSL131091 DCH131087:DCH131091 DMD131087:DMD131091 DVZ131087:DVZ131091 EFV131087:EFV131091 EPR131087:EPR131091 EZN131087:EZN131091 FJJ131087:FJJ131091 FTF131087:FTF131091 GDB131087:GDB131091 GMX131087:GMX131091 GWT131087:GWT131091 HGP131087:HGP131091 HQL131087:HQL131091 IAH131087:IAH131091 IKD131087:IKD131091 ITZ131087:ITZ131091 JDV131087:JDV131091 JNR131087:JNR131091 JXN131087:JXN131091 KHJ131087:KHJ131091 KRF131087:KRF131091 LBB131087:LBB131091 LKX131087:LKX131091 LUT131087:LUT131091 MEP131087:MEP131091 MOL131087:MOL131091 MYH131087:MYH131091 NID131087:NID131091 NRZ131087:NRZ131091 OBV131087:OBV131091 OLR131087:OLR131091 OVN131087:OVN131091 PFJ131087:PFJ131091 PPF131087:PPF131091 PZB131087:PZB131091 QIX131087:QIX131091 QST131087:QST131091 RCP131087:RCP131091 RML131087:RML131091 RWH131087:RWH131091 SGD131087:SGD131091 SPZ131087:SPZ131091 SZV131087:SZV131091 TJR131087:TJR131091 TTN131087:TTN131091 UDJ131087:UDJ131091 UNF131087:UNF131091 UXB131087:UXB131091 VGX131087:VGX131091 VQT131087:VQT131091 WAP131087:WAP131091 WKL131087:WKL131091 WUH131087:WUH131091 O196625:O196629 HV196623:HV196627 RR196623:RR196627 ABN196623:ABN196627 ALJ196623:ALJ196627 AVF196623:AVF196627 BFB196623:BFB196627 BOX196623:BOX196627 BYT196623:BYT196627 CIP196623:CIP196627 CSL196623:CSL196627 DCH196623:DCH196627 DMD196623:DMD196627 DVZ196623:DVZ196627 EFV196623:EFV196627 EPR196623:EPR196627 EZN196623:EZN196627 FJJ196623:FJJ196627 FTF196623:FTF196627 GDB196623:GDB196627 GMX196623:GMX196627 GWT196623:GWT196627 HGP196623:HGP196627 HQL196623:HQL196627 IAH196623:IAH196627 IKD196623:IKD196627 ITZ196623:ITZ196627 JDV196623:JDV196627 JNR196623:JNR196627 JXN196623:JXN196627 KHJ196623:KHJ196627 KRF196623:KRF196627 LBB196623:LBB196627 LKX196623:LKX196627 LUT196623:LUT196627 MEP196623:MEP196627 MOL196623:MOL196627 MYH196623:MYH196627 NID196623:NID196627 NRZ196623:NRZ196627 OBV196623:OBV196627 OLR196623:OLR196627 OVN196623:OVN196627 PFJ196623:PFJ196627 PPF196623:PPF196627 PZB196623:PZB196627 QIX196623:QIX196627 QST196623:QST196627 RCP196623:RCP196627 RML196623:RML196627 RWH196623:RWH196627 SGD196623:SGD196627 SPZ196623:SPZ196627 SZV196623:SZV196627 TJR196623:TJR196627 TTN196623:TTN196627 UDJ196623:UDJ196627 UNF196623:UNF196627 UXB196623:UXB196627 VGX196623:VGX196627 VQT196623:VQT196627 WAP196623:WAP196627 WKL196623:WKL196627 WUH196623:WUH196627 O262161:O262165 HV262159:HV262163 RR262159:RR262163 ABN262159:ABN262163 ALJ262159:ALJ262163 AVF262159:AVF262163 BFB262159:BFB262163 BOX262159:BOX262163 BYT262159:BYT262163 CIP262159:CIP262163 CSL262159:CSL262163 DCH262159:DCH262163 DMD262159:DMD262163 DVZ262159:DVZ262163 EFV262159:EFV262163 EPR262159:EPR262163 EZN262159:EZN262163 FJJ262159:FJJ262163 FTF262159:FTF262163 GDB262159:GDB262163 GMX262159:GMX262163 GWT262159:GWT262163 HGP262159:HGP262163 HQL262159:HQL262163 IAH262159:IAH262163 IKD262159:IKD262163 ITZ262159:ITZ262163 JDV262159:JDV262163 JNR262159:JNR262163 JXN262159:JXN262163 KHJ262159:KHJ262163 KRF262159:KRF262163 LBB262159:LBB262163 LKX262159:LKX262163 LUT262159:LUT262163 MEP262159:MEP262163 MOL262159:MOL262163 MYH262159:MYH262163 NID262159:NID262163 NRZ262159:NRZ262163 OBV262159:OBV262163 OLR262159:OLR262163 OVN262159:OVN262163 PFJ262159:PFJ262163 PPF262159:PPF262163 PZB262159:PZB262163 QIX262159:QIX262163 QST262159:QST262163 RCP262159:RCP262163 RML262159:RML262163 RWH262159:RWH262163 SGD262159:SGD262163 SPZ262159:SPZ262163 SZV262159:SZV262163 TJR262159:TJR262163 TTN262159:TTN262163 UDJ262159:UDJ262163 UNF262159:UNF262163 UXB262159:UXB262163 VGX262159:VGX262163 VQT262159:VQT262163 WAP262159:WAP262163 WKL262159:WKL262163 WUH262159:WUH262163 O327697:O327701 HV327695:HV327699 RR327695:RR327699 ABN327695:ABN327699 ALJ327695:ALJ327699 AVF327695:AVF327699 BFB327695:BFB327699 BOX327695:BOX327699 BYT327695:BYT327699 CIP327695:CIP327699 CSL327695:CSL327699 DCH327695:DCH327699 DMD327695:DMD327699 DVZ327695:DVZ327699 EFV327695:EFV327699 EPR327695:EPR327699 EZN327695:EZN327699 FJJ327695:FJJ327699 FTF327695:FTF327699 GDB327695:GDB327699 GMX327695:GMX327699 GWT327695:GWT327699 HGP327695:HGP327699 HQL327695:HQL327699 IAH327695:IAH327699 IKD327695:IKD327699 ITZ327695:ITZ327699 JDV327695:JDV327699 JNR327695:JNR327699 JXN327695:JXN327699 KHJ327695:KHJ327699 KRF327695:KRF327699 LBB327695:LBB327699 LKX327695:LKX327699 LUT327695:LUT327699 MEP327695:MEP327699 MOL327695:MOL327699 MYH327695:MYH327699 NID327695:NID327699 NRZ327695:NRZ327699 OBV327695:OBV327699 OLR327695:OLR327699 OVN327695:OVN327699 PFJ327695:PFJ327699 PPF327695:PPF327699 PZB327695:PZB327699 QIX327695:QIX327699 QST327695:QST327699 RCP327695:RCP327699 RML327695:RML327699 RWH327695:RWH327699 SGD327695:SGD327699 SPZ327695:SPZ327699 SZV327695:SZV327699 TJR327695:TJR327699 TTN327695:TTN327699 UDJ327695:UDJ327699 UNF327695:UNF327699 UXB327695:UXB327699 VGX327695:VGX327699 VQT327695:VQT327699 WAP327695:WAP327699 WKL327695:WKL327699 WUH327695:WUH327699 O393233:O393237 HV393231:HV393235 RR393231:RR393235 ABN393231:ABN393235 ALJ393231:ALJ393235 AVF393231:AVF393235 BFB393231:BFB393235 BOX393231:BOX393235 BYT393231:BYT393235 CIP393231:CIP393235 CSL393231:CSL393235 DCH393231:DCH393235 DMD393231:DMD393235 DVZ393231:DVZ393235 EFV393231:EFV393235 EPR393231:EPR393235 EZN393231:EZN393235 FJJ393231:FJJ393235 FTF393231:FTF393235 GDB393231:GDB393235 GMX393231:GMX393235 GWT393231:GWT393235 HGP393231:HGP393235 HQL393231:HQL393235 IAH393231:IAH393235 IKD393231:IKD393235 ITZ393231:ITZ393235 JDV393231:JDV393235 JNR393231:JNR393235 JXN393231:JXN393235 KHJ393231:KHJ393235 KRF393231:KRF393235 LBB393231:LBB393235 LKX393231:LKX393235 LUT393231:LUT393235 MEP393231:MEP393235 MOL393231:MOL393235 MYH393231:MYH393235 NID393231:NID393235 NRZ393231:NRZ393235 OBV393231:OBV393235 OLR393231:OLR393235 OVN393231:OVN393235 PFJ393231:PFJ393235 PPF393231:PPF393235 PZB393231:PZB393235 QIX393231:QIX393235 QST393231:QST393235 RCP393231:RCP393235 RML393231:RML393235 RWH393231:RWH393235 SGD393231:SGD393235 SPZ393231:SPZ393235 SZV393231:SZV393235 TJR393231:TJR393235 TTN393231:TTN393235 UDJ393231:UDJ393235 UNF393231:UNF393235 UXB393231:UXB393235 VGX393231:VGX393235 VQT393231:VQT393235 WAP393231:WAP393235 WKL393231:WKL393235 WUH393231:WUH393235 O458769:O458773 HV458767:HV458771 RR458767:RR458771 ABN458767:ABN458771 ALJ458767:ALJ458771 AVF458767:AVF458771 BFB458767:BFB458771 BOX458767:BOX458771 BYT458767:BYT458771 CIP458767:CIP458771 CSL458767:CSL458771 DCH458767:DCH458771 DMD458767:DMD458771 DVZ458767:DVZ458771 EFV458767:EFV458771 EPR458767:EPR458771 EZN458767:EZN458771 FJJ458767:FJJ458771 FTF458767:FTF458771 GDB458767:GDB458771 GMX458767:GMX458771 GWT458767:GWT458771 HGP458767:HGP458771 HQL458767:HQL458771 IAH458767:IAH458771 IKD458767:IKD458771 ITZ458767:ITZ458771 JDV458767:JDV458771 JNR458767:JNR458771 JXN458767:JXN458771 KHJ458767:KHJ458771 KRF458767:KRF458771 LBB458767:LBB458771 LKX458767:LKX458771 LUT458767:LUT458771 MEP458767:MEP458771 MOL458767:MOL458771 MYH458767:MYH458771 NID458767:NID458771 NRZ458767:NRZ458771 OBV458767:OBV458771 OLR458767:OLR458771 OVN458767:OVN458771 PFJ458767:PFJ458771 PPF458767:PPF458771 PZB458767:PZB458771 QIX458767:QIX458771 QST458767:QST458771 RCP458767:RCP458771 RML458767:RML458771 RWH458767:RWH458771 SGD458767:SGD458771 SPZ458767:SPZ458771 SZV458767:SZV458771 TJR458767:TJR458771 TTN458767:TTN458771 UDJ458767:UDJ458771 UNF458767:UNF458771 UXB458767:UXB458771 VGX458767:VGX458771 VQT458767:VQT458771 WAP458767:WAP458771 WKL458767:WKL458771 WUH458767:WUH458771 O524305:O524309 HV524303:HV524307 RR524303:RR524307 ABN524303:ABN524307 ALJ524303:ALJ524307 AVF524303:AVF524307 BFB524303:BFB524307 BOX524303:BOX524307 BYT524303:BYT524307 CIP524303:CIP524307 CSL524303:CSL524307 DCH524303:DCH524307 DMD524303:DMD524307 DVZ524303:DVZ524307 EFV524303:EFV524307 EPR524303:EPR524307 EZN524303:EZN524307 FJJ524303:FJJ524307 FTF524303:FTF524307 GDB524303:GDB524307 GMX524303:GMX524307 GWT524303:GWT524307 HGP524303:HGP524307 HQL524303:HQL524307 IAH524303:IAH524307 IKD524303:IKD524307 ITZ524303:ITZ524307 JDV524303:JDV524307 JNR524303:JNR524307 JXN524303:JXN524307 KHJ524303:KHJ524307 KRF524303:KRF524307 LBB524303:LBB524307 LKX524303:LKX524307 LUT524303:LUT524307 MEP524303:MEP524307 MOL524303:MOL524307 MYH524303:MYH524307 NID524303:NID524307 NRZ524303:NRZ524307 OBV524303:OBV524307 OLR524303:OLR524307 OVN524303:OVN524307 PFJ524303:PFJ524307 PPF524303:PPF524307 PZB524303:PZB524307 QIX524303:QIX524307 QST524303:QST524307 RCP524303:RCP524307 RML524303:RML524307 RWH524303:RWH524307 SGD524303:SGD524307 SPZ524303:SPZ524307 SZV524303:SZV524307 TJR524303:TJR524307 TTN524303:TTN524307 UDJ524303:UDJ524307 UNF524303:UNF524307 UXB524303:UXB524307 VGX524303:VGX524307 VQT524303:VQT524307 WAP524303:WAP524307 WKL524303:WKL524307 WUH524303:WUH524307 O589841:O589845 HV589839:HV589843 RR589839:RR589843 ABN589839:ABN589843 ALJ589839:ALJ589843 AVF589839:AVF589843 BFB589839:BFB589843 BOX589839:BOX589843 BYT589839:BYT589843 CIP589839:CIP589843 CSL589839:CSL589843 DCH589839:DCH589843 DMD589839:DMD589843 DVZ589839:DVZ589843 EFV589839:EFV589843 EPR589839:EPR589843 EZN589839:EZN589843 FJJ589839:FJJ589843 FTF589839:FTF589843 GDB589839:GDB589843 GMX589839:GMX589843 GWT589839:GWT589843 HGP589839:HGP589843 HQL589839:HQL589843 IAH589839:IAH589843 IKD589839:IKD589843 ITZ589839:ITZ589843 JDV589839:JDV589843 JNR589839:JNR589843 JXN589839:JXN589843 KHJ589839:KHJ589843 KRF589839:KRF589843 LBB589839:LBB589843 LKX589839:LKX589843 LUT589839:LUT589843 MEP589839:MEP589843 MOL589839:MOL589843 MYH589839:MYH589843 NID589839:NID589843 NRZ589839:NRZ589843 OBV589839:OBV589843 OLR589839:OLR589843 OVN589839:OVN589843 PFJ589839:PFJ589843 PPF589839:PPF589843 PZB589839:PZB589843 QIX589839:QIX589843 QST589839:QST589843 RCP589839:RCP589843 RML589839:RML589843 RWH589839:RWH589843 SGD589839:SGD589843 SPZ589839:SPZ589843 SZV589839:SZV589843 TJR589839:TJR589843 TTN589839:TTN589843 UDJ589839:UDJ589843 UNF589839:UNF589843 UXB589839:UXB589843 VGX589839:VGX589843 VQT589839:VQT589843 WAP589839:WAP589843 WKL589839:WKL589843 WUH589839:WUH589843 O655377:O655381 HV655375:HV655379 RR655375:RR655379 ABN655375:ABN655379 ALJ655375:ALJ655379 AVF655375:AVF655379 BFB655375:BFB655379 BOX655375:BOX655379 BYT655375:BYT655379 CIP655375:CIP655379 CSL655375:CSL655379 DCH655375:DCH655379 DMD655375:DMD655379 DVZ655375:DVZ655379 EFV655375:EFV655379 EPR655375:EPR655379 EZN655375:EZN655379 FJJ655375:FJJ655379 FTF655375:FTF655379 GDB655375:GDB655379 GMX655375:GMX655379 GWT655375:GWT655379 HGP655375:HGP655379 HQL655375:HQL655379 IAH655375:IAH655379 IKD655375:IKD655379 ITZ655375:ITZ655379 JDV655375:JDV655379 JNR655375:JNR655379 JXN655375:JXN655379 KHJ655375:KHJ655379 KRF655375:KRF655379 LBB655375:LBB655379 LKX655375:LKX655379 LUT655375:LUT655379 MEP655375:MEP655379 MOL655375:MOL655379 MYH655375:MYH655379 NID655375:NID655379 NRZ655375:NRZ655379 OBV655375:OBV655379 OLR655375:OLR655379 OVN655375:OVN655379 PFJ655375:PFJ655379 PPF655375:PPF655379 PZB655375:PZB655379 QIX655375:QIX655379 QST655375:QST655379 RCP655375:RCP655379 RML655375:RML655379 RWH655375:RWH655379 SGD655375:SGD655379 SPZ655375:SPZ655379 SZV655375:SZV655379 TJR655375:TJR655379 TTN655375:TTN655379 UDJ655375:UDJ655379 UNF655375:UNF655379 UXB655375:UXB655379 VGX655375:VGX655379 VQT655375:VQT655379 WAP655375:WAP655379 WKL655375:WKL655379 WUH655375:WUH655379 O720913:O720917 HV720911:HV720915 RR720911:RR720915 ABN720911:ABN720915 ALJ720911:ALJ720915 AVF720911:AVF720915 BFB720911:BFB720915 BOX720911:BOX720915 BYT720911:BYT720915 CIP720911:CIP720915 CSL720911:CSL720915 DCH720911:DCH720915 DMD720911:DMD720915 DVZ720911:DVZ720915 EFV720911:EFV720915 EPR720911:EPR720915 EZN720911:EZN720915 FJJ720911:FJJ720915 FTF720911:FTF720915 GDB720911:GDB720915 GMX720911:GMX720915 GWT720911:GWT720915 HGP720911:HGP720915 HQL720911:HQL720915 IAH720911:IAH720915 IKD720911:IKD720915 ITZ720911:ITZ720915 JDV720911:JDV720915 JNR720911:JNR720915 JXN720911:JXN720915 KHJ720911:KHJ720915 KRF720911:KRF720915 LBB720911:LBB720915 LKX720911:LKX720915 LUT720911:LUT720915 MEP720911:MEP720915 MOL720911:MOL720915 MYH720911:MYH720915 NID720911:NID720915 NRZ720911:NRZ720915 OBV720911:OBV720915 OLR720911:OLR720915 OVN720911:OVN720915 PFJ720911:PFJ720915 PPF720911:PPF720915 PZB720911:PZB720915 QIX720911:QIX720915 QST720911:QST720915 RCP720911:RCP720915 RML720911:RML720915 RWH720911:RWH720915 SGD720911:SGD720915 SPZ720911:SPZ720915 SZV720911:SZV720915 TJR720911:TJR720915 TTN720911:TTN720915 UDJ720911:UDJ720915 UNF720911:UNF720915 UXB720911:UXB720915 VGX720911:VGX720915 VQT720911:VQT720915 WAP720911:WAP720915 WKL720911:WKL720915 WUH720911:WUH720915 O786449:O786453 HV786447:HV786451 RR786447:RR786451 ABN786447:ABN786451 ALJ786447:ALJ786451 AVF786447:AVF786451 BFB786447:BFB786451 BOX786447:BOX786451 BYT786447:BYT786451 CIP786447:CIP786451 CSL786447:CSL786451 DCH786447:DCH786451 DMD786447:DMD786451 DVZ786447:DVZ786451 EFV786447:EFV786451 EPR786447:EPR786451 EZN786447:EZN786451 FJJ786447:FJJ786451 FTF786447:FTF786451 GDB786447:GDB786451 GMX786447:GMX786451 GWT786447:GWT786451 HGP786447:HGP786451 HQL786447:HQL786451 IAH786447:IAH786451 IKD786447:IKD786451 ITZ786447:ITZ786451 JDV786447:JDV786451 JNR786447:JNR786451 JXN786447:JXN786451 KHJ786447:KHJ786451 KRF786447:KRF786451 LBB786447:LBB786451 LKX786447:LKX786451 LUT786447:LUT786451 MEP786447:MEP786451 MOL786447:MOL786451 MYH786447:MYH786451 NID786447:NID786451 NRZ786447:NRZ786451 OBV786447:OBV786451 OLR786447:OLR786451 OVN786447:OVN786451 PFJ786447:PFJ786451 PPF786447:PPF786451 PZB786447:PZB786451 QIX786447:QIX786451 QST786447:QST786451 RCP786447:RCP786451 RML786447:RML786451 RWH786447:RWH786451 SGD786447:SGD786451 SPZ786447:SPZ786451 SZV786447:SZV786451 TJR786447:TJR786451 TTN786447:TTN786451 UDJ786447:UDJ786451 UNF786447:UNF786451 UXB786447:UXB786451 VGX786447:VGX786451 VQT786447:VQT786451 WAP786447:WAP786451 WKL786447:WKL786451 WUH786447:WUH786451 O851985:O851989 HV851983:HV851987 RR851983:RR851987 ABN851983:ABN851987 ALJ851983:ALJ851987 AVF851983:AVF851987 BFB851983:BFB851987 BOX851983:BOX851987 BYT851983:BYT851987 CIP851983:CIP851987 CSL851983:CSL851987 DCH851983:DCH851987 DMD851983:DMD851987 DVZ851983:DVZ851987 EFV851983:EFV851987 EPR851983:EPR851987 EZN851983:EZN851987 FJJ851983:FJJ851987 FTF851983:FTF851987 GDB851983:GDB851987 GMX851983:GMX851987 GWT851983:GWT851987 HGP851983:HGP851987 HQL851983:HQL851987 IAH851983:IAH851987 IKD851983:IKD851987 ITZ851983:ITZ851987 JDV851983:JDV851987 JNR851983:JNR851987 JXN851983:JXN851987 KHJ851983:KHJ851987 KRF851983:KRF851987 LBB851983:LBB851987 LKX851983:LKX851987 LUT851983:LUT851987 MEP851983:MEP851987 MOL851983:MOL851987 MYH851983:MYH851987 NID851983:NID851987 NRZ851983:NRZ851987 OBV851983:OBV851987 OLR851983:OLR851987 OVN851983:OVN851987 PFJ851983:PFJ851987 PPF851983:PPF851987 PZB851983:PZB851987 QIX851983:QIX851987 QST851983:QST851987 RCP851983:RCP851987 RML851983:RML851987 RWH851983:RWH851987 SGD851983:SGD851987 SPZ851983:SPZ851987 SZV851983:SZV851987 TJR851983:TJR851987 TTN851983:TTN851987 UDJ851983:UDJ851987 UNF851983:UNF851987 UXB851983:UXB851987 VGX851983:VGX851987 VQT851983:VQT851987 WAP851983:WAP851987 WKL851983:WKL851987 WUH851983:WUH851987 O917521:O917525 HV917519:HV917523 RR917519:RR917523 ABN917519:ABN917523 ALJ917519:ALJ917523 AVF917519:AVF917523 BFB917519:BFB917523 BOX917519:BOX917523 BYT917519:BYT917523 CIP917519:CIP917523 CSL917519:CSL917523 DCH917519:DCH917523 DMD917519:DMD917523 DVZ917519:DVZ917523 EFV917519:EFV917523 EPR917519:EPR917523 EZN917519:EZN917523 FJJ917519:FJJ917523 FTF917519:FTF917523 GDB917519:GDB917523 GMX917519:GMX917523 GWT917519:GWT917523 HGP917519:HGP917523 HQL917519:HQL917523 IAH917519:IAH917523 IKD917519:IKD917523 ITZ917519:ITZ917523 JDV917519:JDV917523 JNR917519:JNR917523 JXN917519:JXN917523 KHJ917519:KHJ917523 KRF917519:KRF917523 LBB917519:LBB917523 LKX917519:LKX917523 LUT917519:LUT917523 MEP917519:MEP917523 MOL917519:MOL917523 MYH917519:MYH917523 NID917519:NID917523 NRZ917519:NRZ917523 OBV917519:OBV917523 OLR917519:OLR917523 OVN917519:OVN917523 PFJ917519:PFJ917523 PPF917519:PPF917523 PZB917519:PZB917523 QIX917519:QIX917523 QST917519:QST917523 RCP917519:RCP917523 RML917519:RML917523 RWH917519:RWH917523 SGD917519:SGD917523 SPZ917519:SPZ917523 SZV917519:SZV917523 TJR917519:TJR917523 TTN917519:TTN917523 UDJ917519:UDJ917523 UNF917519:UNF917523 UXB917519:UXB917523 VGX917519:VGX917523 VQT917519:VQT917523 WAP917519:WAP917523 WKL917519:WKL917523 WUH917519:WUH917523 O983057:O983061 HV983055:HV983059 RR983055:RR983059 ABN983055:ABN983059 ALJ983055:ALJ983059 AVF983055:AVF983059 BFB983055:BFB983059 BOX983055:BOX983059 BYT983055:BYT983059 CIP983055:CIP983059 CSL983055:CSL983059 DCH983055:DCH983059 DMD983055:DMD983059 DVZ983055:DVZ983059 EFV983055:EFV983059 EPR983055:EPR983059 EZN983055:EZN983059 FJJ983055:FJJ983059 FTF983055:FTF983059 GDB983055:GDB983059 GMX983055:GMX983059 GWT983055:GWT983059 HGP983055:HGP983059 HQL983055:HQL983059 IAH983055:IAH983059 IKD983055:IKD983059 ITZ983055:ITZ983059 JDV983055:JDV983059 JNR983055:JNR983059 JXN983055:JXN983059 KHJ983055:KHJ983059 KRF983055:KRF983059 LBB983055:LBB983059 LKX983055:LKX983059 LUT983055:LUT983059 MEP983055:MEP983059 MOL983055:MOL983059 MYH983055:MYH983059 NID983055:NID983059 NRZ983055:NRZ983059 OBV983055:OBV983059 OLR983055:OLR983059 OVN983055:OVN983059 PFJ983055:PFJ983059 PPF983055:PPF983059 PZB983055:PZB983059 QIX983055:QIX983059 QST983055:QST983059 RCP983055:RCP983059 RML983055:RML983059 RWH983055:RWH983059 SGD983055:SGD983059 SPZ983055:SPZ983059 SZV983055:SZV983059 TJR983055:TJR983059 TTN983055:TTN983059 UDJ983055:UDJ983059 UNF983055:UNF983059 UXB983055:UXB983059 VGX983055:VGX983059 VQT983055:VQT983059 WAP983055:WAP983059 WKL983055:WKL983059 WUH983055:WUH983059 P65556:AA65557 HW65554:IK65555 RS65554:SG65555 ABO65554:ACC65555 ALK65554:ALY65555 AVG65554:AVU65555 BFC65554:BFQ65555 BOY65554:BPM65555 BYU65554:BZI65555 CIQ65554:CJE65555 CSM65554:CTA65555 DCI65554:DCW65555 DME65554:DMS65555 DWA65554:DWO65555 EFW65554:EGK65555 EPS65554:EQG65555 EZO65554:FAC65555 FJK65554:FJY65555 FTG65554:FTU65555 GDC65554:GDQ65555 GMY65554:GNM65555 GWU65554:GXI65555 HGQ65554:HHE65555 HQM65554:HRA65555 IAI65554:IAW65555 IKE65554:IKS65555 IUA65554:IUO65555 JDW65554:JEK65555 JNS65554:JOG65555 JXO65554:JYC65555 KHK65554:KHY65555 KRG65554:KRU65555 LBC65554:LBQ65555 LKY65554:LLM65555 LUU65554:LVI65555 MEQ65554:MFE65555 MOM65554:MPA65555 MYI65554:MYW65555 NIE65554:NIS65555 NSA65554:NSO65555 OBW65554:OCK65555 OLS65554:OMG65555 OVO65554:OWC65555 PFK65554:PFY65555 PPG65554:PPU65555 PZC65554:PZQ65555 QIY65554:QJM65555 QSU65554:QTI65555 RCQ65554:RDE65555 RMM65554:RNA65555 RWI65554:RWW65555 SGE65554:SGS65555 SQA65554:SQO65555 SZW65554:TAK65555 TJS65554:TKG65555 TTO65554:TUC65555 UDK65554:UDY65555 UNG65554:UNU65555 UXC65554:UXQ65555 VGY65554:VHM65555 VQU65554:VRI65555 WAQ65554:WBE65555 WKM65554:WLA65555 WUI65554:WUW65555 P131092:AA131093 HW131090:IK131091 RS131090:SG131091 ABO131090:ACC131091 ALK131090:ALY131091 AVG131090:AVU131091 BFC131090:BFQ131091 BOY131090:BPM131091 BYU131090:BZI131091 CIQ131090:CJE131091 CSM131090:CTA131091 DCI131090:DCW131091 DME131090:DMS131091 DWA131090:DWO131091 EFW131090:EGK131091 EPS131090:EQG131091 EZO131090:FAC131091 FJK131090:FJY131091 FTG131090:FTU131091 GDC131090:GDQ131091 GMY131090:GNM131091 GWU131090:GXI131091 HGQ131090:HHE131091 HQM131090:HRA131091 IAI131090:IAW131091 IKE131090:IKS131091 IUA131090:IUO131091 JDW131090:JEK131091 JNS131090:JOG131091 JXO131090:JYC131091 KHK131090:KHY131091 KRG131090:KRU131091 LBC131090:LBQ131091 LKY131090:LLM131091 LUU131090:LVI131091 MEQ131090:MFE131091 MOM131090:MPA131091 MYI131090:MYW131091 NIE131090:NIS131091 NSA131090:NSO131091 OBW131090:OCK131091 OLS131090:OMG131091 OVO131090:OWC131091 PFK131090:PFY131091 PPG131090:PPU131091 PZC131090:PZQ131091 QIY131090:QJM131091 QSU131090:QTI131091 RCQ131090:RDE131091 RMM131090:RNA131091 RWI131090:RWW131091 SGE131090:SGS131091 SQA131090:SQO131091 SZW131090:TAK131091 TJS131090:TKG131091 TTO131090:TUC131091 UDK131090:UDY131091 UNG131090:UNU131091 UXC131090:UXQ131091 VGY131090:VHM131091 VQU131090:VRI131091 WAQ131090:WBE131091 WKM131090:WLA131091 WUI131090:WUW131091 P196628:AA196629 HW196626:IK196627 RS196626:SG196627 ABO196626:ACC196627 ALK196626:ALY196627 AVG196626:AVU196627 BFC196626:BFQ196627 BOY196626:BPM196627 BYU196626:BZI196627 CIQ196626:CJE196627 CSM196626:CTA196627 DCI196626:DCW196627 DME196626:DMS196627 DWA196626:DWO196627 EFW196626:EGK196627 EPS196626:EQG196627 EZO196626:FAC196627 FJK196626:FJY196627 FTG196626:FTU196627 GDC196626:GDQ196627 GMY196626:GNM196627 GWU196626:GXI196627 HGQ196626:HHE196627 HQM196626:HRA196627 IAI196626:IAW196627 IKE196626:IKS196627 IUA196626:IUO196627 JDW196626:JEK196627 JNS196626:JOG196627 JXO196626:JYC196627 KHK196626:KHY196627 KRG196626:KRU196627 LBC196626:LBQ196627 LKY196626:LLM196627 LUU196626:LVI196627 MEQ196626:MFE196627 MOM196626:MPA196627 MYI196626:MYW196627 NIE196626:NIS196627 NSA196626:NSO196627 OBW196626:OCK196627 OLS196626:OMG196627 OVO196626:OWC196627 PFK196626:PFY196627 PPG196626:PPU196627 PZC196626:PZQ196627 QIY196626:QJM196627 QSU196626:QTI196627 RCQ196626:RDE196627 RMM196626:RNA196627 RWI196626:RWW196627 SGE196626:SGS196627 SQA196626:SQO196627 SZW196626:TAK196627 TJS196626:TKG196627 TTO196626:TUC196627 UDK196626:UDY196627 UNG196626:UNU196627 UXC196626:UXQ196627 VGY196626:VHM196627 VQU196626:VRI196627 WAQ196626:WBE196627 WKM196626:WLA196627 WUI196626:WUW196627 P262164:AA262165 HW262162:IK262163 RS262162:SG262163 ABO262162:ACC262163 ALK262162:ALY262163 AVG262162:AVU262163 BFC262162:BFQ262163 BOY262162:BPM262163 BYU262162:BZI262163 CIQ262162:CJE262163 CSM262162:CTA262163 DCI262162:DCW262163 DME262162:DMS262163 DWA262162:DWO262163 EFW262162:EGK262163 EPS262162:EQG262163 EZO262162:FAC262163 FJK262162:FJY262163 FTG262162:FTU262163 GDC262162:GDQ262163 GMY262162:GNM262163 GWU262162:GXI262163 HGQ262162:HHE262163 HQM262162:HRA262163 IAI262162:IAW262163 IKE262162:IKS262163 IUA262162:IUO262163 JDW262162:JEK262163 JNS262162:JOG262163 JXO262162:JYC262163 KHK262162:KHY262163 KRG262162:KRU262163 LBC262162:LBQ262163 LKY262162:LLM262163 LUU262162:LVI262163 MEQ262162:MFE262163 MOM262162:MPA262163 MYI262162:MYW262163 NIE262162:NIS262163 NSA262162:NSO262163 OBW262162:OCK262163 OLS262162:OMG262163 OVO262162:OWC262163 PFK262162:PFY262163 PPG262162:PPU262163 PZC262162:PZQ262163 QIY262162:QJM262163 QSU262162:QTI262163 RCQ262162:RDE262163 RMM262162:RNA262163 RWI262162:RWW262163 SGE262162:SGS262163 SQA262162:SQO262163 SZW262162:TAK262163 TJS262162:TKG262163 TTO262162:TUC262163 UDK262162:UDY262163 UNG262162:UNU262163 UXC262162:UXQ262163 VGY262162:VHM262163 VQU262162:VRI262163 WAQ262162:WBE262163 WKM262162:WLA262163 WUI262162:WUW262163 P327700:AA327701 HW327698:IK327699 RS327698:SG327699 ABO327698:ACC327699 ALK327698:ALY327699 AVG327698:AVU327699 BFC327698:BFQ327699 BOY327698:BPM327699 BYU327698:BZI327699 CIQ327698:CJE327699 CSM327698:CTA327699 DCI327698:DCW327699 DME327698:DMS327699 DWA327698:DWO327699 EFW327698:EGK327699 EPS327698:EQG327699 EZO327698:FAC327699 FJK327698:FJY327699 FTG327698:FTU327699 GDC327698:GDQ327699 GMY327698:GNM327699 GWU327698:GXI327699 HGQ327698:HHE327699 HQM327698:HRA327699 IAI327698:IAW327699 IKE327698:IKS327699 IUA327698:IUO327699 JDW327698:JEK327699 JNS327698:JOG327699 JXO327698:JYC327699 KHK327698:KHY327699 KRG327698:KRU327699 LBC327698:LBQ327699 LKY327698:LLM327699 LUU327698:LVI327699 MEQ327698:MFE327699 MOM327698:MPA327699 MYI327698:MYW327699 NIE327698:NIS327699 NSA327698:NSO327699 OBW327698:OCK327699 OLS327698:OMG327699 OVO327698:OWC327699 PFK327698:PFY327699 PPG327698:PPU327699 PZC327698:PZQ327699 QIY327698:QJM327699 QSU327698:QTI327699 RCQ327698:RDE327699 RMM327698:RNA327699 RWI327698:RWW327699 SGE327698:SGS327699 SQA327698:SQO327699 SZW327698:TAK327699 TJS327698:TKG327699 TTO327698:TUC327699 UDK327698:UDY327699 UNG327698:UNU327699 UXC327698:UXQ327699 VGY327698:VHM327699 VQU327698:VRI327699 WAQ327698:WBE327699 WKM327698:WLA327699 WUI327698:WUW327699 P393236:AA393237 HW393234:IK393235 RS393234:SG393235 ABO393234:ACC393235 ALK393234:ALY393235 AVG393234:AVU393235 BFC393234:BFQ393235 BOY393234:BPM393235 BYU393234:BZI393235 CIQ393234:CJE393235 CSM393234:CTA393235 DCI393234:DCW393235 DME393234:DMS393235 DWA393234:DWO393235 EFW393234:EGK393235 EPS393234:EQG393235 EZO393234:FAC393235 FJK393234:FJY393235 FTG393234:FTU393235 GDC393234:GDQ393235 GMY393234:GNM393235 GWU393234:GXI393235 HGQ393234:HHE393235 HQM393234:HRA393235 IAI393234:IAW393235 IKE393234:IKS393235 IUA393234:IUO393235 JDW393234:JEK393235 JNS393234:JOG393235 JXO393234:JYC393235 KHK393234:KHY393235 KRG393234:KRU393235 LBC393234:LBQ393235 LKY393234:LLM393235 LUU393234:LVI393235 MEQ393234:MFE393235 MOM393234:MPA393235 MYI393234:MYW393235 NIE393234:NIS393235 NSA393234:NSO393235 OBW393234:OCK393235 OLS393234:OMG393235 OVO393234:OWC393235 PFK393234:PFY393235 PPG393234:PPU393235 PZC393234:PZQ393235 QIY393234:QJM393235 QSU393234:QTI393235 RCQ393234:RDE393235 RMM393234:RNA393235 RWI393234:RWW393235 SGE393234:SGS393235 SQA393234:SQO393235 SZW393234:TAK393235 TJS393234:TKG393235 TTO393234:TUC393235 UDK393234:UDY393235 UNG393234:UNU393235 UXC393234:UXQ393235 VGY393234:VHM393235 VQU393234:VRI393235 WAQ393234:WBE393235 WKM393234:WLA393235 WUI393234:WUW393235 P458772:AA458773 HW458770:IK458771 RS458770:SG458771 ABO458770:ACC458771 ALK458770:ALY458771 AVG458770:AVU458771 BFC458770:BFQ458771 BOY458770:BPM458771 BYU458770:BZI458771 CIQ458770:CJE458771 CSM458770:CTA458771 DCI458770:DCW458771 DME458770:DMS458771 DWA458770:DWO458771 EFW458770:EGK458771 EPS458770:EQG458771 EZO458770:FAC458771 FJK458770:FJY458771 FTG458770:FTU458771 GDC458770:GDQ458771 GMY458770:GNM458771 GWU458770:GXI458771 HGQ458770:HHE458771 HQM458770:HRA458771 IAI458770:IAW458771 IKE458770:IKS458771 IUA458770:IUO458771 JDW458770:JEK458771 JNS458770:JOG458771 JXO458770:JYC458771 KHK458770:KHY458771 KRG458770:KRU458771 LBC458770:LBQ458771 LKY458770:LLM458771 LUU458770:LVI458771 MEQ458770:MFE458771 MOM458770:MPA458771 MYI458770:MYW458771 NIE458770:NIS458771 NSA458770:NSO458771 OBW458770:OCK458771 OLS458770:OMG458771 OVO458770:OWC458771 PFK458770:PFY458771 PPG458770:PPU458771 PZC458770:PZQ458771 QIY458770:QJM458771 QSU458770:QTI458771 RCQ458770:RDE458771 RMM458770:RNA458771 RWI458770:RWW458771 SGE458770:SGS458771 SQA458770:SQO458771 SZW458770:TAK458771 TJS458770:TKG458771 TTO458770:TUC458771 UDK458770:UDY458771 UNG458770:UNU458771 UXC458770:UXQ458771 VGY458770:VHM458771 VQU458770:VRI458771 WAQ458770:WBE458771 WKM458770:WLA458771 WUI458770:WUW458771 P524308:AA524309 HW524306:IK524307 RS524306:SG524307 ABO524306:ACC524307 ALK524306:ALY524307 AVG524306:AVU524307 BFC524306:BFQ524307 BOY524306:BPM524307 BYU524306:BZI524307 CIQ524306:CJE524307 CSM524306:CTA524307 DCI524306:DCW524307 DME524306:DMS524307 DWA524306:DWO524307 EFW524306:EGK524307 EPS524306:EQG524307 EZO524306:FAC524307 FJK524306:FJY524307 FTG524306:FTU524307 GDC524306:GDQ524307 GMY524306:GNM524307 GWU524306:GXI524307 HGQ524306:HHE524307 HQM524306:HRA524307 IAI524306:IAW524307 IKE524306:IKS524307 IUA524306:IUO524307 JDW524306:JEK524307 JNS524306:JOG524307 JXO524306:JYC524307 KHK524306:KHY524307 KRG524306:KRU524307 LBC524306:LBQ524307 LKY524306:LLM524307 LUU524306:LVI524307 MEQ524306:MFE524307 MOM524306:MPA524307 MYI524306:MYW524307 NIE524306:NIS524307 NSA524306:NSO524307 OBW524306:OCK524307 OLS524306:OMG524307 OVO524306:OWC524307 PFK524306:PFY524307 PPG524306:PPU524307 PZC524306:PZQ524307 QIY524306:QJM524307 QSU524306:QTI524307 RCQ524306:RDE524307 RMM524306:RNA524307 RWI524306:RWW524307 SGE524306:SGS524307 SQA524306:SQO524307 SZW524306:TAK524307 TJS524306:TKG524307 TTO524306:TUC524307 UDK524306:UDY524307 UNG524306:UNU524307 UXC524306:UXQ524307 VGY524306:VHM524307 VQU524306:VRI524307 WAQ524306:WBE524307 WKM524306:WLA524307 WUI524306:WUW524307 P589844:AA589845 HW589842:IK589843 RS589842:SG589843 ABO589842:ACC589843 ALK589842:ALY589843 AVG589842:AVU589843 BFC589842:BFQ589843 BOY589842:BPM589843 BYU589842:BZI589843 CIQ589842:CJE589843 CSM589842:CTA589843 DCI589842:DCW589843 DME589842:DMS589843 DWA589842:DWO589843 EFW589842:EGK589843 EPS589842:EQG589843 EZO589842:FAC589843 FJK589842:FJY589843 FTG589842:FTU589843 GDC589842:GDQ589843 GMY589842:GNM589843 GWU589842:GXI589843 HGQ589842:HHE589843 HQM589842:HRA589843 IAI589842:IAW589843 IKE589842:IKS589843 IUA589842:IUO589843 JDW589842:JEK589843 JNS589842:JOG589843 JXO589842:JYC589843 KHK589842:KHY589843 KRG589842:KRU589843 LBC589842:LBQ589843 LKY589842:LLM589843 LUU589842:LVI589843 MEQ589842:MFE589843 MOM589842:MPA589843 MYI589842:MYW589843 NIE589842:NIS589843 NSA589842:NSO589843 OBW589842:OCK589843 OLS589842:OMG589843 OVO589842:OWC589843 PFK589842:PFY589843 PPG589842:PPU589843 PZC589842:PZQ589843 QIY589842:QJM589843 QSU589842:QTI589843 RCQ589842:RDE589843 RMM589842:RNA589843 RWI589842:RWW589843 SGE589842:SGS589843 SQA589842:SQO589843 SZW589842:TAK589843 TJS589842:TKG589843 TTO589842:TUC589843 UDK589842:UDY589843 UNG589842:UNU589843 UXC589842:UXQ589843 VGY589842:VHM589843 VQU589842:VRI589843 WAQ589842:WBE589843 WKM589842:WLA589843 WUI589842:WUW589843 P655380:AA655381 HW655378:IK655379 RS655378:SG655379 ABO655378:ACC655379 ALK655378:ALY655379 AVG655378:AVU655379 BFC655378:BFQ655379 BOY655378:BPM655379 BYU655378:BZI655379 CIQ655378:CJE655379 CSM655378:CTA655379 DCI655378:DCW655379 DME655378:DMS655379 DWA655378:DWO655379 EFW655378:EGK655379 EPS655378:EQG655379 EZO655378:FAC655379 FJK655378:FJY655379 FTG655378:FTU655379 GDC655378:GDQ655379 GMY655378:GNM655379 GWU655378:GXI655379 HGQ655378:HHE655379 HQM655378:HRA655379 IAI655378:IAW655379 IKE655378:IKS655379 IUA655378:IUO655379 JDW655378:JEK655379 JNS655378:JOG655379 JXO655378:JYC655379 KHK655378:KHY655379 KRG655378:KRU655379 LBC655378:LBQ655379 LKY655378:LLM655379 LUU655378:LVI655379 MEQ655378:MFE655379 MOM655378:MPA655379 MYI655378:MYW655379 NIE655378:NIS655379 NSA655378:NSO655379 OBW655378:OCK655379 OLS655378:OMG655379 OVO655378:OWC655379 PFK655378:PFY655379 PPG655378:PPU655379 PZC655378:PZQ655379 QIY655378:QJM655379 QSU655378:QTI655379 RCQ655378:RDE655379 RMM655378:RNA655379 RWI655378:RWW655379 SGE655378:SGS655379 SQA655378:SQO655379 SZW655378:TAK655379 TJS655378:TKG655379 TTO655378:TUC655379 UDK655378:UDY655379 UNG655378:UNU655379 UXC655378:UXQ655379 VGY655378:VHM655379 VQU655378:VRI655379 WAQ655378:WBE655379 WKM655378:WLA655379 WUI655378:WUW655379 P720916:AA720917 HW720914:IK720915 RS720914:SG720915 ABO720914:ACC720915 ALK720914:ALY720915 AVG720914:AVU720915 BFC720914:BFQ720915 BOY720914:BPM720915 BYU720914:BZI720915 CIQ720914:CJE720915 CSM720914:CTA720915 DCI720914:DCW720915 DME720914:DMS720915 DWA720914:DWO720915 EFW720914:EGK720915 EPS720914:EQG720915 EZO720914:FAC720915 FJK720914:FJY720915 FTG720914:FTU720915 GDC720914:GDQ720915 GMY720914:GNM720915 GWU720914:GXI720915 HGQ720914:HHE720915 HQM720914:HRA720915 IAI720914:IAW720915 IKE720914:IKS720915 IUA720914:IUO720915 JDW720914:JEK720915 JNS720914:JOG720915 JXO720914:JYC720915 KHK720914:KHY720915 KRG720914:KRU720915 LBC720914:LBQ720915 LKY720914:LLM720915 LUU720914:LVI720915 MEQ720914:MFE720915 MOM720914:MPA720915 MYI720914:MYW720915 NIE720914:NIS720915 NSA720914:NSO720915 OBW720914:OCK720915 OLS720914:OMG720915 OVO720914:OWC720915 PFK720914:PFY720915 PPG720914:PPU720915 PZC720914:PZQ720915 QIY720914:QJM720915 QSU720914:QTI720915 RCQ720914:RDE720915 RMM720914:RNA720915 RWI720914:RWW720915 SGE720914:SGS720915 SQA720914:SQO720915 SZW720914:TAK720915 TJS720914:TKG720915 TTO720914:TUC720915 UDK720914:UDY720915 UNG720914:UNU720915 UXC720914:UXQ720915 VGY720914:VHM720915 VQU720914:VRI720915 WAQ720914:WBE720915 WKM720914:WLA720915 WUI720914:WUW720915 P786452:AA786453 HW786450:IK786451 RS786450:SG786451 ABO786450:ACC786451 ALK786450:ALY786451 AVG786450:AVU786451 BFC786450:BFQ786451 BOY786450:BPM786451 BYU786450:BZI786451 CIQ786450:CJE786451 CSM786450:CTA786451 DCI786450:DCW786451 DME786450:DMS786451 DWA786450:DWO786451 EFW786450:EGK786451 EPS786450:EQG786451 EZO786450:FAC786451 FJK786450:FJY786451 FTG786450:FTU786451 GDC786450:GDQ786451 GMY786450:GNM786451 GWU786450:GXI786451 HGQ786450:HHE786451 HQM786450:HRA786451 IAI786450:IAW786451 IKE786450:IKS786451 IUA786450:IUO786451 JDW786450:JEK786451 JNS786450:JOG786451 JXO786450:JYC786451 KHK786450:KHY786451 KRG786450:KRU786451 LBC786450:LBQ786451 LKY786450:LLM786451 LUU786450:LVI786451 MEQ786450:MFE786451 MOM786450:MPA786451 MYI786450:MYW786451 NIE786450:NIS786451 NSA786450:NSO786451 OBW786450:OCK786451 OLS786450:OMG786451 OVO786450:OWC786451 PFK786450:PFY786451 PPG786450:PPU786451 PZC786450:PZQ786451 QIY786450:QJM786451 QSU786450:QTI786451 RCQ786450:RDE786451 RMM786450:RNA786451 RWI786450:RWW786451 SGE786450:SGS786451 SQA786450:SQO786451 SZW786450:TAK786451 TJS786450:TKG786451 TTO786450:TUC786451 UDK786450:UDY786451 UNG786450:UNU786451 UXC786450:UXQ786451 VGY786450:VHM786451 VQU786450:VRI786451 WAQ786450:WBE786451 WKM786450:WLA786451 WUI786450:WUW786451 P851988:AA851989 HW851986:IK851987 RS851986:SG851987 ABO851986:ACC851987 ALK851986:ALY851987 AVG851986:AVU851987 BFC851986:BFQ851987 BOY851986:BPM851987 BYU851986:BZI851987 CIQ851986:CJE851987 CSM851986:CTA851987 DCI851986:DCW851987 DME851986:DMS851987 DWA851986:DWO851987 EFW851986:EGK851987 EPS851986:EQG851987 EZO851986:FAC851987 FJK851986:FJY851987 FTG851986:FTU851987 GDC851986:GDQ851987 GMY851986:GNM851987 GWU851986:GXI851987 HGQ851986:HHE851987 HQM851986:HRA851987 IAI851986:IAW851987 IKE851986:IKS851987 IUA851986:IUO851987 JDW851986:JEK851987 JNS851986:JOG851987 JXO851986:JYC851987 KHK851986:KHY851987 KRG851986:KRU851987 LBC851986:LBQ851987 LKY851986:LLM851987 LUU851986:LVI851987 MEQ851986:MFE851987 MOM851986:MPA851987 MYI851986:MYW851987 NIE851986:NIS851987 NSA851986:NSO851987 OBW851986:OCK851987 OLS851986:OMG851987 OVO851986:OWC851987 PFK851986:PFY851987 PPG851986:PPU851987 PZC851986:PZQ851987 QIY851986:QJM851987 QSU851986:QTI851987 RCQ851986:RDE851987 RMM851986:RNA851987 RWI851986:RWW851987 SGE851986:SGS851987 SQA851986:SQO851987 SZW851986:TAK851987 TJS851986:TKG851987 TTO851986:TUC851987 UDK851986:UDY851987 UNG851986:UNU851987 UXC851986:UXQ851987 VGY851986:VHM851987 VQU851986:VRI851987 WAQ851986:WBE851987 WKM851986:WLA851987 WUI851986:WUW851987 P917524:AA917525 HW917522:IK917523 RS917522:SG917523 ABO917522:ACC917523 ALK917522:ALY917523 AVG917522:AVU917523 BFC917522:BFQ917523 BOY917522:BPM917523 BYU917522:BZI917523 CIQ917522:CJE917523 CSM917522:CTA917523 DCI917522:DCW917523 DME917522:DMS917523 DWA917522:DWO917523 EFW917522:EGK917523 EPS917522:EQG917523 EZO917522:FAC917523 FJK917522:FJY917523 FTG917522:FTU917523 GDC917522:GDQ917523 GMY917522:GNM917523 GWU917522:GXI917523 HGQ917522:HHE917523 HQM917522:HRA917523 IAI917522:IAW917523 IKE917522:IKS917523 IUA917522:IUO917523 JDW917522:JEK917523 JNS917522:JOG917523 JXO917522:JYC917523 KHK917522:KHY917523 KRG917522:KRU917523 LBC917522:LBQ917523 LKY917522:LLM917523 LUU917522:LVI917523 MEQ917522:MFE917523 MOM917522:MPA917523 MYI917522:MYW917523 NIE917522:NIS917523 NSA917522:NSO917523 OBW917522:OCK917523 OLS917522:OMG917523 OVO917522:OWC917523 PFK917522:PFY917523 PPG917522:PPU917523 PZC917522:PZQ917523 QIY917522:QJM917523 QSU917522:QTI917523 RCQ917522:RDE917523 RMM917522:RNA917523 RWI917522:RWW917523 SGE917522:SGS917523 SQA917522:SQO917523 SZW917522:TAK917523 TJS917522:TKG917523 TTO917522:TUC917523 UDK917522:UDY917523 UNG917522:UNU917523 UXC917522:UXQ917523 VGY917522:VHM917523 VQU917522:VRI917523 WAQ917522:WBE917523 WKM917522:WLA917523 WUI917522:WUW917523 P983060:AA983061 HW983058:IK983059 RS983058:SG983059 ABO983058:ACC983059 ALK983058:ALY983059 AVG983058:AVU983059 BFC983058:BFQ983059 BOY983058:BPM983059 BYU983058:BZI983059 CIQ983058:CJE983059 CSM983058:CTA983059 DCI983058:DCW983059 DME983058:DMS983059 DWA983058:DWO983059 EFW983058:EGK983059 EPS983058:EQG983059 EZO983058:FAC983059 FJK983058:FJY983059 FTG983058:FTU983059 GDC983058:GDQ983059 GMY983058:GNM983059 GWU983058:GXI983059 HGQ983058:HHE983059 HQM983058:HRA983059 IAI983058:IAW983059 IKE983058:IKS983059 IUA983058:IUO983059 JDW983058:JEK983059 JNS983058:JOG983059 JXO983058:JYC983059 KHK983058:KHY983059 KRG983058:KRU983059 LBC983058:LBQ983059 LKY983058:LLM983059 LUU983058:LVI983059 MEQ983058:MFE983059 MOM983058:MPA983059 MYI983058:MYW983059 NIE983058:NIS983059 NSA983058:NSO983059 OBW983058:OCK983059 OLS983058:OMG983059 OVO983058:OWC983059 PFK983058:PFY983059 PPG983058:PPU983059 PZC983058:PZQ983059 QIY983058:QJM983059 QSU983058:QTI983059 RCQ983058:RDE983059 RMM983058:RNA983059 RWI983058:RWW983059 SGE983058:SGS983059 SQA983058:SQO983059 SZW983058:TAK983059 TJS983058:TKG983059 TTO983058:TUC983059 UDK983058:UDY983059 UNG983058:UNU983059 UXC983058:UXQ983059 VGY983058:VHM983059 VQU983058:VRI983059 WAQ983058:WBE983059 WKM983058:WLA983059 WUI983058:WUW983059 O65548:AA65551 HV65546:IK65549 RR65546:SG65549 ABN65546:ACC65549 ALJ65546:ALY65549 AVF65546:AVU65549 BFB65546:BFQ65549 BOX65546:BPM65549 BYT65546:BZI65549 CIP65546:CJE65549 CSL65546:CTA65549 DCH65546:DCW65549 DMD65546:DMS65549 DVZ65546:DWO65549 EFV65546:EGK65549 EPR65546:EQG65549 EZN65546:FAC65549 FJJ65546:FJY65549 FTF65546:FTU65549 GDB65546:GDQ65549 GMX65546:GNM65549 GWT65546:GXI65549 HGP65546:HHE65549 HQL65546:HRA65549 IAH65546:IAW65549 IKD65546:IKS65549 ITZ65546:IUO65549 JDV65546:JEK65549 JNR65546:JOG65549 JXN65546:JYC65549 KHJ65546:KHY65549 KRF65546:KRU65549 LBB65546:LBQ65549 LKX65546:LLM65549 LUT65546:LVI65549 MEP65546:MFE65549 MOL65546:MPA65549 MYH65546:MYW65549 NID65546:NIS65549 NRZ65546:NSO65549 OBV65546:OCK65549 OLR65546:OMG65549 OVN65546:OWC65549 PFJ65546:PFY65549 PPF65546:PPU65549 PZB65546:PZQ65549 QIX65546:QJM65549 QST65546:QTI65549 RCP65546:RDE65549 RML65546:RNA65549 RWH65546:RWW65549 SGD65546:SGS65549 SPZ65546:SQO65549 SZV65546:TAK65549 TJR65546:TKG65549 TTN65546:TUC65549 UDJ65546:UDY65549 UNF65546:UNU65549 UXB65546:UXQ65549 VGX65546:VHM65549 VQT65546:VRI65549 WAP65546:WBE65549 WKL65546:WLA65549 WUH65546:WUW65549 O131084:AA131087 HV131082:IK131085 RR131082:SG131085 ABN131082:ACC131085 ALJ131082:ALY131085 AVF131082:AVU131085 BFB131082:BFQ131085 BOX131082:BPM131085 BYT131082:BZI131085 CIP131082:CJE131085 CSL131082:CTA131085 DCH131082:DCW131085 DMD131082:DMS131085 DVZ131082:DWO131085 EFV131082:EGK131085 EPR131082:EQG131085 EZN131082:FAC131085 FJJ131082:FJY131085 FTF131082:FTU131085 GDB131082:GDQ131085 GMX131082:GNM131085 GWT131082:GXI131085 HGP131082:HHE131085 HQL131082:HRA131085 IAH131082:IAW131085 IKD131082:IKS131085 ITZ131082:IUO131085 JDV131082:JEK131085 JNR131082:JOG131085 JXN131082:JYC131085 KHJ131082:KHY131085 KRF131082:KRU131085 LBB131082:LBQ131085 LKX131082:LLM131085 LUT131082:LVI131085 MEP131082:MFE131085 MOL131082:MPA131085 MYH131082:MYW131085 NID131082:NIS131085 NRZ131082:NSO131085 OBV131082:OCK131085 OLR131082:OMG131085 OVN131082:OWC131085 PFJ131082:PFY131085 PPF131082:PPU131085 PZB131082:PZQ131085 QIX131082:QJM131085 QST131082:QTI131085 RCP131082:RDE131085 RML131082:RNA131085 RWH131082:RWW131085 SGD131082:SGS131085 SPZ131082:SQO131085 SZV131082:TAK131085 TJR131082:TKG131085 TTN131082:TUC131085 UDJ131082:UDY131085 UNF131082:UNU131085 UXB131082:UXQ131085 VGX131082:VHM131085 VQT131082:VRI131085 WAP131082:WBE131085 WKL131082:WLA131085 WUH131082:WUW131085 O196620:AA196623 HV196618:IK196621 RR196618:SG196621 ABN196618:ACC196621 ALJ196618:ALY196621 AVF196618:AVU196621 BFB196618:BFQ196621 BOX196618:BPM196621 BYT196618:BZI196621 CIP196618:CJE196621 CSL196618:CTA196621 DCH196618:DCW196621 DMD196618:DMS196621 DVZ196618:DWO196621 EFV196618:EGK196621 EPR196618:EQG196621 EZN196618:FAC196621 FJJ196618:FJY196621 FTF196618:FTU196621 GDB196618:GDQ196621 GMX196618:GNM196621 GWT196618:GXI196621 HGP196618:HHE196621 HQL196618:HRA196621 IAH196618:IAW196621 IKD196618:IKS196621 ITZ196618:IUO196621 JDV196618:JEK196621 JNR196618:JOG196621 JXN196618:JYC196621 KHJ196618:KHY196621 KRF196618:KRU196621 LBB196618:LBQ196621 LKX196618:LLM196621 LUT196618:LVI196621 MEP196618:MFE196621 MOL196618:MPA196621 MYH196618:MYW196621 NID196618:NIS196621 NRZ196618:NSO196621 OBV196618:OCK196621 OLR196618:OMG196621 OVN196618:OWC196621 PFJ196618:PFY196621 PPF196618:PPU196621 PZB196618:PZQ196621 QIX196618:QJM196621 QST196618:QTI196621 RCP196618:RDE196621 RML196618:RNA196621 RWH196618:RWW196621 SGD196618:SGS196621 SPZ196618:SQO196621 SZV196618:TAK196621 TJR196618:TKG196621 TTN196618:TUC196621 UDJ196618:UDY196621 UNF196618:UNU196621 UXB196618:UXQ196621 VGX196618:VHM196621 VQT196618:VRI196621 WAP196618:WBE196621 WKL196618:WLA196621 WUH196618:WUW196621 O262156:AA262159 HV262154:IK262157 RR262154:SG262157 ABN262154:ACC262157 ALJ262154:ALY262157 AVF262154:AVU262157 BFB262154:BFQ262157 BOX262154:BPM262157 BYT262154:BZI262157 CIP262154:CJE262157 CSL262154:CTA262157 DCH262154:DCW262157 DMD262154:DMS262157 DVZ262154:DWO262157 EFV262154:EGK262157 EPR262154:EQG262157 EZN262154:FAC262157 FJJ262154:FJY262157 FTF262154:FTU262157 GDB262154:GDQ262157 GMX262154:GNM262157 GWT262154:GXI262157 HGP262154:HHE262157 HQL262154:HRA262157 IAH262154:IAW262157 IKD262154:IKS262157 ITZ262154:IUO262157 JDV262154:JEK262157 JNR262154:JOG262157 JXN262154:JYC262157 KHJ262154:KHY262157 KRF262154:KRU262157 LBB262154:LBQ262157 LKX262154:LLM262157 LUT262154:LVI262157 MEP262154:MFE262157 MOL262154:MPA262157 MYH262154:MYW262157 NID262154:NIS262157 NRZ262154:NSO262157 OBV262154:OCK262157 OLR262154:OMG262157 OVN262154:OWC262157 PFJ262154:PFY262157 PPF262154:PPU262157 PZB262154:PZQ262157 QIX262154:QJM262157 QST262154:QTI262157 RCP262154:RDE262157 RML262154:RNA262157 RWH262154:RWW262157 SGD262154:SGS262157 SPZ262154:SQO262157 SZV262154:TAK262157 TJR262154:TKG262157 TTN262154:TUC262157 UDJ262154:UDY262157 UNF262154:UNU262157 UXB262154:UXQ262157 VGX262154:VHM262157 VQT262154:VRI262157 WAP262154:WBE262157 WKL262154:WLA262157 WUH262154:WUW262157 O327692:AA327695 HV327690:IK327693 RR327690:SG327693 ABN327690:ACC327693 ALJ327690:ALY327693 AVF327690:AVU327693 BFB327690:BFQ327693 BOX327690:BPM327693 BYT327690:BZI327693 CIP327690:CJE327693 CSL327690:CTA327693 DCH327690:DCW327693 DMD327690:DMS327693 DVZ327690:DWO327693 EFV327690:EGK327693 EPR327690:EQG327693 EZN327690:FAC327693 FJJ327690:FJY327693 FTF327690:FTU327693 GDB327690:GDQ327693 GMX327690:GNM327693 GWT327690:GXI327693 HGP327690:HHE327693 HQL327690:HRA327693 IAH327690:IAW327693 IKD327690:IKS327693 ITZ327690:IUO327693 JDV327690:JEK327693 JNR327690:JOG327693 JXN327690:JYC327693 KHJ327690:KHY327693 KRF327690:KRU327693 LBB327690:LBQ327693 LKX327690:LLM327693 LUT327690:LVI327693 MEP327690:MFE327693 MOL327690:MPA327693 MYH327690:MYW327693 NID327690:NIS327693 NRZ327690:NSO327693 OBV327690:OCK327693 OLR327690:OMG327693 OVN327690:OWC327693 PFJ327690:PFY327693 PPF327690:PPU327693 PZB327690:PZQ327693 QIX327690:QJM327693 QST327690:QTI327693 RCP327690:RDE327693 RML327690:RNA327693 RWH327690:RWW327693 SGD327690:SGS327693 SPZ327690:SQO327693 SZV327690:TAK327693 TJR327690:TKG327693 TTN327690:TUC327693 UDJ327690:UDY327693 UNF327690:UNU327693 UXB327690:UXQ327693 VGX327690:VHM327693 VQT327690:VRI327693 WAP327690:WBE327693 WKL327690:WLA327693 WUH327690:WUW327693 O393228:AA393231 HV393226:IK393229 RR393226:SG393229 ABN393226:ACC393229 ALJ393226:ALY393229 AVF393226:AVU393229 BFB393226:BFQ393229 BOX393226:BPM393229 BYT393226:BZI393229 CIP393226:CJE393229 CSL393226:CTA393229 DCH393226:DCW393229 DMD393226:DMS393229 DVZ393226:DWO393229 EFV393226:EGK393229 EPR393226:EQG393229 EZN393226:FAC393229 FJJ393226:FJY393229 FTF393226:FTU393229 GDB393226:GDQ393229 GMX393226:GNM393229 GWT393226:GXI393229 HGP393226:HHE393229 HQL393226:HRA393229 IAH393226:IAW393229 IKD393226:IKS393229 ITZ393226:IUO393229 JDV393226:JEK393229 JNR393226:JOG393229 JXN393226:JYC393229 KHJ393226:KHY393229 KRF393226:KRU393229 LBB393226:LBQ393229 LKX393226:LLM393229 LUT393226:LVI393229 MEP393226:MFE393229 MOL393226:MPA393229 MYH393226:MYW393229 NID393226:NIS393229 NRZ393226:NSO393229 OBV393226:OCK393229 OLR393226:OMG393229 OVN393226:OWC393229 PFJ393226:PFY393229 PPF393226:PPU393229 PZB393226:PZQ393229 QIX393226:QJM393229 QST393226:QTI393229 RCP393226:RDE393229 RML393226:RNA393229 RWH393226:RWW393229 SGD393226:SGS393229 SPZ393226:SQO393229 SZV393226:TAK393229 TJR393226:TKG393229 TTN393226:TUC393229 UDJ393226:UDY393229 UNF393226:UNU393229 UXB393226:UXQ393229 VGX393226:VHM393229 VQT393226:VRI393229 WAP393226:WBE393229 WKL393226:WLA393229 WUH393226:WUW393229 O458764:AA458767 HV458762:IK458765 RR458762:SG458765 ABN458762:ACC458765 ALJ458762:ALY458765 AVF458762:AVU458765 BFB458762:BFQ458765 BOX458762:BPM458765 BYT458762:BZI458765 CIP458762:CJE458765 CSL458762:CTA458765 DCH458762:DCW458765 DMD458762:DMS458765 DVZ458762:DWO458765 EFV458762:EGK458765 EPR458762:EQG458765 EZN458762:FAC458765 FJJ458762:FJY458765 FTF458762:FTU458765 GDB458762:GDQ458765 GMX458762:GNM458765 GWT458762:GXI458765 HGP458762:HHE458765 HQL458762:HRA458765 IAH458762:IAW458765 IKD458762:IKS458765 ITZ458762:IUO458765 JDV458762:JEK458765 JNR458762:JOG458765 JXN458762:JYC458765 KHJ458762:KHY458765 KRF458762:KRU458765 LBB458762:LBQ458765 LKX458762:LLM458765 LUT458762:LVI458765 MEP458762:MFE458765 MOL458762:MPA458765 MYH458762:MYW458765 NID458762:NIS458765 NRZ458762:NSO458765 OBV458762:OCK458765 OLR458762:OMG458765 OVN458762:OWC458765 PFJ458762:PFY458765 PPF458762:PPU458765 PZB458762:PZQ458765 QIX458762:QJM458765 QST458762:QTI458765 RCP458762:RDE458765 RML458762:RNA458765 RWH458762:RWW458765 SGD458762:SGS458765 SPZ458762:SQO458765 SZV458762:TAK458765 TJR458762:TKG458765 TTN458762:TUC458765 UDJ458762:UDY458765 UNF458762:UNU458765 UXB458762:UXQ458765 VGX458762:VHM458765 VQT458762:VRI458765 WAP458762:WBE458765 WKL458762:WLA458765 WUH458762:WUW458765 O524300:AA524303 HV524298:IK524301 RR524298:SG524301 ABN524298:ACC524301 ALJ524298:ALY524301 AVF524298:AVU524301 BFB524298:BFQ524301 BOX524298:BPM524301 BYT524298:BZI524301 CIP524298:CJE524301 CSL524298:CTA524301 DCH524298:DCW524301 DMD524298:DMS524301 DVZ524298:DWO524301 EFV524298:EGK524301 EPR524298:EQG524301 EZN524298:FAC524301 FJJ524298:FJY524301 FTF524298:FTU524301 GDB524298:GDQ524301 GMX524298:GNM524301 GWT524298:GXI524301 HGP524298:HHE524301 HQL524298:HRA524301 IAH524298:IAW524301 IKD524298:IKS524301 ITZ524298:IUO524301 JDV524298:JEK524301 JNR524298:JOG524301 JXN524298:JYC524301 KHJ524298:KHY524301 KRF524298:KRU524301 LBB524298:LBQ524301 LKX524298:LLM524301 LUT524298:LVI524301 MEP524298:MFE524301 MOL524298:MPA524301 MYH524298:MYW524301 NID524298:NIS524301 NRZ524298:NSO524301 OBV524298:OCK524301 OLR524298:OMG524301 OVN524298:OWC524301 PFJ524298:PFY524301 PPF524298:PPU524301 PZB524298:PZQ524301 QIX524298:QJM524301 QST524298:QTI524301 RCP524298:RDE524301 RML524298:RNA524301 RWH524298:RWW524301 SGD524298:SGS524301 SPZ524298:SQO524301 SZV524298:TAK524301 TJR524298:TKG524301 TTN524298:TUC524301 UDJ524298:UDY524301 UNF524298:UNU524301 UXB524298:UXQ524301 VGX524298:VHM524301 VQT524298:VRI524301 WAP524298:WBE524301 WKL524298:WLA524301 WUH524298:WUW524301 O589836:AA589839 HV589834:IK589837 RR589834:SG589837 ABN589834:ACC589837 ALJ589834:ALY589837 AVF589834:AVU589837 BFB589834:BFQ589837 BOX589834:BPM589837 BYT589834:BZI589837 CIP589834:CJE589837 CSL589834:CTA589837 DCH589834:DCW589837 DMD589834:DMS589837 DVZ589834:DWO589837 EFV589834:EGK589837 EPR589834:EQG589837 EZN589834:FAC589837 FJJ589834:FJY589837 FTF589834:FTU589837 GDB589834:GDQ589837 GMX589834:GNM589837 GWT589834:GXI589837 HGP589834:HHE589837 HQL589834:HRA589837 IAH589834:IAW589837 IKD589834:IKS589837 ITZ589834:IUO589837 JDV589834:JEK589837 JNR589834:JOG589837 JXN589834:JYC589837 KHJ589834:KHY589837 KRF589834:KRU589837 LBB589834:LBQ589837 LKX589834:LLM589837 LUT589834:LVI589837 MEP589834:MFE589837 MOL589834:MPA589837 MYH589834:MYW589837 NID589834:NIS589837 NRZ589834:NSO589837 OBV589834:OCK589837 OLR589834:OMG589837 OVN589834:OWC589837 PFJ589834:PFY589837 PPF589834:PPU589837 PZB589834:PZQ589837 QIX589834:QJM589837 QST589834:QTI589837 RCP589834:RDE589837 RML589834:RNA589837 RWH589834:RWW589837 SGD589834:SGS589837 SPZ589834:SQO589837 SZV589834:TAK589837 TJR589834:TKG589837 TTN589834:TUC589837 UDJ589834:UDY589837 UNF589834:UNU589837 UXB589834:UXQ589837 VGX589834:VHM589837 VQT589834:VRI589837 WAP589834:WBE589837 WKL589834:WLA589837 WUH589834:WUW589837 O655372:AA655375 HV655370:IK655373 RR655370:SG655373 ABN655370:ACC655373 ALJ655370:ALY655373 AVF655370:AVU655373 BFB655370:BFQ655373 BOX655370:BPM655373 BYT655370:BZI655373 CIP655370:CJE655373 CSL655370:CTA655373 DCH655370:DCW655373 DMD655370:DMS655373 DVZ655370:DWO655373 EFV655370:EGK655373 EPR655370:EQG655373 EZN655370:FAC655373 FJJ655370:FJY655373 FTF655370:FTU655373 GDB655370:GDQ655373 GMX655370:GNM655373 GWT655370:GXI655373 HGP655370:HHE655373 HQL655370:HRA655373 IAH655370:IAW655373 IKD655370:IKS655373 ITZ655370:IUO655373 JDV655370:JEK655373 JNR655370:JOG655373 JXN655370:JYC655373 KHJ655370:KHY655373 KRF655370:KRU655373 LBB655370:LBQ655373 LKX655370:LLM655373 LUT655370:LVI655373 MEP655370:MFE655373 MOL655370:MPA655373 MYH655370:MYW655373 NID655370:NIS655373 NRZ655370:NSO655373 OBV655370:OCK655373 OLR655370:OMG655373 OVN655370:OWC655373 PFJ655370:PFY655373 PPF655370:PPU655373 PZB655370:PZQ655373 QIX655370:QJM655373 QST655370:QTI655373 RCP655370:RDE655373 RML655370:RNA655373 RWH655370:RWW655373 SGD655370:SGS655373 SPZ655370:SQO655373 SZV655370:TAK655373 TJR655370:TKG655373 TTN655370:TUC655373 UDJ655370:UDY655373 UNF655370:UNU655373 UXB655370:UXQ655373 VGX655370:VHM655373 VQT655370:VRI655373 WAP655370:WBE655373 WKL655370:WLA655373 WUH655370:WUW655373 O720908:AA720911 HV720906:IK720909 RR720906:SG720909 ABN720906:ACC720909 ALJ720906:ALY720909 AVF720906:AVU720909 BFB720906:BFQ720909 BOX720906:BPM720909 BYT720906:BZI720909 CIP720906:CJE720909 CSL720906:CTA720909 DCH720906:DCW720909 DMD720906:DMS720909 DVZ720906:DWO720909 EFV720906:EGK720909 EPR720906:EQG720909 EZN720906:FAC720909 FJJ720906:FJY720909 FTF720906:FTU720909 GDB720906:GDQ720909 GMX720906:GNM720909 GWT720906:GXI720909 HGP720906:HHE720909 HQL720906:HRA720909 IAH720906:IAW720909 IKD720906:IKS720909 ITZ720906:IUO720909 JDV720906:JEK720909 JNR720906:JOG720909 JXN720906:JYC720909 KHJ720906:KHY720909 KRF720906:KRU720909 LBB720906:LBQ720909 LKX720906:LLM720909 LUT720906:LVI720909 MEP720906:MFE720909 MOL720906:MPA720909 MYH720906:MYW720909 NID720906:NIS720909 NRZ720906:NSO720909 OBV720906:OCK720909 OLR720906:OMG720909 OVN720906:OWC720909 PFJ720906:PFY720909 PPF720906:PPU720909 PZB720906:PZQ720909 QIX720906:QJM720909 QST720906:QTI720909 RCP720906:RDE720909 RML720906:RNA720909 RWH720906:RWW720909 SGD720906:SGS720909 SPZ720906:SQO720909 SZV720906:TAK720909 TJR720906:TKG720909 TTN720906:TUC720909 UDJ720906:UDY720909 UNF720906:UNU720909 UXB720906:UXQ720909 VGX720906:VHM720909 VQT720906:VRI720909 WAP720906:WBE720909 WKL720906:WLA720909 WUH720906:WUW720909 O786444:AA786447 HV786442:IK786445 RR786442:SG786445 ABN786442:ACC786445 ALJ786442:ALY786445 AVF786442:AVU786445 BFB786442:BFQ786445 BOX786442:BPM786445 BYT786442:BZI786445 CIP786442:CJE786445 CSL786442:CTA786445 DCH786442:DCW786445 DMD786442:DMS786445 DVZ786442:DWO786445 EFV786442:EGK786445 EPR786442:EQG786445 EZN786442:FAC786445 FJJ786442:FJY786445 FTF786442:FTU786445 GDB786442:GDQ786445 GMX786442:GNM786445 GWT786442:GXI786445 HGP786442:HHE786445 HQL786442:HRA786445 IAH786442:IAW786445 IKD786442:IKS786445 ITZ786442:IUO786445 JDV786442:JEK786445 JNR786442:JOG786445 JXN786442:JYC786445 KHJ786442:KHY786445 KRF786442:KRU786445 LBB786442:LBQ786445 LKX786442:LLM786445 LUT786442:LVI786445 MEP786442:MFE786445 MOL786442:MPA786445 MYH786442:MYW786445 NID786442:NIS786445 NRZ786442:NSO786445 OBV786442:OCK786445 OLR786442:OMG786445 OVN786442:OWC786445 PFJ786442:PFY786445 PPF786442:PPU786445 PZB786442:PZQ786445 QIX786442:QJM786445 QST786442:QTI786445 RCP786442:RDE786445 RML786442:RNA786445 RWH786442:RWW786445 SGD786442:SGS786445 SPZ786442:SQO786445 SZV786442:TAK786445 TJR786442:TKG786445 TTN786442:TUC786445 UDJ786442:UDY786445 UNF786442:UNU786445 UXB786442:UXQ786445 VGX786442:VHM786445 VQT786442:VRI786445 WAP786442:WBE786445 WKL786442:WLA786445 WUH786442:WUW786445 O851980:AA851983 HV851978:IK851981 RR851978:SG851981 ABN851978:ACC851981 ALJ851978:ALY851981 AVF851978:AVU851981 BFB851978:BFQ851981 BOX851978:BPM851981 BYT851978:BZI851981 CIP851978:CJE851981 CSL851978:CTA851981 DCH851978:DCW851981 DMD851978:DMS851981 DVZ851978:DWO851981 EFV851978:EGK851981 EPR851978:EQG851981 EZN851978:FAC851981 FJJ851978:FJY851981 FTF851978:FTU851981 GDB851978:GDQ851981 GMX851978:GNM851981 GWT851978:GXI851981 HGP851978:HHE851981 HQL851978:HRA851981 IAH851978:IAW851981 IKD851978:IKS851981 ITZ851978:IUO851981 JDV851978:JEK851981 JNR851978:JOG851981 JXN851978:JYC851981 KHJ851978:KHY851981 KRF851978:KRU851981 LBB851978:LBQ851981 LKX851978:LLM851981 LUT851978:LVI851981 MEP851978:MFE851981 MOL851978:MPA851981 MYH851978:MYW851981 NID851978:NIS851981 NRZ851978:NSO851981 OBV851978:OCK851981 OLR851978:OMG851981 OVN851978:OWC851981 PFJ851978:PFY851981 PPF851978:PPU851981 PZB851978:PZQ851981 QIX851978:QJM851981 QST851978:QTI851981 RCP851978:RDE851981 RML851978:RNA851981 RWH851978:RWW851981 SGD851978:SGS851981 SPZ851978:SQO851981 SZV851978:TAK851981 TJR851978:TKG851981 TTN851978:TUC851981 UDJ851978:UDY851981 UNF851978:UNU851981 UXB851978:UXQ851981 VGX851978:VHM851981 VQT851978:VRI851981 WAP851978:WBE851981 WKL851978:WLA851981 WUH851978:WUW851981 O917516:AA917519 HV917514:IK917517 RR917514:SG917517 ABN917514:ACC917517 ALJ917514:ALY917517 AVF917514:AVU917517 BFB917514:BFQ917517 BOX917514:BPM917517 BYT917514:BZI917517 CIP917514:CJE917517 CSL917514:CTA917517 DCH917514:DCW917517 DMD917514:DMS917517 DVZ917514:DWO917517 EFV917514:EGK917517 EPR917514:EQG917517 EZN917514:FAC917517 FJJ917514:FJY917517 FTF917514:FTU917517 GDB917514:GDQ917517 GMX917514:GNM917517 GWT917514:GXI917517 HGP917514:HHE917517 HQL917514:HRA917517 IAH917514:IAW917517 IKD917514:IKS917517 ITZ917514:IUO917517 JDV917514:JEK917517 JNR917514:JOG917517 JXN917514:JYC917517 KHJ917514:KHY917517 KRF917514:KRU917517 LBB917514:LBQ917517 LKX917514:LLM917517 LUT917514:LVI917517 MEP917514:MFE917517 MOL917514:MPA917517 MYH917514:MYW917517 NID917514:NIS917517 NRZ917514:NSO917517 OBV917514:OCK917517 OLR917514:OMG917517 OVN917514:OWC917517 PFJ917514:PFY917517 PPF917514:PPU917517 PZB917514:PZQ917517 QIX917514:QJM917517 QST917514:QTI917517 RCP917514:RDE917517 RML917514:RNA917517 RWH917514:RWW917517 SGD917514:SGS917517 SPZ917514:SQO917517 SZV917514:TAK917517 TJR917514:TKG917517 TTN917514:TUC917517 UDJ917514:UDY917517 UNF917514:UNU917517 UXB917514:UXQ917517 VGX917514:VHM917517 VQT917514:VRI917517 WAP917514:WBE917517 WKL917514:WLA917517 WUH917514:WUW917517 O983052:AA983055 HV983050:IK983053 RR983050:SG983053 ABN983050:ACC983053 ALJ983050:ALY983053 AVF983050:AVU983053 BFB983050:BFQ983053 BOX983050:BPM983053 BYT983050:BZI983053 CIP983050:CJE983053 CSL983050:CTA983053 DCH983050:DCW983053 DMD983050:DMS983053 DVZ983050:DWO983053 EFV983050:EGK983053 EPR983050:EQG983053 EZN983050:FAC983053 FJJ983050:FJY983053 FTF983050:FTU983053 GDB983050:GDQ983053 GMX983050:GNM983053 GWT983050:GXI983053 HGP983050:HHE983053 HQL983050:HRA983053 IAH983050:IAW983053 IKD983050:IKS983053 ITZ983050:IUO983053 JDV983050:JEK983053 JNR983050:JOG983053 JXN983050:JYC983053 KHJ983050:KHY983053 KRF983050:KRU983053 LBB983050:LBQ983053 LKX983050:LLM983053 LUT983050:LVI983053 MEP983050:MFE983053 MOL983050:MPA983053 MYH983050:MYW983053 NID983050:NIS983053 NRZ983050:NSO983053 OBV983050:OCK983053 OLR983050:OMG983053 OVN983050:OWC983053 PFJ983050:PFY983053 PPF983050:PPU983053 PZB983050:PZQ983053 QIX983050:QJM983053 QST983050:QTI983053 RCP983050:RDE983053 RML983050:RNA983053 RWH983050:RWW983053 SGD983050:SGS983053 SPZ983050:SQO983053 SZV983050:TAK983053 TJR983050:TKG983053 TTN983050:TUC983053 UDJ983050:UDY983053 UNF983050:UNU983053 UXB983050:UXQ983053 VGX983050:VHM983053 VQT983050:VRI983053 WAP983050:WBE983053 WKL983050:WLA983053 WUH983050:WUW983053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FE45-4B41-404D-BAE9-08DF268AF574}">
  <dimension ref="A1:AX107"/>
  <sheetViews>
    <sheetView showGridLines="0" showZeros="0" view="pageBreakPreview" zoomScale="85" zoomScaleNormal="55" zoomScaleSheetLayoutView="85" workbookViewId="0">
      <selection activeCell="AI72" sqref="AI72:AJ72"/>
    </sheetView>
  </sheetViews>
  <sheetFormatPr defaultColWidth="3" defaultRowHeight="18" customHeight="1" outlineLevelRow="1"/>
  <cols>
    <col min="1" max="1" width="5.59765625" style="79" customWidth="1"/>
    <col min="2" max="4" width="3" style="79" customWidth="1"/>
    <col min="5" max="6" width="3" style="87" customWidth="1"/>
    <col min="7" max="8" width="3" style="506" customWidth="1"/>
    <col min="9" max="44" width="3" style="79" customWidth="1"/>
    <col min="45" max="45" width="3" style="163"/>
    <col min="46" max="16384" width="3" style="79"/>
  </cols>
  <sheetData>
    <row r="1" spans="1:46" s="62" customFormat="1" ht="21">
      <c r="A1" s="31"/>
      <c r="B1" s="164"/>
      <c r="C1" s="61"/>
      <c r="D1" s="61"/>
      <c r="E1" s="61"/>
      <c r="F1" s="61"/>
      <c r="G1" s="61"/>
      <c r="H1" s="61"/>
      <c r="AE1" s="30"/>
      <c r="AS1" s="162"/>
    </row>
    <row r="2" spans="1:46" s="62" customFormat="1" ht="21">
      <c r="A2" s="31"/>
      <c r="B2" s="164"/>
      <c r="C2" s="61"/>
      <c r="D2" s="61"/>
      <c r="E2" s="61"/>
      <c r="F2" s="61"/>
      <c r="G2" s="61"/>
      <c r="H2" s="61"/>
      <c r="AE2" s="30"/>
      <c r="AS2" s="162"/>
    </row>
    <row r="3" spans="1:46" ht="14.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row>
    <row r="4" spans="1:46" ht="20.100000000000001" customHeight="1">
      <c r="B4" s="9"/>
      <c r="C4" s="9"/>
      <c r="D4" s="9"/>
      <c r="E4" s="80"/>
      <c r="F4" s="80"/>
      <c r="G4" s="480"/>
      <c r="H4" s="480"/>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560"/>
      <c r="AM4" s="560"/>
      <c r="AN4" s="10"/>
      <c r="AO4" s="560"/>
      <c r="AP4" s="560"/>
      <c r="AQ4" s="9"/>
      <c r="AR4" s="9"/>
    </row>
    <row r="5" spans="1:46" ht="20.100000000000001" customHeight="1">
      <c r="B5" s="1357" t="s">
        <v>571</v>
      </c>
      <c r="C5" s="1357"/>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row>
    <row r="6" spans="1:46" ht="20.100000000000001" customHeight="1">
      <c r="B6" s="1357"/>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c r="AD6" s="1357"/>
      <c r="AE6" s="1357"/>
      <c r="AF6" s="1357"/>
      <c r="AG6" s="1357"/>
      <c r="AH6" s="1357"/>
      <c r="AI6" s="1357"/>
      <c r="AJ6" s="1357"/>
      <c r="AK6" s="1357"/>
      <c r="AL6" s="1357"/>
      <c r="AM6" s="1357"/>
      <c r="AN6" s="1357"/>
      <c r="AO6" s="1357"/>
      <c r="AP6" s="1357"/>
      <c r="AQ6" s="1357"/>
      <c r="AR6" s="1357"/>
    </row>
    <row r="7" spans="1:46" ht="20.100000000000001" customHeight="1">
      <c r="B7" s="1357"/>
      <c r="C7" s="1357"/>
      <c r="D7" s="1357"/>
      <c r="E7" s="1357"/>
      <c r="F7" s="1357"/>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c r="AQ7" s="1357"/>
      <c r="AR7" s="1357"/>
    </row>
    <row r="8" spans="1:46" ht="34.5" customHeight="1">
      <c r="B8" s="1358" t="s">
        <v>572</v>
      </c>
      <c r="C8" s="1358"/>
      <c r="D8" s="1358"/>
      <c r="E8" s="1358"/>
      <c r="F8" s="1358"/>
      <c r="G8" s="1358"/>
      <c r="H8" s="1358"/>
      <c r="I8" s="1358"/>
      <c r="J8" s="1358"/>
      <c r="K8" s="1358"/>
      <c r="L8" s="1358"/>
      <c r="M8" s="1358"/>
      <c r="N8" s="1358"/>
      <c r="O8" s="1358"/>
      <c r="P8" s="1358"/>
      <c r="Q8" s="1358"/>
      <c r="R8" s="1358"/>
      <c r="S8" s="1358"/>
      <c r="T8" s="1358"/>
      <c r="U8" s="1358"/>
      <c r="V8" s="1358"/>
      <c r="W8" s="1358"/>
      <c r="X8" s="1358"/>
      <c r="Y8" s="1358"/>
      <c r="Z8" s="1358"/>
      <c r="AA8" s="1358"/>
      <c r="AB8" s="1358"/>
      <c r="AC8" s="1358"/>
      <c r="AD8" s="1358"/>
      <c r="AE8" s="1358"/>
      <c r="AF8" s="1358"/>
      <c r="AG8" s="1358"/>
      <c r="AH8" s="1358"/>
      <c r="AI8" s="1358"/>
      <c r="AJ8" s="1358"/>
      <c r="AK8" s="1358"/>
      <c r="AL8" s="1358"/>
      <c r="AM8" s="1358"/>
      <c r="AN8" s="1358"/>
      <c r="AO8" s="1358"/>
      <c r="AP8" s="1358"/>
      <c r="AQ8" s="1358"/>
      <c r="AR8" s="1358"/>
    </row>
    <row r="9" spans="1:46" ht="13.5" customHeight="1">
      <c r="B9" s="481"/>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row>
    <row r="10" spans="1:46" ht="17.25" customHeight="1">
      <c r="B10" s="482" t="s">
        <v>87</v>
      </c>
      <c r="C10" s="482"/>
      <c r="D10" s="483" t="s">
        <v>573</v>
      </c>
      <c r="E10" s="482"/>
      <c r="F10" s="482"/>
      <c r="G10" s="48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row>
    <row r="11" spans="1:46" ht="18" customHeight="1">
      <c r="B11" s="9"/>
      <c r="C11" s="482"/>
      <c r="D11" s="1356" t="s">
        <v>653</v>
      </c>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row>
    <row r="12" spans="1:46" ht="18.75" customHeight="1">
      <c r="B12" s="9"/>
      <c r="C12" s="482"/>
      <c r="D12" s="1356" t="s">
        <v>574</v>
      </c>
      <c r="E12" s="1360"/>
      <c r="F12" s="1360"/>
      <c r="G12" s="1360"/>
      <c r="H12" s="1360"/>
      <c r="I12" s="1360"/>
      <c r="J12" s="1360"/>
      <c r="K12" s="1360"/>
      <c r="L12" s="1360"/>
      <c r="M12" s="1360"/>
      <c r="N12" s="1360"/>
      <c r="O12" s="1360"/>
      <c r="P12" s="1360"/>
      <c r="Q12" s="1360"/>
      <c r="R12" s="1360"/>
      <c r="S12" s="1360"/>
      <c r="T12" s="1360"/>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row>
    <row r="13" spans="1:46" ht="17.25" customHeight="1">
      <c r="B13" s="9"/>
      <c r="C13" s="482"/>
      <c r="D13" s="1356" t="s">
        <v>575</v>
      </c>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row>
    <row r="14" spans="1:46" ht="17.25" customHeight="1">
      <c r="B14" s="9"/>
      <c r="C14" s="482"/>
      <c r="D14" s="1356" t="s">
        <v>576</v>
      </c>
      <c r="E14" s="1360"/>
      <c r="F14" s="1360"/>
      <c r="G14" s="1360"/>
      <c r="H14" s="1360"/>
      <c r="I14" s="1360"/>
      <c r="J14" s="1360"/>
      <c r="K14" s="1360"/>
      <c r="L14" s="1360"/>
      <c r="M14" s="1360"/>
      <c r="N14" s="1360"/>
      <c r="O14" s="1360"/>
      <c r="P14" s="1360"/>
      <c r="Q14" s="1360"/>
      <c r="R14" s="1360"/>
      <c r="S14" s="1360"/>
      <c r="T14" s="1360"/>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row>
    <row r="15" spans="1:46" ht="17.25" customHeight="1">
      <c r="B15" s="9"/>
      <c r="C15" s="482"/>
      <c r="D15" s="1356" t="s">
        <v>577</v>
      </c>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row>
    <row r="16" spans="1:46" ht="17.25" customHeight="1">
      <c r="B16" s="9"/>
      <c r="C16" s="482"/>
      <c r="D16" s="1361" t="s">
        <v>578</v>
      </c>
      <c r="E16" s="1362"/>
      <c r="F16" s="1362"/>
      <c r="G16" s="1362"/>
      <c r="H16" s="1362"/>
      <c r="I16" s="1362"/>
      <c r="J16" s="1362"/>
      <c r="K16" s="484"/>
      <c r="L16" s="484"/>
      <c r="M16" s="484"/>
      <c r="N16" s="484"/>
      <c r="O16" s="484"/>
      <c r="P16" s="484"/>
      <c r="Q16" s="484"/>
      <c r="R16" s="484"/>
      <c r="S16" s="484"/>
      <c r="T16" s="484"/>
      <c r="U16" s="484"/>
      <c r="V16" s="484"/>
      <c r="W16" s="484"/>
      <c r="X16" s="484"/>
      <c r="Y16" s="484"/>
      <c r="Z16" s="484"/>
      <c r="AA16" s="484"/>
      <c r="AB16" s="484"/>
      <c r="AC16" s="484"/>
      <c r="AD16" s="484"/>
      <c r="AE16" s="484"/>
      <c r="AF16" s="484"/>
      <c r="AG16" s="484"/>
      <c r="AH16" s="484"/>
      <c r="AI16" s="484"/>
      <c r="AJ16" s="484"/>
      <c r="AK16" s="484"/>
      <c r="AL16" s="484"/>
      <c r="AM16" s="484"/>
      <c r="AN16" s="484"/>
      <c r="AO16" s="484"/>
      <c r="AP16" s="484"/>
      <c r="AQ16" s="484"/>
      <c r="AR16" s="484"/>
    </row>
    <row r="17" spans="1:44" s="163" customFormat="1" ht="7.5" customHeight="1">
      <c r="A17" s="79"/>
      <c r="B17" s="9"/>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row>
    <row r="18" spans="1:44" s="163" customFormat="1" ht="17.25" customHeight="1">
      <c r="A18" s="79"/>
      <c r="B18" s="482" t="s">
        <v>89</v>
      </c>
      <c r="C18" s="482"/>
      <c r="D18" s="483" t="s">
        <v>579</v>
      </c>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row>
    <row r="19" spans="1:44" s="163" customFormat="1" ht="17.25" customHeight="1">
      <c r="A19" s="79"/>
      <c r="B19" s="9"/>
      <c r="C19" s="482"/>
      <c r="D19" s="482" t="s">
        <v>580</v>
      </c>
      <c r="E19" s="482"/>
      <c r="F19" s="482"/>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row>
    <row r="20" spans="1:44" s="163" customFormat="1" ht="17.25" customHeight="1">
      <c r="A20" s="79"/>
      <c r="B20" s="9"/>
      <c r="C20" s="482"/>
      <c r="D20" s="482" t="s">
        <v>581</v>
      </c>
      <c r="E20" s="482"/>
      <c r="F20" s="87"/>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row>
    <row r="21" spans="1:44" s="163" customFormat="1" ht="17.25" customHeight="1">
      <c r="A21" s="79"/>
      <c r="B21" s="9"/>
      <c r="C21" s="482"/>
      <c r="D21" s="482" t="s">
        <v>582</v>
      </c>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2"/>
      <c r="AR21" s="482"/>
    </row>
    <row r="22" spans="1:44" s="163" customFormat="1" ht="17.25" customHeight="1">
      <c r="A22" s="79"/>
      <c r="B22" s="9"/>
      <c r="C22" s="482"/>
      <c r="D22" s="482" t="s">
        <v>583</v>
      </c>
      <c r="E22" s="482"/>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82"/>
      <c r="AP22" s="482"/>
      <c r="AQ22" s="482"/>
      <c r="AR22" s="482"/>
    </row>
    <row r="23" spans="1:44" s="163" customFormat="1" ht="17.25" customHeight="1">
      <c r="A23" s="79"/>
      <c r="B23" s="9"/>
      <c r="C23" s="482"/>
      <c r="D23" s="482" t="s">
        <v>584</v>
      </c>
      <c r="E23" s="482"/>
      <c r="F23" s="482"/>
      <c r="G23" s="482"/>
      <c r="H23" s="482"/>
      <c r="I23" s="482"/>
      <c r="J23" s="482"/>
      <c r="K23" s="482"/>
      <c r="L23" s="482"/>
      <c r="M23" s="482"/>
      <c r="N23" s="482"/>
      <c r="O23" s="482"/>
      <c r="P23" s="482"/>
      <c r="Q23" s="485"/>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row>
    <row r="24" spans="1:44" s="163" customFormat="1" ht="17.25" customHeight="1">
      <c r="A24" s="79"/>
      <c r="B24" s="9"/>
      <c r="C24" s="482"/>
      <c r="D24" s="482" t="s">
        <v>585</v>
      </c>
      <c r="E24" s="482"/>
      <c r="F24" s="482"/>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row>
    <row r="25" spans="1:44" s="163" customFormat="1" ht="7.5" customHeight="1">
      <c r="A25" s="79"/>
      <c r="B25" s="9"/>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row>
    <row r="26" spans="1:44" s="163" customFormat="1" ht="17.25" customHeight="1">
      <c r="A26" s="79"/>
      <c r="B26" s="482" t="s">
        <v>92</v>
      </c>
      <c r="C26" s="482"/>
      <c r="D26" s="483" t="s">
        <v>586</v>
      </c>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c r="AO26" s="482"/>
      <c r="AP26" s="482"/>
      <c r="AQ26" s="482"/>
      <c r="AR26" s="482"/>
    </row>
    <row r="27" spans="1:44" s="163" customFormat="1" ht="17.25" customHeight="1">
      <c r="A27" s="79"/>
      <c r="B27" s="9"/>
      <c r="C27" s="482"/>
      <c r="D27" s="482" t="s">
        <v>587</v>
      </c>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row>
    <row r="28" spans="1:44" s="163" customFormat="1" ht="17.25" customHeight="1">
      <c r="A28" s="79"/>
      <c r="B28" s="9"/>
      <c r="C28" s="482"/>
      <c r="D28" s="482" t="s">
        <v>588</v>
      </c>
      <c r="E28" s="482"/>
      <c r="F28" s="482"/>
      <c r="G28" s="482"/>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row>
    <row r="29" spans="1:44" s="163" customFormat="1" ht="17.25" customHeight="1">
      <c r="A29" s="79"/>
      <c r="B29" s="9"/>
      <c r="C29" s="482"/>
      <c r="D29" s="482" t="s">
        <v>589</v>
      </c>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row>
    <row r="30" spans="1:44" s="163" customFormat="1" ht="17.25" customHeight="1">
      <c r="A30" s="79"/>
      <c r="B30" s="9"/>
      <c r="C30" s="482"/>
      <c r="D30" s="482" t="s">
        <v>590</v>
      </c>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row>
    <row r="31" spans="1:44" s="163" customFormat="1" ht="7.5" customHeight="1">
      <c r="A31" s="79"/>
      <c r="B31" s="9"/>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row>
    <row r="32" spans="1:44" s="163" customFormat="1" ht="17.25" customHeight="1">
      <c r="A32" s="79"/>
      <c r="B32" s="482" t="s">
        <v>591</v>
      </c>
      <c r="C32" s="482"/>
      <c r="D32" s="483" t="s">
        <v>592</v>
      </c>
      <c r="E32" s="482"/>
      <c r="F32" s="482"/>
      <c r="G32" s="482"/>
      <c r="H32" s="482"/>
      <c r="I32" s="482"/>
      <c r="J32" s="482"/>
      <c r="K32" s="482"/>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row>
    <row r="33" spans="1:44" s="163" customFormat="1" ht="17.25" customHeight="1">
      <c r="A33" s="79"/>
      <c r="B33" s="9"/>
      <c r="C33" s="482"/>
      <c r="D33" s="482" t="s">
        <v>593</v>
      </c>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482"/>
      <c r="AR33" s="482"/>
    </row>
    <row r="34" spans="1:44" s="163" customFormat="1" ht="17.25" customHeight="1">
      <c r="A34" s="79"/>
      <c r="B34" s="9"/>
      <c r="C34" s="482"/>
      <c r="D34" s="482" t="s">
        <v>594</v>
      </c>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row>
    <row r="35" spans="1:44" s="163" customFormat="1" ht="17.25" customHeight="1">
      <c r="A35" s="79"/>
      <c r="B35" s="9"/>
      <c r="C35" s="482"/>
      <c r="D35" s="482" t="s">
        <v>595</v>
      </c>
      <c r="E35" s="482"/>
      <c r="F35" s="482"/>
      <c r="G35" s="482"/>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row>
    <row r="36" spans="1:44" s="163" customFormat="1" ht="17.25" customHeight="1">
      <c r="A36" s="79"/>
      <c r="B36" s="9"/>
      <c r="C36" s="482"/>
      <c r="D36" s="482" t="s">
        <v>596</v>
      </c>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row>
    <row r="37" spans="1:44" s="163" customFormat="1" ht="17.25" customHeight="1">
      <c r="A37" s="79"/>
      <c r="B37" s="9"/>
      <c r="C37" s="482"/>
      <c r="D37" s="482" t="s">
        <v>597</v>
      </c>
      <c r="E37" s="482"/>
      <c r="F37" s="482"/>
      <c r="G37" s="482"/>
      <c r="H37" s="482"/>
      <c r="I37" s="482"/>
      <c r="J37" s="482"/>
      <c r="K37" s="482"/>
      <c r="L37" s="482"/>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row>
    <row r="38" spans="1:44" s="163" customFormat="1" ht="7.5" customHeight="1">
      <c r="A38" s="79"/>
      <c r="B38" s="9"/>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row>
    <row r="39" spans="1:44" s="163" customFormat="1" ht="17.25" customHeight="1">
      <c r="A39" s="79"/>
      <c r="B39" s="482" t="s">
        <v>598</v>
      </c>
      <c r="C39" s="482"/>
      <c r="D39" s="483" t="s">
        <v>599</v>
      </c>
      <c r="E39" s="482"/>
      <c r="F39" s="482"/>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row>
    <row r="40" spans="1:44" s="163" customFormat="1" ht="17.25" customHeight="1">
      <c r="A40" s="79"/>
      <c r="B40" s="9"/>
      <c r="C40" s="482"/>
      <c r="D40" s="482" t="s">
        <v>600</v>
      </c>
      <c r="E40" s="482"/>
      <c r="F40" s="482"/>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row>
    <row r="41" spans="1:44" s="163" customFormat="1" ht="17.25" customHeight="1">
      <c r="A41" s="79"/>
      <c r="B41" s="9"/>
      <c r="C41" s="482"/>
      <c r="D41" s="482" t="s">
        <v>601</v>
      </c>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row>
    <row r="42" spans="1:44" s="163" customFormat="1" ht="7.5" customHeight="1">
      <c r="A42" s="79"/>
      <c r="B42" s="9"/>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row>
    <row r="43" spans="1:44" s="163" customFormat="1" ht="17.25" customHeight="1">
      <c r="A43" s="79"/>
      <c r="B43" s="482" t="s">
        <v>602</v>
      </c>
      <c r="C43" s="482"/>
      <c r="D43" s="483" t="s">
        <v>603</v>
      </c>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row>
    <row r="44" spans="1:44" s="163" customFormat="1" ht="17.25" customHeight="1">
      <c r="A44" s="79"/>
      <c r="B44" s="9"/>
      <c r="C44" s="482"/>
      <c r="D44" s="482" t="s">
        <v>604</v>
      </c>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row>
    <row r="45" spans="1:44" s="163" customFormat="1" ht="17.25" customHeight="1">
      <c r="A45" s="79"/>
      <c r="B45" s="9"/>
      <c r="C45" s="482"/>
      <c r="D45" s="482" t="s">
        <v>605</v>
      </c>
      <c r="E45" s="482"/>
      <c r="F45" s="482"/>
      <c r="G45" s="482"/>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O45" s="482"/>
      <c r="AP45" s="482"/>
      <c r="AQ45" s="482"/>
      <c r="AR45" s="482"/>
    </row>
    <row r="46" spans="1:44" s="163" customFormat="1" ht="17.25" customHeight="1">
      <c r="A46" s="79"/>
      <c r="B46" s="9"/>
      <c r="C46" s="482"/>
      <c r="D46" s="482" t="s">
        <v>606</v>
      </c>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row>
    <row r="47" spans="1:44" s="163" customFormat="1" ht="17.25" customHeight="1">
      <c r="A47" s="79"/>
      <c r="B47" s="9"/>
      <c r="C47" s="482"/>
      <c r="D47" s="482" t="s">
        <v>607</v>
      </c>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row>
    <row r="48" spans="1:44" s="163" customFormat="1" ht="17.25" customHeight="1">
      <c r="A48" s="79"/>
      <c r="B48" s="9"/>
      <c r="C48" s="482"/>
      <c r="D48" s="482" t="s">
        <v>608</v>
      </c>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row>
    <row r="49" spans="1:44" s="163" customFormat="1" ht="17.25" customHeight="1">
      <c r="A49" s="79"/>
      <c r="B49" s="9"/>
      <c r="C49" s="482"/>
      <c r="D49" s="482" t="s">
        <v>609</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row>
    <row r="50" spans="1:44" s="163" customFormat="1" ht="17.25" customHeight="1">
      <c r="A50" s="79"/>
      <c r="B50" s="9"/>
      <c r="C50" s="482"/>
      <c r="D50" s="1363" t="s">
        <v>610</v>
      </c>
      <c r="E50" s="1361"/>
      <c r="F50" s="1361"/>
      <c r="G50" s="1361"/>
      <c r="H50" s="1361"/>
      <c r="I50" s="1361"/>
      <c r="J50" s="1361"/>
      <c r="K50" s="1361"/>
      <c r="L50" s="1361"/>
      <c r="M50" s="1361"/>
      <c r="N50" s="1361"/>
      <c r="O50" s="1361"/>
      <c r="P50" s="1361"/>
      <c r="Q50" s="1361"/>
      <c r="R50" s="1361"/>
      <c r="S50" s="484"/>
      <c r="T50" s="484"/>
      <c r="U50" s="484"/>
      <c r="V50" s="484"/>
      <c r="W50" s="484"/>
      <c r="X50" s="484"/>
      <c r="Y50" s="484"/>
      <c r="Z50" s="484"/>
      <c r="AA50" s="484"/>
      <c r="AB50" s="484"/>
      <c r="AC50" s="484"/>
      <c r="AD50" s="484"/>
      <c r="AE50" s="484"/>
      <c r="AF50" s="484"/>
      <c r="AG50" s="484"/>
      <c r="AH50" s="484"/>
      <c r="AI50" s="484"/>
      <c r="AJ50" s="484"/>
      <c r="AK50" s="484"/>
      <c r="AL50" s="484"/>
      <c r="AM50" s="484"/>
      <c r="AN50" s="484"/>
      <c r="AO50" s="484"/>
      <c r="AP50" s="484"/>
      <c r="AQ50" s="484"/>
      <c r="AR50" s="484"/>
    </row>
    <row r="51" spans="1:44" s="163" customFormat="1" ht="7.5" customHeight="1">
      <c r="A51" s="79"/>
      <c r="B51" s="9"/>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row>
    <row r="52" spans="1:44" s="163" customFormat="1" ht="17.25" customHeight="1">
      <c r="A52" s="79"/>
      <c r="B52" s="482" t="s">
        <v>611</v>
      </c>
      <c r="C52" s="482"/>
      <c r="D52" s="483" t="s">
        <v>612</v>
      </c>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row>
    <row r="53" spans="1:44" s="163" customFormat="1" ht="17.25" customHeight="1">
      <c r="A53" s="79"/>
      <c r="B53" s="9"/>
      <c r="C53" s="482"/>
      <c r="D53" s="482" t="s">
        <v>613</v>
      </c>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row>
    <row r="54" spans="1:44" s="163" customFormat="1" ht="7.5" customHeight="1">
      <c r="A54" s="79"/>
      <c r="B54" s="9"/>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row>
    <row r="55" spans="1:44" s="163" customFormat="1" ht="17.25" customHeight="1">
      <c r="A55" s="79"/>
      <c r="B55" s="482" t="s">
        <v>614</v>
      </c>
      <c r="C55" s="482"/>
      <c r="D55" s="483" t="s">
        <v>615</v>
      </c>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c r="AQ55" s="482"/>
      <c r="AR55" s="482"/>
    </row>
    <row r="56" spans="1:44" s="163" customFormat="1" ht="17.25" customHeight="1">
      <c r="A56" s="79"/>
      <c r="B56" s="9"/>
      <c r="C56" s="482"/>
      <c r="D56" s="482" t="s">
        <v>616</v>
      </c>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row>
    <row r="57" spans="1:44" s="163" customFormat="1" ht="17.25" customHeight="1">
      <c r="A57" s="79"/>
      <c r="B57" s="9"/>
      <c r="C57" s="482"/>
      <c r="D57" s="482" t="s">
        <v>617</v>
      </c>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row>
    <row r="58" spans="1:44" s="163" customFormat="1" ht="7.5" customHeight="1">
      <c r="A58" s="79"/>
      <c r="B58" s="9"/>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row>
    <row r="59" spans="1:44" s="163" customFormat="1" ht="17.25" customHeight="1">
      <c r="A59" s="79"/>
      <c r="B59" s="482" t="s">
        <v>618</v>
      </c>
      <c r="C59" s="482"/>
      <c r="D59" s="483" t="s">
        <v>619</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row>
    <row r="60" spans="1:44" s="163" customFormat="1" ht="17.25" customHeight="1">
      <c r="A60" s="79"/>
      <c r="B60" s="9"/>
      <c r="C60" s="482"/>
      <c r="D60" s="482" t="s">
        <v>620</v>
      </c>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row>
    <row r="61" spans="1:44" s="163" customFormat="1" ht="17.25" customHeight="1">
      <c r="A61" s="79"/>
      <c r="B61" s="9"/>
      <c r="C61" s="482"/>
      <c r="D61" s="482" t="s">
        <v>621</v>
      </c>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row>
    <row r="62" spans="1:44" s="163" customFormat="1" ht="17.25" customHeight="1">
      <c r="A62" s="79"/>
      <c r="B62" s="9"/>
      <c r="C62" s="482"/>
      <c r="D62" s="482" t="s">
        <v>622</v>
      </c>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row>
    <row r="63" spans="1:44" s="163" customFormat="1" ht="17.25" customHeight="1">
      <c r="A63" s="79"/>
      <c r="B63" s="9"/>
      <c r="C63" s="482"/>
      <c r="D63" s="482" t="s">
        <v>623</v>
      </c>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row>
    <row r="64" spans="1:44" s="163" customFormat="1" ht="17.25" customHeight="1">
      <c r="A64" s="79"/>
      <c r="B64" s="9"/>
      <c r="C64" s="482"/>
      <c r="D64" s="482" t="s">
        <v>624</v>
      </c>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row>
    <row r="65" spans="1:50" s="163" customFormat="1" ht="17.25" customHeight="1">
      <c r="A65" s="79"/>
      <c r="B65" s="9"/>
      <c r="C65" s="482"/>
      <c r="D65" s="482" t="s">
        <v>625</v>
      </c>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row>
    <row r="66" spans="1:50" s="163" customFormat="1" ht="17.25" customHeight="1">
      <c r="A66" s="79"/>
      <c r="B66" s="9"/>
      <c r="C66" s="482"/>
      <c r="D66" s="1364" t="s">
        <v>626</v>
      </c>
      <c r="E66" s="1364"/>
      <c r="F66" s="1364"/>
      <c r="G66" s="1364"/>
      <c r="H66" s="1364"/>
      <c r="I66" s="1364"/>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6"/>
      <c r="AN66" s="486"/>
      <c r="AO66" s="486"/>
      <c r="AP66" s="486"/>
      <c r="AQ66" s="486"/>
      <c r="AR66" s="486"/>
    </row>
    <row r="67" spans="1:50" s="163" customFormat="1" ht="7.5" customHeight="1">
      <c r="A67" s="79"/>
      <c r="B67" s="9"/>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row>
    <row r="68" spans="1:50" s="163" customFormat="1" ht="16.5" customHeight="1">
      <c r="A68" s="79"/>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row>
    <row r="69" spans="1:50" s="163" customFormat="1" ht="14.4">
      <c r="A69" s="79"/>
      <c r="B69" s="1365" t="s">
        <v>627</v>
      </c>
      <c r="C69" s="1365"/>
      <c r="D69" s="1365"/>
      <c r="E69" s="1365"/>
      <c r="F69" s="1365"/>
      <c r="G69" s="1365"/>
      <c r="H69" s="1365"/>
      <c r="I69" s="1365"/>
      <c r="J69" s="1365"/>
      <c r="K69" s="1365"/>
      <c r="L69" s="1365"/>
      <c r="M69" s="1365"/>
      <c r="N69" s="1365"/>
      <c r="O69" s="1365"/>
      <c r="P69" s="1365"/>
      <c r="Q69" s="1365"/>
      <c r="R69" s="1365"/>
      <c r="S69" s="1365"/>
      <c r="T69" s="1365"/>
      <c r="U69" s="1365"/>
      <c r="V69" s="1365"/>
      <c r="W69" s="1365"/>
      <c r="X69" s="1365"/>
      <c r="Y69" s="1365"/>
      <c r="Z69" s="1365"/>
      <c r="AA69" s="1365"/>
      <c r="AB69" s="1365"/>
      <c r="AC69" s="1365"/>
      <c r="AD69" s="1365"/>
      <c r="AE69" s="1365"/>
      <c r="AF69" s="1365"/>
      <c r="AG69" s="1365"/>
      <c r="AH69" s="1365"/>
      <c r="AI69" s="1365"/>
      <c r="AJ69" s="1365"/>
      <c r="AK69" s="1365"/>
      <c r="AL69" s="1365"/>
      <c r="AM69" s="1365"/>
      <c r="AN69" s="1365"/>
      <c r="AO69" s="1365"/>
      <c r="AP69" s="1365"/>
      <c r="AQ69" s="1365"/>
      <c r="AR69" s="1365"/>
    </row>
    <row r="70" spans="1:50" s="163" customFormat="1" ht="9" customHeight="1">
      <c r="A70" s="79"/>
      <c r="B70" s="487"/>
      <c r="C70" s="487"/>
      <c r="D70" s="487"/>
      <c r="E70" s="487"/>
      <c r="F70" s="487"/>
      <c r="G70" s="487"/>
      <c r="H70" s="487"/>
      <c r="I70" s="487"/>
      <c r="J70" s="487"/>
      <c r="K70" s="487"/>
      <c r="L70" s="487"/>
      <c r="M70" s="487"/>
      <c r="N70" s="487"/>
      <c r="O70" s="487"/>
      <c r="P70" s="487"/>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row>
    <row r="71" spans="1:50" s="163" customFormat="1" ht="9" customHeight="1">
      <c r="A71" s="79"/>
      <c r="B71" s="487"/>
      <c r="C71" s="487"/>
      <c r="D71" s="487"/>
      <c r="E71" s="487"/>
      <c r="F71" s="487"/>
      <c r="G71" s="487"/>
      <c r="H71" s="487"/>
      <c r="I71" s="487"/>
      <c r="J71" s="487"/>
      <c r="K71" s="487"/>
      <c r="L71" s="487"/>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row>
    <row r="72" spans="1:50" s="163" customFormat="1" ht="30" customHeight="1">
      <c r="A72" s="79"/>
      <c r="B72" s="488"/>
      <c r="C72" s="481"/>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9"/>
      <c r="AD72" s="83"/>
      <c r="AE72" s="9"/>
      <c r="AF72" s="489"/>
      <c r="AG72" s="490"/>
      <c r="AH72" s="490"/>
      <c r="AI72" s="1366"/>
      <c r="AJ72" s="1366"/>
      <c r="AK72" s="491" t="s">
        <v>4</v>
      </c>
      <c r="AL72" s="1366"/>
      <c r="AM72" s="1366"/>
      <c r="AN72" s="491" t="s">
        <v>628</v>
      </c>
      <c r="AO72" s="1366"/>
      <c r="AP72" s="1366"/>
      <c r="AQ72" s="9" t="s">
        <v>637</v>
      </c>
      <c r="AR72" s="9"/>
      <c r="AS72" s="168"/>
      <c r="AT72" s="168"/>
    </row>
    <row r="73" spans="1:50" s="163" customFormat="1" ht="15" customHeight="1">
      <c r="A73" s="79"/>
      <c r="B73" s="488"/>
      <c r="C73" s="481"/>
      <c r="D73" s="488"/>
      <c r="E73" s="488"/>
      <c r="F73" s="488"/>
      <c r="G73" s="488"/>
      <c r="H73" s="488"/>
      <c r="I73" s="488"/>
      <c r="J73" s="488"/>
      <c r="K73" s="488"/>
      <c r="L73" s="488"/>
      <c r="M73" s="488"/>
      <c r="N73" s="488"/>
      <c r="O73" s="488"/>
      <c r="P73" s="488"/>
      <c r="Q73" s="488"/>
      <c r="R73" s="488"/>
      <c r="S73" s="488"/>
      <c r="T73" s="488"/>
      <c r="U73" s="488"/>
      <c r="V73" s="488"/>
      <c r="W73" s="488"/>
      <c r="X73" s="488"/>
      <c r="Y73" s="488"/>
      <c r="Z73" s="488"/>
      <c r="AA73" s="488"/>
      <c r="AB73" s="488"/>
      <c r="AC73" s="83"/>
      <c r="AD73" s="83"/>
      <c r="AE73" s="80"/>
      <c r="AF73" s="80"/>
      <c r="AG73" s="80"/>
      <c r="AH73" s="83"/>
      <c r="AI73" s="80"/>
      <c r="AJ73" s="80"/>
      <c r="AK73" s="80"/>
      <c r="AL73" s="83"/>
      <c r="AM73" s="80"/>
      <c r="AN73" s="80"/>
      <c r="AO73" s="80"/>
      <c r="AP73" s="83"/>
      <c r="AQ73" s="9"/>
      <c r="AR73" s="9"/>
    </row>
    <row r="74" spans="1:50" ht="30" customHeight="1">
      <c r="B74" s="492"/>
      <c r="C74" s="493"/>
      <c r="D74" s="493"/>
      <c r="E74" s="493"/>
      <c r="F74" s="494"/>
      <c r="G74" s="494"/>
      <c r="H74" s="494"/>
      <c r="I74" s="494"/>
      <c r="J74" s="495" t="s">
        <v>629</v>
      </c>
      <c r="K74" s="494"/>
      <c r="L74" s="494"/>
      <c r="M74" s="494"/>
      <c r="N74" s="494" t="s">
        <v>630</v>
      </c>
      <c r="O74" s="494"/>
      <c r="P74" s="494"/>
      <c r="Q74" s="496"/>
      <c r="R74" s="496"/>
      <c r="S74" s="1359"/>
      <c r="T74" s="1359"/>
      <c r="U74" s="1359"/>
      <c r="V74" s="1359"/>
      <c r="W74" s="1359"/>
      <c r="X74" s="1359"/>
      <c r="Y74" s="1359"/>
      <c r="Z74" s="1359"/>
      <c r="AA74" s="1359"/>
      <c r="AB74" s="1359"/>
      <c r="AC74" s="1359"/>
      <c r="AD74" s="1359"/>
      <c r="AE74" s="1359"/>
      <c r="AF74" s="1359"/>
      <c r="AG74" s="1359"/>
      <c r="AH74" s="1359"/>
      <c r="AI74" s="1359"/>
      <c r="AJ74" s="1359"/>
      <c r="AK74" s="1359"/>
      <c r="AL74" s="1359"/>
      <c r="AM74" s="1359"/>
      <c r="AN74" s="1359"/>
      <c r="AO74" s="1359"/>
      <c r="AP74" s="9"/>
      <c r="AQ74" s="9"/>
      <c r="AR74" s="9"/>
    </row>
    <row r="75" spans="1:50" ht="30" customHeight="1">
      <c r="B75" s="492"/>
      <c r="C75" s="493"/>
      <c r="D75" s="493"/>
      <c r="E75" s="493"/>
      <c r="F75" s="494"/>
      <c r="G75" s="494"/>
      <c r="H75" s="494"/>
      <c r="I75" s="494"/>
      <c r="J75" s="495"/>
      <c r="K75" s="497"/>
      <c r="L75" s="497"/>
      <c r="M75" s="497"/>
      <c r="N75" s="497" t="s">
        <v>631</v>
      </c>
      <c r="O75" s="497"/>
      <c r="P75" s="497"/>
      <c r="Q75" s="498"/>
      <c r="R75" s="498"/>
      <c r="S75" s="1367" t="s">
        <v>523</v>
      </c>
      <c r="T75" s="1368"/>
      <c r="U75" s="1369"/>
      <c r="V75" s="1370"/>
      <c r="W75" s="1370"/>
      <c r="X75" s="1370"/>
      <c r="Y75" s="1370"/>
      <c r="Z75" s="1371"/>
      <c r="AA75" s="1372" t="s">
        <v>524</v>
      </c>
      <c r="AB75" s="1373"/>
      <c r="AC75" s="1374"/>
      <c r="AD75" s="1375"/>
      <c r="AE75" s="1375"/>
      <c r="AF75" s="1375"/>
      <c r="AG75" s="1375"/>
      <c r="AH75" s="1375"/>
      <c r="AI75" s="1375"/>
      <c r="AJ75" s="1375"/>
      <c r="AK75" s="1375"/>
      <c r="AL75" s="1375"/>
      <c r="AM75" s="1375"/>
      <c r="AN75" s="1375"/>
      <c r="AO75" s="1375"/>
      <c r="AP75" s="496"/>
      <c r="AQ75" s="496"/>
      <c r="AR75" s="9"/>
      <c r="AT75" s="163"/>
    </row>
    <row r="76" spans="1:50" ht="14.25" customHeight="1">
      <c r="B76" s="492"/>
      <c r="C76" s="493"/>
      <c r="D76" s="493"/>
      <c r="E76" s="493"/>
      <c r="F76" s="494"/>
      <c r="G76" s="494"/>
      <c r="H76" s="494"/>
      <c r="I76" s="494"/>
      <c r="J76" s="495"/>
      <c r="K76" s="497"/>
      <c r="L76" s="497"/>
      <c r="M76" s="497"/>
      <c r="N76" s="497"/>
      <c r="O76" s="497"/>
      <c r="P76" s="497"/>
      <c r="Q76" s="498"/>
      <c r="R76" s="498"/>
      <c r="S76" s="499"/>
      <c r="T76" s="500"/>
      <c r="U76" s="501"/>
      <c r="V76" s="502"/>
      <c r="W76" s="502"/>
      <c r="X76" s="502"/>
      <c r="Y76" s="502"/>
      <c r="Z76" s="502"/>
      <c r="AA76" s="502"/>
      <c r="AB76" s="502"/>
      <c r="AC76" s="502"/>
      <c r="AD76" s="502"/>
      <c r="AE76" s="502"/>
      <c r="AF76" s="502"/>
      <c r="AG76" s="502"/>
      <c r="AH76" s="502"/>
      <c r="AI76" s="502"/>
      <c r="AJ76" s="502"/>
      <c r="AK76" s="502"/>
      <c r="AL76" s="502"/>
      <c r="AM76" s="502"/>
      <c r="AN76" s="502"/>
      <c r="AO76" s="502"/>
      <c r="AP76" s="9"/>
      <c r="AQ76" s="9"/>
      <c r="AR76" s="9"/>
      <c r="AT76" s="163"/>
    </row>
    <row r="77" spans="1:50" ht="30" hidden="1" customHeight="1" outlineLevel="1">
      <c r="B77" s="492"/>
      <c r="C77" s="493"/>
      <c r="D77" s="493"/>
      <c r="E77" s="493"/>
      <c r="F77" s="494"/>
      <c r="G77" s="494"/>
      <c r="H77" s="494"/>
      <c r="I77" s="494"/>
      <c r="J77" s="495" t="s">
        <v>632</v>
      </c>
      <c r="K77" s="494"/>
      <c r="L77" s="494"/>
      <c r="M77" s="494"/>
      <c r="N77" s="494" t="s">
        <v>630</v>
      </c>
      <c r="O77" s="494"/>
      <c r="P77" s="494"/>
      <c r="Q77" s="496"/>
      <c r="R77" s="496"/>
      <c r="S77" s="1359"/>
      <c r="T77" s="1359"/>
      <c r="U77" s="1359"/>
      <c r="V77" s="1359"/>
      <c r="W77" s="1359"/>
      <c r="X77" s="1359"/>
      <c r="Y77" s="1359"/>
      <c r="Z77" s="1359"/>
      <c r="AA77" s="1359"/>
      <c r="AB77" s="1359"/>
      <c r="AC77" s="1359"/>
      <c r="AD77" s="1359"/>
      <c r="AE77" s="1359"/>
      <c r="AF77" s="1359"/>
      <c r="AG77" s="1359"/>
      <c r="AH77" s="1359"/>
      <c r="AI77" s="1359"/>
      <c r="AJ77" s="1359"/>
      <c r="AK77" s="1359"/>
      <c r="AL77" s="1359"/>
      <c r="AM77" s="1359"/>
      <c r="AN77" s="1359"/>
      <c r="AO77" s="1359"/>
      <c r="AP77" s="9"/>
      <c r="AQ77" s="9"/>
      <c r="AR77" s="9"/>
      <c r="AT77" s="163"/>
    </row>
    <row r="78" spans="1:50" ht="28.5" hidden="1" customHeight="1" outlineLevel="1">
      <c r="B78" s="503"/>
      <c r="C78" s="503"/>
      <c r="D78" s="503"/>
      <c r="E78" s="503"/>
      <c r="F78" s="503"/>
      <c r="G78" s="503"/>
      <c r="H78" s="503"/>
      <c r="I78" s="503"/>
      <c r="J78" s="495"/>
      <c r="K78" s="503"/>
      <c r="L78" s="503"/>
      <c r="M78" s="503"/>
      <c r="N78" s="497" t="s">
        <v>631</v>
      </c>
      <c r="O78" s="497"/>
      <c r="P78" s="497"/>
      <c r="Q78" s="498"/>
      <c r="R78" s="498"/>
      <c r="S78" s="1367" t="s">
        <v>523</v>
      </c>
      <c r="T78" s="1368"/>
      <c r="U78" s="1369"/>
      <c r="V78" s="1370"/>
      <c r="W78" s="1370"/>
      <c r="X78" s="1370"/>
      <c r="Y78" s="1370"/>
      <c r="Z78" s="1371"/>
      <c r="AA78" s="1372" t="s">
        <v>524</v>
      </c>
      <c r="AB78" s="1373"/>
      <c r="AC78" s="1374"/>
      <c r="AD78" s="1375"/>
      <c r="AE78" s="1375"/>
      <c r="AF78" s="1375"/>
      <c r="AG78" s="1375"/>
      <c r="AH78" s="1375"/>
      <c r="AI78" s="1375"/>
      <c r="AJ78" s="1375"/>
      <c r="AK78" s="1375"/>
      <c r="AL78" s="1375"/>
      <c r="AM78" s="1375"/>
      <c r="AN78" s="1375"/>
      <c r="AO78" s="1375"/>
      <c r="AP78" s="9"/>
      <c r="AQ78" s="503"/>
      <c r="AR78" s="503"/>
      <c r="AS78" s="168"/>
    </row>
    <row r="79" spans="1:50" ht="18" customHeight="1" collapsed="1">
      <c r="B79" s="503"/>
      <c r="C79" s="503"/>
      <c r="D79" s="503"/>
      <c r="E79" s="503"/>
      <c r="F79" s="503"/>
      <c r="G79" s="503"/>
      <c r="H79" s="503"/>
      <c r="I79" s="503"/>
      <c r="J79" s="495"/>
      <c r="K79" s="503"/>
      <c r="L79" s="503"/>
      <c r="M79" s="503"/>
      <c r="N79" s="503"/>
      <c r="O79" s="503"/>
      <c r="P79" s="503"/>
      <c r="Q79" s="503"/>
      <c r="R79" s="503"/>
      <c r="S79" s="503"/>
      <c r="T79" s="503"/>
      <c r="U79" s="503"/>
      <c r="V79" s="503"/>
      <c r="W79" s="503"/>
      <c r="X79" s="503"/>
      <c r="Y79" s="503"/>
      <c r="Z79" s="503"/>
      <c r="AA79" s="503"/>
      <c r="AB79" s="503"/>
      <c r="AC79" s="503"/>
      <c r="AD79" s="503"/>
      <c r="AE79" s="503"/>
      <c r="AF79" s="503"/>
      <c r="AG79" s="503"/>
      <c r="AH79" s="503"/>
      <c r="AI79" s="503"/>
      <c r="AJ79" s="503"/>
      <c r="AK79" s="503"/>
      <c r="AL79" s="503"/>
      <c r="AM79" s="503"/>
      <c r="AN79" s="503"/>
      <c r="AO79" s="503"/>
      <c r="AP79" s="503"/>
      <c r="AQ79" s="503"/>
      <c r="AR79" s="503"/>
      <c r="AS79" s="168"/>
      <c r="AT79" s="168"/>
      <c r="AX79" s="168" t="s">
        <v>212</v>
      </c>
    </row>
    <row r="80" spans="1:50" ht="31.5" hidden="1" customHeight="1" outlineLevel="1">
      <c r="B80" s="503"/>
      <c r="C80" s="503"/>
      <c r="D80" s="503"/>
      <c r="E80" s="503"/>
      <c r="F80" s="503"/>
      <c r="G80" s="503"/>
      <c r="H80" s="503"/>
      <c r="I80" s="503"/>
      <c r="J80" s="495" t="s">
        <v>633</v>
      </c>
      <c r="K80" s="503"/>
      <c r="L80" s="503"/>
      <c r="M80" s="503"/>
      <c r="N80" s="494" t="s">
        <v>630</v>
      </c>
      <c r="O80" s="494"/>
      <c r="P80" s="494"/>
      <c r="Q80" s="496"/>
      <c r="R80" s="496"/>
      <c r="S80" s="1359"/>
      <c r="T80" s="1359"/>
      <c r="U80" s="1359"/>
      <c r="V80" s="1359"/>
      <c r="W80" s="1359"/>
      <c r="X80" s="1359"/>
      <c r="Y80" s="1359"/>
      <c r="Z80" s="1359"/>
      <c r="AA80" s="1359"/>
      <c r="AB80" s="1359"/>
      <c r="AC80" s="1359"/>
      <c r="AD80" s="1359"/>
      <c r="AE80" s="1359"/>
      <c r="AF80" s="1359"/>
      <c r="AG80" s="1359"/>
      <c r="AH80" s="1359"/>
      <c r="AI80" s="1359"/>
      <c r="AJ80" s="1359"/>
      <c r="AK80" s="1359"/>
      <c r="AL80" s="1359"/>
      <c r="AM80" s="1359"/>
      <c r="AN80" s="1359"/>
      <c r="AO80" s="1359"/>
      <c r="AP80" s="9"/>
      <c r="AQ80" s="503"/>
      <c r="AR80" s="503"/>
      <c r="AS80" s="168"/>
      <c r="AT80" s="168"/>
    </row>
    <row r="81" spans="1:50" ht="30" hidden="1" customHeight="1" outlineLevel="1">
      <c r="B81" s="503"/>
      <c r="C81" s="503"/>
      <c r="D81" s="503"/>
      <c r="E81" s="503"/>
      <c r="F81" s="503"/>
      <c r="G81" s="503"/>
      <c r="H81" s="503"/>
      <c r="I81" s="503"/>
      <c r="J81" s="495"/>
      <c r="K81" s="503"/>
      <c r="L81" s="503"/>
      <c r="M81" s="503"/>
      <c r="N81" s="497" t="s">
        <v>631</v>
      </c>
      <c r="O81" s="497"/>
      <c r="P81" s="497"/>
      <c r="Q81" s="498"/>
      <c r="R81" s="498"/>
      <c r="S81" s="1367" t="s">
        <v>523</v>
      </c>
      <c r="T81" s="1368"/>
      <c r="U81" s="1369"/>
      <c r="V81" s="1370"/>
      <c r="W81" s="1370"/>
      <c r="X81" s="1370"/>
      <c r="Y81" s="1370"/>
      <c r="Z81" s="1371"/>
      <c r="AA81" s="1372" t="s">
        <v>524</v>
      </c>
      <c r="AB81" s="1373"/>
      <c r="AC81" s="1374"/>
      <c r="AD81" s="1375"/>
      <c r="AE81" s="1375"/>
      <c r="AF81" s="1375"/>
      <c r="AG81" s="1375"/>
      <c r="AH81" s="1375"/>
      <c r="AI81" s="1375"/>
      <c r="AJ81" s="1375"/>
      <c r="AK81" s="1375"/>
      <c r="AL81" s="1375"/>
      <c r="AM81" s="1375"/>
      <c r="AN81" s="1375"/>
      <c r="AO81" s="1375"/>
      <c r="AP81" s="9"/>
      <c r="AQ81" s="503"/>
      <c r="AR81" s="503"/>
      <c r="AS81" s="168"/>
      <c r="AT81" s="168"/>
    </row>
    <row r="82" spans="1:50" ht="18" customHeight="1" collapsed="1">
      <c r="B82" s="503"/>
      <c r="C82" s="503"/>
      <c r="D82" s="503"/>
      <c r="E82" s="503"/>
      <c r="F82" s="503"/>
      <c r="G82" s="503"/>
      <c r="H82" s="503"/>
      <c r="I82" s="503"/>
      <c r="J82" s="495"/>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168"/>
      <c r="AT82" s="168"/>
      <c r="AX82" s="168" t="s">
        <v>212</v>
      </c>
    </row>
    <row r="83" spans="1:50" ht="29.25" hidden="1" customHeight="1" outlineLevel="1">
      <c r="B83" s="503"/>
      <c r="C83" s="503"/>
      <c r="D83" s="503"/>
      <c r="E83" s="503"/>
      <c r="F83" s="503"/>
      <c r="G83" s="503"/>
      <c r="H83" s="503"/>
      <c r="I83" s="503"/>
      <c r="J83" s="495" t="s">
        <v>634</v>
      </c>
      <c r="K83" s="503"/>
      <c r="L83" s="503"/>
      <c r="M83" s="503"/>
      <c r="N83" s="494" t="s">
        <v>630</v>
      </c>
      <c r="O83" s="494"/>
      <c r="P83" s="494"/>
      <c r="Q83" s="496"/>
      <c r="R83" s="496"/>
      <c r="S83" s="1359"/>
      <c r="T83" s="1359"/>
      <c r="U83" s="1359"/>
      <c r="V83" s="1359"/>
      <c r="W83" s="1359"/>
      <c r="X83" s="1359"/>
      <c r="Y83" s="1359"/>
      <c r="Z83" s="1359"/>
      <c r="AA83" s="1359"/>
      <c r="AB83" s="1359"/>
      <c r="AC83" s="1359"/>
      <c r="AD83" s="1359"/>
      <c r="AE83" s="1359"/>
      <c r="AF83" s="1359"/>
      <c r="AG83" s="1359"/>
      <c r="AH83" s="1359"/>
      <c r="AI83" s="1359"/>
      <c r="AJ83" s="1359"/>
      <c r="AK83" s="1359"/>
      <c r="AL83" s="1359"/>
      <c r="AM83" s="1359"/>
      <c r="AN83" s="1359"/>
      <c r="AO83" s="1359"/>
      <c r="AP83" s="9"/>
      <c r="AQ83" s="503"/>
      <c r="AR83" s="503"/>
      <c r="AS83" s="168"/>
      <c r="AT83" s="168"/>
    </row>
    <row r="84" spans="1:50" ht="30" hidden="1" customHeight="1" outlineLevel="1">
      <c r="B84" s="503"/>
      <c r="C84" s="503"/>
      <c r="D84" s="503"/>
      <c r="E84" s="503"/>
      <c r="F84" s="503"/>
      <c r="G84" s="503"/>
      <c r="H84" s="503"/>
      <c r="I84" s="503"/>
      <c r="J84" s="495"/>
      <c r="K84" s="503"/>
      <c r="L84" s="503"/>
      <c r="M84" s="503"/>
      <c r="N84" s="497" t="s">
        <v>631</v>
      </c>
      <c r="O84" s="497"/>
      <c r="P84" s="497"/>
      <c r="Q84" s="498"/>
      <c r="R84" s="498"/>
      <c r="S84" s="1367" t="s">
        <v>523</v>
      </c>
      <c r="T84" s="1368"/>
      <c r="U84" s="1369"/>
      <c r="V84" s="1370"/>
      <c r="W84" s="1370"/>
      <c r="X84" s="1370"/>
      <c r="Y84" s="1370"/>
      <c r="Z84" s="1371"/>
      <c r="AA84" s="1372" t="s">
        <v>524</v>
      </c>
      <c r="AB84" s="1373"/>
      <c r="AC84" s="1374"/>
      <c r="AD84" s="1375"/>
      <c r="AE84" s="1375"/>
      <c r="AF84" s="1375"/>
      <c r="AG84" s="1375"/>
      <c r="AH84" s="1375"/>
      <c r="AI84" s="1375"/>
      <c r="AJ84" s="1375"/>
      <c r="AK84" s="1375"/>
      <c r="AL84" s="1375"/>
      <c r="AM84" s="1375"/>
      <c r="AN84" s="1375"/>
      <c r="AO84" s="1375"/>
      <c r="AP84" s="9"/>
      <c r="AQ84" s="503"/>
      <c r="AR84" s="503"/>
      <c r="AS84" s="168"/>
      <c r="AT84" s="168"/>
    </row>
    <row r="85" spans="1:50" ht="18" customHeight="1" collapsed="1">
      <c r="B85" s="503"/>
      <c r="C85" s="503"/>
      <c r="D85" s="503"/>
      <c r="E85" s="503"/>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c r="AI85" s="503"/>
      <c r="AJ85" s="503"/>
      <c r="AK85" s="503"/>
      <c r="AL85" s="503"/>
      <c r="AM85" s="503"/>
      <c r="AN85" s="503"/>
      <c r="AO85" s="503"/>
      <c r="AP85" s="503"/>
      <c r="AQ85" s="503"/>
      <c r="AR85" s="503"/>
      <c r="AS85" s="168"/>
      <c r="AT85" s="168"/>
      <c r="AX85" s="168" t="s">
        <v>212</v>
      </c>
    </row>
    <row r="86" spans="1:50" ht="18" customHeight="1">
      <c r="B86" s="503"/>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c r="AA86" s="503"/>
      <c r="AB86" s="503"/>
      <c r="AC86" s="503"/>
      <c r="AD86" s="503"/>
      <c r="AE86" s="503"/>
      <c r="AF86" s="503"/>
      <c r="AG86" s="503"/>
      <c r="AH86" s="503"/>
      <c r="AI86" s="503"/>
      <c r="AJ86" s="503"/>
      <c r="AK86" s="503"/>
      <c r="AL86" s="503"/>
      <c r="AM86" s="503"/>
      <c r="AN86" s="503"/>
      <c r="AO86" s="503"/>
      <c r="AP86" s="503"/>
      <c r="AQ86" s="503"/>
      <c r="AR86" s="503"/>
      <c r="AS86" s="168"/>
    </row>
    <row r="87" spans="1:50" ht="18" customHeight="1">
      <c r="B87" s="1358" t="s">
        <v>635</v>
      </c>
      <c r="C87" s="1358"/>
      <c r="D87" s="1358"/>
      <c r="E87" s="1358"/>
      <c r="F87" s="1358"/>
      <c r="G87" s="1358"/>
      <c r="H87" s="1358"/>
      <c r="I87" s="1358"/>
      <c r="J87" s="1358"/>
      <c r="K87" s="1358"/>
      <c r="L87" s="1358"/>
      <c r="M87" s="1358"/>
      <c r="N87" s="1358"/>
      <c r="O87" s="1358"/>
      <c r="P87" s="1358"/>
      <c r="Q87" s="1358"/>
      <c r="R87" s="1358"/>
      <c r="S87" s="1358"/>
      <c r="T87" s="1358"/>
      <c r="U87" s="1358"/>
      <c r="V87" s="1358"/>
      <c r="W87" s="1358"/>
      <c r="X87" s="1358"/>
      <c r="Y87" s="1358"/>
      <c r="Z87" s="1358"/>
      <c r="AA87" s="1358"/>
      <c r="AB87" s="1358"/>
      <c r="AC87" s="1358"/>
      <c r="AD87" s="1358"/>
      <c r="AE87" s="1358"/>
      <c r="AF87" s="1358"/>
      <c r="AG87" s="1358"/>
      <c r="AH87" s="1358"/>
      <c r="AI87" s="1358"/>
      <c r="AJ87" s="1358"/>
      <c r="AK87" s="1358"/>
      <c r="AL87" s="1358"/>
      <c r="AM87" s="1358"/>
      <c r="AN87" s="1358"/>
      <c r="AO87" s="1358"/>
      <c r="AP87" s="1358"/>
      <c r="AQ87" s="1358"/>
      <c r="AR87" s="1358"/>
    </row>
    <row r="88" spans="1:50" ht="18" customHeight="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c r="AD88" s="481"/>
      <c r="AE88" s="481"/>
      <c r="AF88" s="481"/>
      <c r="AG88" s="481"/>
      <c r="AH88" s="481"/>
      <c r="AI88" s="481"/>
      <c r="AJ88" s="481"/>
      <c r="AK88" s="481"/>
      <c r="AL88" s="481"/>
      <c r="AM88" s="481"/>
      <c r="AN88" s="481"/>
      <c r="AO88" s="481"/>
      <c r="AP88" s="481"/>
      <c r="AQ88" s="481"/>
      <c r="AR88" s="481"/>
    </row>
    <row r="89" spans="1:50" ht="18" customHeight="1">
      <c r="B89" s="482"/>
      <c r="C89" s="482"/>
      <c r="D89" s="483"/>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row>
    <row r="90" spans="1:50" ht="18" customHeight="1">
      <c r="B90" s="9"/>
      <c r="C90" s="482"/>
      <c r="D90" s="504"/>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505"/>
      <c r="AE90" s="505"/>
      <c r="AF90" s="505"/>
      <c r="AG90" s="505"/>
      <c r="AH90" s="505"/>
      <c r="AI90" s="505"/>
      <c r="AJ90" s="505"/>
      <c r="AK90" s="505"/>
      <c r="AL90" s="505"/>
      <c r="AM90" s="505"/>
      <c r="AN90" s="505"/>
      <c r="AO90" s="505"/>
      <c r="AP90" s="505"/>
      <c r="AQ90" s="505"/>
      <c r="AR90" s="505"/>
    </row>
    <row r="91" spans="1:50" ht="18" customHeight="1">
      <c r="B91" s="9"/>
      <c r="C91" s="482"/>
      <c r="D91" s="504"/>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505"/>
      <c r="AE91" s="505"/>
      <c r="AF91" s="505"/>
      <c r="AG91" s="505"/>
      <c r="AH91" s="505"/>
      <c r="AI91" s="505"/>
      <c r="AJ91" s="505"/>
      <c r="AK91" s="505"/>
      <c r="AL91" s="505"/>
      <c r="AM91" s="505"/>
      <c r="AN91" s="505"/>
      <c r="AO91" s="505"/>
      <c r="AP91" s="505"/>
      <c r="AQ91" s="505"/>
      <c r="AR91" s="505"/>
    </row>
    <row r="92" spans="1:50" ht="18" customHeight="1">
      <c r="B92" s="9"/>
      <c r="C92" s="482"/>
      <c r="D92" s="504"/>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row>
    <row r="93" spans="1:50" s="163" customFormat="1" ht="18" customHeight="1">
      <c r="A93" s="79"/>
      <c r="B93" s="9"/>
      <c r="C93" s="482"/>
      <c r="D93" s="504"/>
      <c r="E93" s="482"/>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T93" s="79"/>
    </row>
    <row r="94" spans="1:50" s="163" customFormat="1" ht="18" customHeight="1">
      <c r="A94" s="79"/>
      <c r="B94" s="9"/>
      <c r="C94" s="482"/>
      <c r="D94" s="504"/>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c r="AG94" s="505"/>
      <c r="AH94" s="505"/>
      <c r="AI94" s="505"/>
      <c r="AJ94" s="505"/>
      <c r="AK94" s="505"/>
      <c r="AL94" s="505"/>
      <c r="AM94" s="505"/>
      <c r="AN94" s="505"/>
      <c r="AO94" s="505"/>
      <c r="AP94" s="505"/>
      <c r="AQ94" s="505"/>
      <c r="AR94" s="505"/>
      <c r="AT94" s="79"/>
    </row>
    <row r="95" spans="1:50" s="163" customFormat="1" ht="18" customHeight="1">
      <c r="A95" s="79"/>
      <c r="B95" s="9"/>
      <c r="C95" s="482"/>
      <c r="D95" s="504"/>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T95" s="79"/>
    </row>
    <row r="97" spans="1:46" s="163" customFormat="1" ht="18" customHeight="1">
      <c r="A97" s="79"/>
      <c r="B97" s="79"/>
      <c r="C97" s="79"/>
      <c r="D97" s="79"/>
      <c r="E97" s="87"/>
      <c r="F97" s="87"/>
      <c r="G97" s="506"/>
      <c r="H97" s="506"/>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T97" s="79"/>
    </row>
    <row r="98" spans="1:46" s="163" customFormat="1" ht="18" customHeight="1">
      <c r="A98" s="79"/>
      <c r="B98" s="9"/>
      <c r="C98" s="79"/>
      <c r="D98" s="79"/>
      <c r="E98" s="87"/>
      <c r="F98" s="87"/>
      <c r="G98" s="506"/>
      <c r="H98" s="506"/>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T98" s="79"/>
    </row>
    <row r="99" spans="1:46" s="163" customFormat="1" ht="18" customHeight="1">
      <c r="A99" s="79"/>
      <c r="B99" s="79"/>
      <c r="C99" s="79"/>
      <c r="D99" s="79"/>
      <c r="E99" s="87"/>
      <c r="F99" s="87"/>
      <c r="G99" s="506"/>
      <c r="H99" s="506"/>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T99" s="79"/>
    </row>
    <row r="100" spans="1:46" s="163" customFormat="1" ht="18" customHeight="1">
      <c r="A100" s="79"/>
      <c r="B100" s="79"/>
      <c r="C100" s="79"/>
      <c r="D100" s="79"/>
      <c r="E100" s="507"/>
      <c r="F100" s="87"/>
      <c r="G100" s="506"/>
      <c r="H100" s="506"/>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T100" s="79"/>
    </row>
    <row r="101" spans="1:46" s="163" customFormat="1" ht="18" customHeight="1">
      <c r="A101" s="79"/>
      <c r="B101" s="79"/>
      <c r="C101" s="79"/>
      <c r="D101" s="79"/>
      <c r="E101" s="87"/>
      <c r="F101" s="87"/>
      <c r="G101" s="506"/>
      <c r="H101" s="506"/>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T101" s="79"/>
    </row>
    <row r="102" spans="1:46" s="163" customFormat="1" ht="18" customHeight="1">
      <c r="A102" s="79"/>
      <c r="B102" s="79"/>
      <c r="C102" s="79"/>
      <c r="D102" s="79"/>
      <c r="E102" s="507"/>
      <c r="F102" s="87"/>
      <c r="G102" s="506"/>
      <c r="H102" s="506"/>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T102" s="79"/>
    </row>
    <row r="103" spans="1:46" s="163" customFormat="1" ht="18" customHeight="1">
      <c r="A103" s="79"/>
      <c r="B103" s="79" t="s">
        <v>636</v>
      </c>
      <c r="C103" s="79"/>
      <c r="D103" s="79"/>
      <c r="E103" s="507"/>
      <c r="F103" s="87"/>
      <c r="G103" s="506"/>
      <c r="H103" s="506"/>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T103" s="79"/>
    </row>
    <row r="104" spans="1:46" s="163" customFormat="1" ht="18" customHeight="1">
      <c r="A104" s="79"/>
      <c r="B104" s="79"/>
      <c r="C104" s="79"/>
      <c r="D104" s="79"/>
      <c r="E104" s="507"/>
      <c r="F104" s="87"/>
      <c r="G104" s="506"/>
      <c r="H104" s="506"/>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T104" s="79"/>
    </row>
    <row r="105" spans="1:46" s="163" customFormat="1" ht="18" customHeight="1">
      <c r="A105" s="79"/>
      <c r="B105" s="79"/>
      <c r="C105" s="79"/>
      <c r="D105" s="79"/>
      <c r="E105" s="507"/>
      <c r="F105" s="87"/>
      <c r="G105" s="506"/>
      <c r="H105" s="506"/>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T105" s="79"/>
    </row>
    <row r="106" spans="1:46" s="163" customFormat="1" ht="18" customHeight="1">
      <c r="A106" s="79"/>
      <c r="B106" s="79"/>
      <c r="C106" s="79"/>
      <c r="D106" s="79"/>
      <c r="E106" s="507"/>
      <c r="F106" s="87"/>
      <c r="G106" s="506"/>
      <c r="H106" s="506"/>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T106" s="79"/>
    </row>
    <row r="107" spans="1:46" s="163" customFormat="1" ht="18" customHeight="1">
      <c r="A107" s="79"/>
      <c r="C107" s="79"/>
      <c r="D107" s="79"/>
      <c r="E107" s="507"/>
      <c r="F107" s="87"/>
      <c r="G107" s="506"/>
      <c r="H107" s="506"/>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T107" s="79"/>
    </row>
  </sheetData>
  <sheetProtection algorithmName="SHA-512" hashValue="8B0O7ZdxYuEkY8l4T3MczTFjjVfy9EDTnKOqTxwdxcO6pzQEyAsAXTxLYNC2KM5WsVUrfIKhrX9rJKQkU1ji7A==" saltValue="viA7FkKmuwJhSatmov/V/A==" spinCount="100000" sheet="1" formatCells="0" formatRows="0" insertHyperlinks="0" deleteRows="0" selectLockedCells="1" autoFilter="0" pivotTables="0"/>
  <mergeCells count="38">
    <mergeCell ref="S84:T84"/>
    <mergeCell ref="U84:Z84"/>
    <mergeCell ref="AA84:AB84"/>
    <mergeCell ref="AC84:AO84"/>
    <mergeCell ref="B87:AR87"/>
    <mergeCell ref="S83:AO83"/>
    <mergeCell ref="S75:T75"/>
    <mergeCell ref="U75:Z75"/>
    <mergeCell ref="AA75:AB75"/>
    <mergeCell ref="AC75:AO75"/>
    <mergeCell ref="S77:AO77"/>
    <mergeCell ref="S78:T78"/>
    <mergeCell ref="U78:Z78"/>
    <mergeCell ref="AA78:AB78"/>
    <mergeCell ref="AC78:AO78"/>
    <mergeCell ref="S80:AO80"/>
    <mergeCell ref="S81:T81"/>
    <mergeCell ref="U81:Z81"/>
    <mergeCell ref="AA81:AB81"/>
    <mergeCell ref="AC81:AO81"/>
    <mergeCell ref="S74:AO74"/>
    <mergeCell ref="D12:AR12"/>
    <mergeCell ref="D13:AR13"/>
    <mergeCell ref="D14:AR14"/>
    <mergeCell ref="D15:AR15"/>
    <mergeCell ref="D16:J16"/>
    <mergeCell ref="D50:R50"/>
    <mergeCell ref="D66:I66"/>
    <mergeCell ref="B69:AR69"/>
    <mergeCell ref="AI72:AJ72"/>
    <mergeCell ref="AL72:AM72"/>
    <mergeCell ref="AO72:AP72"/>
    <mergeCell ref="D11:AT11"/>
    <mergeCell ref="B3:AR3"/>
    <mergeCell ref="AL4:AM4"/>
    <mergeCell ref="AO4:AP4"/>
    <mergeCell ref="B5:AR7"/>
    <mergeCell ref="B8:AR8"/>
  </mergeCells>
  <phoneticPr fontId="3"/>
  <conditionalFormatting sqref="B4:AK4 AQ4:AS4 AN4 B70:AC73 AS3 AR70:AS71 AR72:AR73 G20:AS20 B20:E20 AS89:AS95 B87:AR95 B5:AS10 B67:AS69 B66:D66 AS66 B51:AS65 B50:D50 AS50 B17:AS19 B16:D16 K16:AS16 B21:AS49 B108:AS1048576 C107:AS107 B96:AS106 B12:AS15 B11:D11">
    <cfRule type="expression" priority="18">
      <formula>CELL("protect",B3)=0</formula>
    </cfRule>
  </conditionalFormatting>
  <conditionalFormatting sqref="B74:I76 AP74:AR74 K74:P76 AP76:AR76 AR75">
    <cfRule type="expression" priority="16">
      <formula>CELL("protect",B74)=0</formula>
    </cfRule>
  </conditionalFormatting>
  <conditionalFormatting sqref="B3">
    <cfRule type="expression" priority="17">
      <formula>CELL("protect",B3)=0</formula>
    </cfRule>
  </conditionalFormatting>
  <conditionalFormatting sqref="B77:I77 AQ77:AR77 K77:M77">
    <cfRule type="expression" priority="15">
      <formula>CELL("protect",B77)=0</formula>
    </cfRule>
  </conditionalFormatting>
  <conditionalFormatting sqref="S76:U76">
    <cfRule type="containsText" dxfId="148" priority="14" operator="containsText" text="(例)">
      <formula>NOT(ISERROR(SEARCH("(例)",S76)))</formula>
    </cfRule>
  </conditionalFormatting>
  <conditionalFormatting sqref="AP77:AP78 N77:P78">
    <cfRule type="expression" priority="13">
      <formula>CELL("protect",N77)=0</formula>
    </cfRule>
  </conditionalFormatting>
  <conditionalFormatting sqref="AP80:AP81 N80:P81">
    <cfRule type="expression" priority="12">
      <formula>CELL("protect",N80)=0</formula>
    </cfRule>
  </conditionalFormatting>
  <conditionalFormatting sqref="AP83:AP84 N83:P84">
    <cfRule type="expression" priority="11">
      <formula>CELL("protect",N83)=0</formula>
    </cfRule>
  </conditionalFormatting>
  <conditionalFormatting sqref="AI72:AJ72 AL72:AM72 AO72:AP72">
    <cfRule type="containsBlanks" dxfId="147" priority="10">
      <formula>LEN(TRIM(AI72))=0</formula>
    </cfRule>
  </conditionalFormatting>
  <conditionalFormatting sqref="S74:AO74">
    <cfRule type="containsBlanks" dxfId="146" priority="9">
      <formula>LEN(TRIM(S74))=0</formula>
    </cfRule>
  </conditionalFormatting>
  <conditionalFormatting sqref="S75">
    <cfRule type="containsBlanks" dxfId="145" priority="8">
      <formula>LEN(TRIM(S75))=0</formula>
    </cfRule>
  </conditionalFormatting>
  <conditionalFormatting sqref="AA75">
    <cfRule type="containsBlanks" dxfId="144" priority="7">
      <formula>LEN(TRIM(AA75))=0</formula>
    </cfRule>
  </conditionalFormatting>
  <conditionalFormatting sqref="S78">
    <cfRule type="containsBlanks" dxfId="143" priority="6">
      <formula>LEN(TRIM(S78))=0</formula>
    </cfRule>
  </conditionalFormatting>
  <conditionalFormatting sqref="AA78">
    <cfRule type="containsBlanks" dxfId="142" priority="5">
      <formula>LEN(TRIM(AA78))=0</formula>
    </cfRule>
  </conditionalFormatting>
  <conditionalFormatting sqref="S81">
    <cfRule type="containsBlanks" dxfId="141" priority="4">
      <formula>LEN(TRIM(S81))=0</formula>
    </cfRule>
  </conditionalFormatting>
  <conditionalFormatting sqref="AA81">
    <cfRule type="containsBlanks" dxfId="140" priority="3">
      <formula>LEN(TRIM(AA81))=0</formula>
    </cfRule>
  </conditionalFormatting>
  <conditionalFormatting sqref="S84">
    <cfRule type="containsBlanks" dxfId="139" priority="2">
      <formula>LEN(TRIM(S84))=0</formula>
    </cfRule>
  </conditionalFormatting>
  <conditionalFormatting sqref="AA84">
    <cfRule type="containsBlanks" dxfId="138" priority="1">
      <formula>LEN(TRIM(AA84))=0</formula>
    </cfRule>
  </conditionalFormatting>
  <dataValidations count="2">
    <dataValidation imeMode="hiragana" allowBlank="1" showInputMessage="1" showErrorMessage="1" sqref="Q74:Q78 Q80:Q81 Q83:Q84" xr:uid="{D6AF1A5B-ED85-4A6E-B733-DF26D3AAE1C3}"/>
    <dataValidation imeMode="disabled" allowBlank="1" showInputMessage="1" showErrorMessage="1" sqref="AF72:AI72" xr:uid="{3EF3DAFF-7F7A-472C-9BFF-85CC3894D482}"/>
  </dataValidations>
  <hyperlinks>
    <hyperlink ref="D50" r:id="rId1" xr:uid="{E71CEB4D-ACE7-481B-A1FA-B06591590B70}"/>
    <hyperlink ref="D50:R50" r:id="rId2" display="https://sii.or.jp/anonymous_processing/index.html" xr:uid="{94EBF24C-C016-4AF4-A0B1-75FC8EDEC30F}"/>
    <hyperlink ref="D16" r:id="rId3" xr:uid="{176829A3-2CAD-4964-B5F6-3760F5692134}"/>
    <hyperlink ref="D66" r:id="rId4" xr:uid="{6B75DEBC-5280-4E54-A71A-F1802EACF4A6}"/>
    <hyperlink ref="D66:I66" r:id="rId5" display="p-support@sii.or.jp" xr:uid="{F1CA76BB-1E0E-43D8-BA01-0299F958619A}"/>
  </hyperlinks>
  <printOptions horizontalCentered="1"/>
  <pageMargins left="0.51181102362204722" right="0.11811023622047245" top="0.35433070866141736" bottom="0.35433070866141736" header="0.31496062992125984" footer="0.11811023622047245"/>
  <pageSetup paperSize="9" scale="56" orientation="portrait" r:id="rId6"/>
  <headerFooter scaleWithDoc="0">
    <oddFooter>&amp;R&amp;"ＭＳ 明朝,標準"&amp;8R5低層ZEH-M_ver.2.0</oddFooter>
  </headerFooter>
  <rowBreaks count="1" manualBreakCount="1">
    <brk id="85" min="1" max="47" man="1"/>
  </row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T255"/>
  <sheetViews>
    <sheetView showGridLines="0" view="pageBreakPreview" zoomScale="90" zoomScaleNormal="55" zoomScaleSheetLayoutView="90" workbookViewId="0">
      <selection activeCell="AF50" sqref="AF50:AI50"/>
    </sheetView>
  </sheetViews>
  <sheetFormatPr defaultColWidth="3" defaultRowHeight="18" customHeight="1" outlineLevelRow="1"/>
  <cols>
    <col min="1" max="3" width="3" style="8" customWidth="1"/>
    <col min="4" max="5" width="3" style="21" customWidth="1"/>
    <col min="6" max="7" width="3" style="22" customWidth="1"/>
    <col min="8" max="30" width="3" style="8" customWidth="1"/>
    <col min="31" max="31" width="4.69921875" style="8" customWidth="1"/>
    <col min="32" max="43" width="3" style="8" customWidth="1"/>
    <col min="44" max="44" width="3" style="8"/>
    <col min="45" max="45" width="0.69921875" style="8" customWidth="1"/>
    <col min="46" max="46" width="3" style="168"/>
    <col min="47" max="16384" width="3" style="8"/>
  </cols>
  <sheetData>
    <row r="1" spans="1:46" s="28" customFormat="1" ht="27.75" customHeight="1">
      <c r="A1" s="317"/>
      <c r="B1" s="29"/>
      <c r="C1" s="29"/>
      <c r="D1" s="29"/>
      <c r="E1" s="29"/>
      <c r="F1" s="29"/>
      <c r="G1" s="29"/>
      <c r="AD1" s="60"/>
      <c r="AT1" s="477"/>
    </row>
    <row r="2" spans="1:46" s="31" customFormat="1" ht="27.75" customHeight="1">
      <c r="A2" s="158" t="s">
        <v>373</v>
      </c>
      <c r="B2" s="32"/>
      <c r="C2" s="32"/>
      <c r="D2" s="32"/>
      <c r="E2" s="32"/>
      <c r="F2" s="32"/>
      <c r="G2" s="32"/>
      <c r="AD2" s="60"/>
      <c r="AT2" s="477"/>
    </row>
    <row r="3" spans="1:46" ht="15" customHeight="1">
      <c r="A3" s="535"/>
      <c r="B3" s="535"/>
      <c r="C3" s="535"/>
      <c r="D3" s="535"/>
      <c r="E3" s="535"/>
      <c r="F3" s="535"/>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156"/>
    </row>
    <row r="4" spans="1:46" ht="30" customHeight="1">
      <c r="A4" s="554" t="s">
        <v>76</v>
      </c>
      <c r="B4" s="554"/>
      <c r="C4" s="554"/>
      <c r="D4" s="554"/>
      <c r="E4" s="554"/>
      <c r="F4" s="554"/>
      <c r="G4" s="554"/>
      <c r="H4" s="554"/>
      <c r="I4" s="554"/>
      <c r="J4" s="554"/>
      <c r="K4" s="554"/>
      <c r="L4" s="554"/>
      <c r="M4" s="554"/>
      <c r="N4" s="554"/>
      <c r="O4" s="554"/>
      <c r="P4" s="554"/>
      <c r="Q4" s="554"/>
      <c r="R4" s="554"/>
      <c r="S4" s="554"/>
      <c r="T4" s="554"/>
      <c r="U4" s="554"/>
      <c r="V4" s="554"/>
      <c r="W4" s="554"/>
      <c r="X4" s="554"/>
      <c r="Y4" s="554"/>
      <c r="Z4" s="554"/>
      <c r="AA4" s="554"/>
      <c r="AB4" s="554"/>
      <c r="AC4" s="554"/>
      <c r="AD4" s="554"/>
      <c r="AE4" s="534"/>
      <c r="AF4" s="534"/>
      <c r="AG4" s="534"/>
      <c r="AH4" s="534"/>
      <c r="AI4" s="534"/>
      <c r="AJ4" s="534"/>
      <c r="AK4" s="534"/>
      <c r="AL4" s="534"/>
      <c r="AM4" s="534"/>
      <c r="AN4" s="534"/>
      <c r="AO4" s="534"/>
      <c r="AP4" s="534"/>
      <c r="AQ4" s="534"/>
      <c r="AR4" s="12"/>
      <c r="AS4" s="12"/>
    </row>
    <row r="5" spans="1:46" ht="30" customHeight="1">
      <c r="A5" s="14"/>
      <c r="B5" s="14"/>
      <c r="C5" s="14"/>
      <c r="D5" s="120"/>
      <c r="E5" s="15"/>
      <c r="F5" s="16"/>
      <c r="G5" s="16"/>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7"/>
      <c r="AK5" s="560"/>
      <c r="AL5" s="560"/>
      <c r="AM5" s="18"/>
      <c r="AN5" s="560"/>
      <c r="AO5" s="560"/>
      <c r="AP5" s="17"/>
      <c r="AQ5" s="17"/>
      <c r="AR5" s="12"/>
      <c r="AS5" s="12"/>
    </row>
    <row r="6" spans="1:46" ht="30" customHeight="1">
      <c r="A6" s="14"/>
      <c r="B6" s="14"/>
      <c r="C6" s="14"/>
      <c r="D6" s="15"/>
      <c r="E6" s="15"/>
      <c r="F6" s="16"/>
      <c r="G6" s="16"/>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7"/>
      <c r="AK6" s="39"/>
      <c r="AL6" s="39"/>
      <c r="AM6" s="17"/>
      <c r="AN6" s="39"/>
      <c r="AO6" s="39"/>
      <c r="AP6" s="17"/>
      <c r="AQ6" s="17"/>
      <c r="AR6" s="12"/>
      <c r="AS6" s="12"/>
    </row>
    <row r="7" spans="1:46" ht="30" customHeight="1">
      <c r="A7" s="531" t="s">
        <v>77</v>
      </c>
      <c r="B7" s="531"/>
      <c r="C7" s="531"/>
      <c r="D7" s="531"/>
      <c r="E7" s="531"/>
      <c r="F7" s="531"/>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40"/>
    </row>
    <row r="8" spans="1:46" ht="30" customHeight="1">
      <c r="A8" s="531"/>
      <c r="B8" s="531"/>
      <c r="C8" s="531"/>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40"/>
    </row>
    <row r="9" spans="1:46" ht="30" customHeight="1">
      <c r="A9" s="14"/>
      <c r="B9" s="14"/>
      <c r="C9" s="14"/>
      <c r="D9" s="15"/>
      <c r="E9" s="15"/>
      <c r="F9" s="16"/>
      <c r="G9" s="16"/>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2"/>
      <c r="AS9" s="12"/>
    </row>
    <row r="10" spans="1:46" ht="30" customHeight="1">
      <c r="A10" s="38"/>
      <c r="B10" s="38"/>
      <c r="C10" s="562" t="s">
        <v>254</v>
      </c>
      <c r="D10" s="562"/>
      <c r="E10" s="562"/>
      <c r="F10" s="562"/>
      <c r="G10" s="562"/>
      <c r="H10" s="562"/>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2"/>
      <c r="AH10" s="562"/>
      <c r="AI10" s="562"/>
      <c r="AJ10" s="562"/>
      <c r="AK10" s="562"/>
      <c r="AL10" s="562"/>
      <c r="AM10" s="562"/>
      <c r="AN10" s="562"/>
      <c r="AO10" s="38"/>
      <c r="AP10" s="38"/>
      <c r="AQ10" s="38"/>
      <c r="AR10" s="38"/>
      <c r="AS10" s="38"/>
    </row>
    <row r="11" spans="1:46" ht="30" customHeight="1">
      <c r="A11" s="38"/>
      <c r="B11" s="38"/>
      <c r="C11" s="562"/>
      <c r="D11" s="562"/>
      <c r="E11" s="562"/>
      <c r="F11" s="562"/>
      <c r="G11" s="562"/>
      <c r="H11" s="562"/>
      <c r="I11" s="562"/>
      <c r="J11" s="562"/>
      <c r="K11" s="562"/>
      <c r="L11" s="562"/>
      <c r="M11" s="562"/>
      <c r="N11" s="562"/>
      <c r="O11" s="562"/>
      <c r="P11" s="562"/>
      <c r="Q11" s="562"/>
      <c r="R11" s="562"/>
      <c r="S11" s="562"/>
      <c r="T11" s="562"/>
      <c r="U11" s="562"/>
      <c r="V11" s="562"/>
      <c r="W11" s="562"/>
      <c r="X11" s="562"/>
      <c r="Y11" s="562"/>
      <c r="Z11" s="562"/>
      <c r="AA11" s="562"/>
      <c r="AB11" s="562"/>
      <c r="AC11" s="562"/>
      <c r="AD11" s="562"/>
      <c r="AE11" s="562"/>
      <c r="AF11" s="562"/>
      <c r="AG11" s="562"/>
      <c r="AH11" s="562"/>
      <c r="AI11" s="562"/>
      <c r="AJ11" s="562"/>
      <c r="AK11" s="562"/>
      <c r="AL11" s="562"/>
      <c r="AM11" s="562"/>
      <c r="AN11" s="562"/>
      <c r="AO11" s="38"/>
      <c r="AP11" s="38"/>
      <c r="AQ11" s="38"/>
      <c r="AR11" s="38"/>
      <c r="AS11" s="38"/>
    </row>
    <row r="12" spans="1:46" ht="30" customHeight="1">
      <c r="A12" s="38"/>
      <c r="B12" s="38"/>
      <c r="C12" s="562"/>
      <c r="D12" s="562"/>
      <c r="E12" s="562"/>
      <c r="F12" s="562"/>
      <c r="G12" s="562"/>
      <c r="H12" s="562"/>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38"/>
      <c r="AP12" s="38"/>
      <c r="AQ12" s="38"/>
      <c r="AR12" s="38"/>
      <c r="AS12" s="38"/>
    </row>
    <row r="13" spans="1:46" ht="30" customHeight="1">
      <c r="A13" s="38"/>
      <c r="B13" s="38"/>
      <c r="C13" s="562"/>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38"/>
      <c r="AP13" s="38"/>
      <c r="AQ13" s="38"/>
      <c r="AR13" s="38"/>
      <c r="AS13" s="38"/>
    </row>
    <row r="14" spans="1:46" ht="30" customHeight="1">
      <c r="A14" s="38"/>
      <c r="B14" s="38"/>
      <c r="C14" s="562"/>
      <c r="D14" s="562"/>
      <c r="E14" s="562"/>
      <c r="F14" s="562"/>
      <c r="G14" s="562"/>
      <c r="H14" s="562"/>
      <c r="I14" s="562"/>
      <c r="J14" s="562"/>
      <c r="K14" s="562"/>
      <c r="L14" s="562"/>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2"/>
      <c r="AN14" s="562"/>
      <c r="AO14" s="38"/>
      <c r="AP14" s="38"/>
      <c r="AQ14" s="38"/>
      <c r="AR14" s="38"/>
      <c r="AS14" s="38"/>
    </row>
    <row r="15" spans="1:46" ht="30" customHeight="1">
      <c r="A15" s="20"/>
      <c r="B15" s="20"/>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20"/>
      <c r="AP15" s="20"/>
      <c r="AQ15" s="20"/>
      <c r="AR15" s="19"/>
      <c r="AS15" s="19"/>
    </row>
    <row r="16" spans="1:46" ht="30" customHeight="1">
      <c r="A16" s="531" t="s">
        <v>78</v>
      </c>
      <c r="B16" s="531"/>
      <c r="C16" s="531"/>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19"/>
      <c r="AS16" s="19"/>
    </row>
    <row r="17" spans="1:45" ht="30" customHeight="1">
      <c r="A17" s="531"/>
      <c r="B17" s="531"/>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19"/>
      <c r="AS17" s="19"/>
    </row>
    <row r="18" spans="1:45" ht="30" customHeight="1">
      <c r="A18" s="561" t="s">
        <v>180</v>
      </c>
      <c r="B18" s="561"/>
      <c r="C18" s="561"/>
      <c r="D18" s="561"/>
      <c r="E18" s="561"/>
      <c r="F18" s="561"/>
      <c r="G18" s="561"/>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157"/>
    </row>
    <row r="19" spans="1:45" ht="30" customHeight="1">
      <c r="A19" s="561"/>
      <c r="B19" s="561"/>
      <c r="C19" s="561"/>
      <c r="D19" s="561"/>
      <c r="E19" s="561"/>
      <c r="F19" s="561"/>
      <c r="G19" s="561"/>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157"/>
    </row>
    <row r="20" spans="1:45" ht="30" customHeight="1">
      <c r="A20" s="561"/>
      <c r="B20" s="561"/>
      <c r="C20" s="561"/>
      <c r="D20" s="561"/>
      <c r="E20" s="561"/>
      <c r="F20" s="561"/>
      <c r="G20" s="561"/>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157"/>
    </row>
    <row r="21" spans="1:45" ht="30" customHeight="1">
      <c r="A21" s="561"/>
      <c r="B21" s="561"/>
      <c r="C21" s="561"/>
      <c r="D21" s="561"/>
      <c r="E21" s="561"/>
      <c r="F21" s="561"/>
      <c r="G21" s="561"/>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157"/>
    </row>
    <row r="22" spans="1:45" ht="30" customHeight="1">
      <c r="A22" s="35" t="s">
        <v>128</v>
      </c>
      <c r="B22" s="35"/>
      <c r="C22" s="35"/>
      <c r="D22" s="42"/>
      <c r="E22" s="42"/>
      <c r="F22" s="41"/>
      <c r="G22" s="41"/>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7"/>
      <c r="AS22" s="37"/>
    </row>
    <row r="23" spans="1:45" ht="30" customHeight="1">
      <c r="A23" s="561" t="s">
        <v>129</v>
      </c>
      <c r="B23" s="561"/>
      <c r="C23" s="561"/>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157"/>
    </row>
    <row r="24" spans="1:45" ht="30" customHeight="1">
      <c r="A24" s="561"/>
      <c r="B24" s="561"/>
      <c r="C24" s="561"/>
      <c r="D24" s="561"/>
      <c r="E24" s="561"/>
      <c r="F24" s="561"/>
      <c r="G24" s="561"/>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157"/>
    </row>
    <row r="25" spans="1:45" ht="30" customHeight="1">
      <c r="A25" s="561"/>
      <c r="B25" s="561"/>
      <c r="C25" s="561"/>
      <c r="D25" s="561"/>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157"/>
    </row>
    <row r="26" spans="1:45" ht="30" customHeight="1">
      <c r="A26" s="561"/>
      <c r="B26" s="561"/>
      <c r="C26" s="561"/>
      <c r="D26" s="561"/>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157"/>
    </row>
    <row r="27" spans="1:45" ht="30" customHeight="1">
      <c r="A27" s="561" t="s">
        <v>130</v>
      </c>
      <c r="B27" s="561"/>
      <c r="C27" s="561"/>
      <c r="D27" s="561"/>
      <c r="E27" s="561"/>
      <c r="F27" s="561"/>
      <c r="G27" s="561"/>
      <c r="H27" s="561"/>
      <c r="I27" s="561"/>
      <c r="J27" s="561"/>
      <c r="K27" s="561"/>
      <c r="L27" s="561"/>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157"/>
    </row>
    <row r="28" spans="1:45" ht="30" customHeight="1">
      <c r="A28" s="561"/>
      <c r="B28" s="561"/>
      <c r="C28" s="561"/>
      <c r="D28" s="561"/>
      <c r="E28" s="561"/>
      <c r="F28" s="561"/>
      <c r="G28" s="561"/>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157"/>
    </row>
    <row r="29" spans="1:45" ht="30" customHeight="1">
      <c r="A29" s="561"/>
      <c r="B29" s="561"/>
      <c r="C29" s="561"/>
      <c r="D29" s="561"/>
      <c r="E29" s="561"/>
      <c r="F29" s="561"/>
      <c r="G29" s="561"/>
      <c r="H29" s="561"/>
      <c r="I29" s="561"/>
      <c r="J29" s="561"/>
      <c r="K29" s="561"/>
      <c r="L29" s="561"/>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157"/>
    </row>
    <row r="30" spans="1:45" ht="30" customHeight="1">
      <c r="A30" s="561"/>
      <c r="B30" s="561"/>
      <c r="C30" s="561"/>
      <c r="D30" s="561"/>
      <c r="E30" s="561"/>
      <c r="F30" s="561"/>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157"/>
    </row>
    <row r="31" spans="1:45" ht="30" customHeight="1">
      <c r="A31" s="561" t="s">
        <v>131</v>
      </c>
      <c r="B31" s="561"/>
      <c r="C31" s="561"/>
      <c r="D31" s="561"/>
      <c r="E31" s="561"/>
      <c r="F31" s="561"/>
      <c r="G31" s="561"/>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157"/>
    </row>
    <row r="32" spans="1:45" ht="30" customHeight="1">
      <c r="A32" s="561"/>
      <c r="B32" s="561"/>
      <c r="C32" s="561"/>
      <c r="D32" s="561"/>
      <c r="E32" s="561"/>
      <c r="F32" s="561"/>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157"/>
    </row>
    <row r="33" spans="1:45" ht="30" customHeight="1">
      <c r="A33" s="561"/>
      <c r="B33" s="561"/>
      <c r="C33" s="561"/>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157"/>
    </row>
    <row r="34" spans="1:45" ht="30" customHeight="1">
      <c r="A34" s="561"/>
      <c r="B34" s="561"/>
      <c r="C34" s="561"/>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157"/>
    </row>
    <row r="35" spans="1:45" ht="30"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row>
    <row r="36" spans="1:45" ht="30"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row>
    <row r="37" spans="1:45" ht="30" customHeight="1">
      <c r="A37" s="20"/>
      <c r="B37" s="20"/>
      <c r="C37" s="20"/>
      <c r="D37" s="40"/>
      <c r="E37" s="40"/>
      <c r="F37" s="41"/>
      <c r="G37" s="41"/>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19"/>
      <c r="AS37" s="19"/>
    </row>
    <row r="38" spans="1:45" ht="30" customHeight="1">
      <c r="A38" s="14"/>
      <c r="B38" s="14"/>
      <c r="C38" s="14"/>
      <c r="D38" s="15"/>
      <c r="E38" s="15"/>
      <c r="F38" s="16"/>
      <c r="G38" s="16"/>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20"/>
      <c r="AM38" s="14"/>
      <c r="AN38" s="14"/>
      <c r="AO38" s="14"/>
      <c r="AP38" s="14"/>
      <c r="AQ38" s="14"/>
      <c r="AR38" s="12"/>
      <c r="AS38" s="12"/>
    </row>
    <row r="39" spans="1:45" ht="30" customHeight="1">
      <c r="A39" s="14"/>
      <c r="B39" s="14"/>
      <c r="C39" s="14"/>
      <c r="D39" s="15"/>
      <c r="E39" s="15"/>
      <c r="F39" s="16"/>
      <c r="G39" s="16"/>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20"/>
      <c r="AM39" s="14"/>
      <c r="AN39" s="14"/>
      <c r="AO39" s="14"/>
      <c r="AP39" s="14"/>
      <c r="AQ39" s="14"/>
      <c r="AR39" s="12"/>
      <c r="AS39" s="12"/>
    </row>
    <row r="40" spans="1:45" ht="30"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row>
    <row r="41" spans="1:45" ht="30"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row>
    <row r="42" spans="1:45" ht="30" customHeight="1">
      <c r="A42" s="20"/>
      <c r="B42" s="20"/>
      <c r="C42" s="20"/>
      <c r="D42" s="40"/>
      <c r="E42" s="40"/>
      <c r="F42" s="41"/>
      <c r="G42" s="41"/>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19"/>
      <c r="AS42" s="19"/>
    </row>
    <row r="43" spans="1:45" ht="30" customHeight="1">
      <c r="A43" s="20"/>
      <c r="B43" s="20"/>
      <c r="C43" s="20"/>
      <c r="D43" s="40"/>
      <c r="E43" s="40"/>
      <c r="F43" s="41"/>
      <c r="G43" s="41"/>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19"/>
      <c r="AS43" s="19"/>
    </row>
    <row r="44" spans="1:45" ht="30" customHeight="1">
      <c r="A44" s="20"/>
      <c r="B44" s="20"/>
      <c r="C44" s="20"/>
      <c r="D44" s="40"/>
      <c r="E44" s="40"/>
      <c r="F44" s="41"/>
      <c r="G44" s="41"/>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19"/>
      <c r="AS44" s="19"/>
    </row>
    <row r="45" spans="1:45" ht="30" customHeight="1">
      <c r="A45" s="20"/>
      <c r="B45" s="20"/>
      <c r="C45" s="20"/>
      <c r="D45" s="40"/>
      <c r="E45" s="40"/>
      <c r="F45" s="41"/>
      <c r="G45" s="41"/>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19"/>
      <c r="AS45" s="19"/>
    </row>
    <row r="46" spans="1:45" ht="30" customHeight="1">
      <c r="A46" s="14"/>
      <c r="B46" s="14"/>
      <c r="C46" s="14"/>
      <c r="D46" s="15"/>
      <c r="E46" s="15"/>
      <c r="F46" s="16"/>
      <c r="G46" s="16"/>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20"/>
      <c r="AM46" s="14"/>
      <c r="AN46" s="14"/>
      <c r="AO46" s="14"/>
      <c r="AP46" s="14"/>
      <c r="AQ46" s="14"/>
      <c r="AR46" s="12"/>
      <c r="AS46" s="12"/>
    </row>
    <row r="47" spans="1:45" ht="30" customHeight="1">
      <c r="A47" s="322"/>
      <c r="B47" s="14"/>
      <c r="C47" s="14"/>
      <c r="D47" s="15"/>
      <c r="E47" s="15"/>
      <c r="F47" s="16"/>
      <c r="G47" s="16"/>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20"/>
      <c r="AJ47" s="17"/>
      <c r="AK47" s="20"/>
      <c r="AL47" s="14"/>
      <c r="AM47" s="14"/>
      <c r="AN47" s="14"/>
      <c r="AO47" s="14"/>
      <c r="AP47" s="14"/>
      <c r="AQ47" s="14"/>
      <c r="AR47" s="12"/>
      <c r="AS47" s="12"/>
    </row>
    <row r="48" spans="1:45" ht="15" customHeight="1">
      <c r="A48" s="535"/>
      <c r="B48" s="535"/>
      <c r="C48" s="535"/>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156"/>
    </row>
    <row r="49" spans="1:72" ht="19.8">
      <c r="A49" s="554" t="s">
        <v>79</v>
      </c>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34"/>
      <c r="AF49" s="534"/>
      <c r="AG49" s="534"/>
      <c r="AH49" s="534"/>
      <c r="AI49" s="534"/>
      <c r="AJ49" s="534"/>
      <c r="AK49" s="534"/>
      <c r="AL49" s="534"/>
      <c r="AM49" s="534"/>
      <c r="AN49" s="534"/>
      <c r="AO49" s="534"/>
      <c r="AP49" s="534"/>
      <c r="AQ49" s="534"/>
      <c r="AR49" s="12"/>
      <c r="AS49" s="12"/>
    </row>
    <row r="50" spans="1:72" ht="19.8">
      <c r="A50" s="14"/>
      <c r="B50" s="14"/>
      <c r="C50" s="14"/>
      <c r="D50" s="15"/>
      <c r="E50" s="15"/>
      <c r="F50" s="16"/>
      <c r="G50" s="16"/>
      <c r="H50" s="14"/>
      <c r="I50" s="14"/>
      <c r="J50" s="14"/>
      <c r="K50" s="14"/>
      <c r="L50" s="14"/>
      <c r="M50" s="14"/>
      <c r="N50" s="14"/>
      <c r="O50" s="14"/>
      <c r="P50" s="14"/>
      <c r="Q50" s="14"/>
      <c r="R50" s="14"/>
      <c r="S50" s="14"/>
      <c r="T50" s="14"/>
      <c r="U50" s="14"/>
      <c r="V50" s="14"/>
      <c r="W50" s="14"/>
      <c r="X50" s="14"/>
      <c r="Y50" s="14"/>
      <c r="Z50" s="14"/>
      <c r="AA50" s="14"/>
      <c r="AB50" s="17"/>
      <c r="AC50" s="17"/>
      <c r="AD50" s="43"/>
      <c r="AE50" s="17"/>
      <c r="AF50" s="533"/>
      <c r="AG50" s="533"/>
      <c r="AH50" s="533"/>
      <c r="AI50" s="533"/>
      <c r="AJ50" s="20" t="s">
        <v>65</v>
      </c>
      <c r="AK50" s="532"/>
      <c r="AL50" s="532"/>
      <c r="AM50" s="20" t="s">
        <v>72</v>
      </c>
      <c r="AN50" s="532"/>
      <c r="AO50" s="532"/>
      <c r="AP50" s="20" t="s">
        <v>66</v>
      </c>
      <c r="AQ50" s="34"/>
      <c r="AR50" s="12"/>
      <c r="AS50" s="12"/>
      <c r="AT50" s="159" t="s">
        <v>144</v>
      </c>
    </row>
    <row r="51" spans="1:72" ht="20.25" customHeight="1">
      <c r="A51" s="14"/>
      <c r="B51" s="531" t="s">
        <v>181</v>
      </c>
      <c r="C51" s="531"/>
      <c r="D51" s="531"/>
      <c r="E51" s="531"/>
      <c r="F51" s="531"/>
      <c r="G51" s="531"/>
      <c r="H51" s="531"/>
      <c r="I51" s="531"/>
      <c r="J51" s="531"/>
      <c r="K51" s="531"/>
      <c r="L51" s="531"/>
      <c r="M51" s="531"/>
      <c r="N51" s="531"/>
      <c r="O51" s="531"/>
      <c r="P51" s="531"/>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34"/>
      <c r="AR51" s="12"/>
      <c r="AS51" s="12"/>
      <c r="AT51" s="159"/>
    </row>
    <row r="52" spans="1:72" ht="19.8">
      <c r="A52" s="14"/>
      <c r="B52" s="14"/>
      <c r="C52" s="14"/>
      <c r="D52" s="15"/>
      <c r="E52" s="15"/>
      <c r="F52" s="16"/>
      <c r="G52" s="16"/>
      <c r="H52" s="14"/>
      <c r="I52" s="14"/>
      <c r="J52" s="14"/>
      <c r="K52" s="14"/>
      <c r="L52" s="14"/>
      <c r="M52" s="14"/>
      <c r="N52" s="14"/>
      <c r="O52" s="14"/>
      <c r="P52" s="14"/>
      <c r="Q52" s="14"/>
      <c r="R52" s="14"/>
      <c r="S52" s="14"/>
      <c r="T52" s="14"/>
      <c r="U52" s="14"/>
      <c r="V52" s="14"/>
      <c r="W52" s="14"/>
      <c r="X52" s="14"/>
      <c r="Y52" s="14"/>
      <c r="Z52" s="14"/>
      <c r="AA52" s="14"/>
      <c r="AB52" s="17"/>
      <c r="AC52" s="17"/>
      <c r="AD52" s="43"/>
      <c r="AE52" s="17"/>
      <c r="AF52" s="122"/>
      <c r="AG52" s="122"/>
      <c r="AH52" s="122"/>
      <c r="AI52" s="122"/>
      <c r="AJ52" s="20"/>
      <c r="AK52" s="123"/>
      <c r="AL52" s="123"/>
      <c r="AM52" s="20"/>
      <c r="AN52" s="123"/>
      <c r="AO52" s="123"/>
      <c r="AP52" s="20"/>
      <c r="AQ52" s="34"/>
      <c r="AR52" s="12"/>
      <c r="AS52" s="12"/>
      <c r="AT52" s="159"/>
    </row>
    <row r="53" spans="1:72" ht="19.8">
      <c r="A53" s="14"/>
      <c r="B53" s="14"/>
      <c r="C53" s="14"/>
      <c r="D53" s="15"/>
      <c r="E53" s="15"/>
      <c r="F53" s="16"/>
      <c r="G53" s="16"/>
      <c r="H53" s="14"/>
      <c r="I53" s="14"/>
      <c r="J53" s="14"/>
      <c r="K53" s="14"/>
      <c r="L53" s="14"/>
      <c r="M53" s="14"/>
      <c r="N53" s="14"/>
      <c r="O53" s="14"/>
      <c r="P53" s="14"/>
      <c r="Q53" s="14"/>
      <c r="R53" s="14"/>
      <c r="S53" s="14"/>
      <c r="T53" s="14"/>
      <c r="U53" s="14"/>
      <c r="V53" s="14"/>
      <c r="W53" s="14"/>
      <c r="X53" s="14"/>
      <c r="Y53" s="14"/>
      <c r="Z53" s="14"/>
      <c r="AA53" s="14"/>
      <c r="AB53" s="17"/>
      <c r="AC53" s="17"/>
      <c r="AD53" s="43"/>
      <c r="AE53" s="17"/>
      <c r="AF53" s="122"/>
      <c r="AG53" s="122"/>
      <c r="AH53" s="122"/>
      <c r="AI53" s="122"/>
      <c r="AJ53" s="20"/>
      <c r="AK53" s="123"/>
      <c r="AL53" s="123"/>
      <c r="AM53" s="20"/>
      <c r="AN53" s="123"/>
      <c r="AO53" s="123"/>
      <c r="AP53" s="20"/>
      <c r="AQ53" s="34"/>
      <c r="AR53" s="12"/>
      <c r="AS53" s="12"/>
      <c r="AT53" s="159"/>
    </row>
    <row r="54" spans="1:72" ht="19.8">
      <c r="A54" s="43"/>
      <c r="B54" s="20" t="s">
        <v>188</v>
      </c>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12"/>
      <c r="AS54" s="12"/>
      <c r="AT54" s="160"/>
    </row>
    <row r="55" spans="1:72" ht="30" customHeight="1">
      <c r="A55" s="14"/>
      <c r="B55" s="542" t="s">
        <v>80</v>
      </c>
      <c r="C55" s="543"/>
      <c r="D55" s="543"/>
      <c r="E55" s="543"/>
      <c r="F55" s="543"/>
      <c r="G55" s="543"/>
      <c r="H55" s="543"/>
      <c r="I55" s="544"/>
      <c r="J55" s="542" t="s">
        <v>81</v>
      </c>
      <c r="K55" s="543"/>
      <c r="L55" s="543"/>
      <c r="M55" s="543"/>
      <c r="N55" s="543"/>
      <c r="O55" s="543"/>
      <c r="P55" s="544"/>
      <c r="Q55" s="563" t="s">
        <v>82</v>
      </c>
      <c r="R55" s="563"/>
      <c r="S55" s="563"/>
      <c r="T55" s="563"/>
      <c r="U55" s="563"/>
      <c r="V55" s="563"/>
      <c r="W55" s="563"/>
      <c r="X55" s="563"/>
      <c r="Y55" s="542" t="s">
        <v>83</v>
      </c>
      <c r="Z55" s="543"/>
      <c r="AA55" s="543"/>
      <c r="AB55" s="543"/>
      <c r="AC55" s="543"/>
      <c r="AD55" s="543"/>
      <c r="AE55" s="543"/>
      <c r="AF55" s="543"/>
      <c r="AG55" s="544"/>
      <c r="AH55" s="542" t="s">
        <v>84</v>
      </c>
      <c r="AI55" s="543"/>
      <c r="AJ55" s="543"/>
      <c r="AK55" s="543"/>
      <c r="AL55" s="543"/>
      <c r="AM55" s="543"/>
      <c r="AN55" s="543"/>
      <c r="AO55" s="543"/>
      <c r="AP55" s="544"/>
      <c r="AQ55" s="17"/>
      <c r="AR55" s="44"/>
      <c r="AS55" s="44"/>
      <c r="AT55" s="160"/>
    </row>
    <row r="56" spans="1:72" ht="22.5" customHeight="1">
      <c r="A56" s="14"/>
      <c r="B56" s="545"/>
      <c r="C56" s="546"/>
      <c r="D56" s="546"/>
      <c r="E56" s="546"/>
      <c r="F56" s="546"/>
      <c r="G56" s="546"/>
      <c r="H56" s="546"/>
      <c r="I56" s="547"/>
      <c r="J56" s="545"/>
      <c r="K56" s="546"/>
      <c r="L56" s="546"/>
      <c r="M56" s="546"/>
      <c r="N56" s="546"/>
      <c r="O56" s="546"/>
      <c r="P56" s="547"/>
      <c r="Q56" s="563" t="s">
        <v>85</v>
      </c>
      <c r="R56" s="563"/>
      <c r="S56" s="563" t="s">
        <v>65</v>
      </c>
      <c r="T56" s="563"/>
      <c r="U56" s="563" t="s">
        <v>72</v>
      </c>
      <c r="V56" s="563"/>
      <c r="W56" s="563" t="s">
        <v>75</v>
      </c>
      <c r="X56" s="563"/>
      <c r="Y56" s="545"/>
      <c r="Z56" s="546"/>
      <c r="AA56" s="546"/>
      <c r="AB56" s="546"/>
      <c r="AC56" s="546"/>
      <c r="AD56" s="546"/>
      <c r="AE56" s="546"/>
      <c r="AF56" s="546"/>
      <c r="AG56" s="547"/>
      <c r="AH56" s="545"/>
      <c r="AI56" s="546"/>
      <c r="AJ56" s="546"/>
      <c r="AK56" s="546"/>
      <c r="AL56" s="546"/>
      <c r="AM56" s="546"/>
      <c r="AN56" s="546"/>
      <c r="AO56" s="546"/>
      <c r="AP56" s="547"/>
      <c r="AQ56" s="14"/>
      <c r="AR56" s="12"/>
      <c r="AS56" s="12"/>
      <c r="AT56" s="160"/>
    </row>
    <row r="57" spans="1:72" ht="25.8">
      <c r="A57" s="14"/>
      <c r="B57" s="556"/>
      <c r="C57" s="557"/>
      <c r="D57" s="557"/>
      <c r="E57" s="557"/>
      <c r="F57" s="557"/>
      <c r="G57" s="557"/>
      <c r="H57" s="557"/>
      <c r="I57" s="558"/>
      <c r="J57" s="556"/>
      <c r="K57" s="557"/>
      <c r="L57" s="557"/>
      <c r="M57" s="557"/>
      <c r="N57" s="557"/>
      <c r="O57" s="557"/>
      <c r="P57" s="558"/>
      <c r="Q57" s="559"/>
      <c r="R57" s="559"/>
      <c r="S57" s="555"/>
      <c r="T57" s="555"/>
      <c r="U57" s="555"/>
      <c r="V57" s="555"/>
      <c r="W57" s="555"/>
      <c r="X57" s="555"/>
      <c r="Y57" s="556"/>
      <c r="Z57" s="557"/>
      <c r="AA57" s="557"/>
      <c r="AB57" s="557"/>
      <c r="AC57" s="557"/>
      <c r="AD57" s="557"/>
      <c r="AE57" s="557"/>
      <c r="AF57" s="557"/>
      <c r="AG57" s="558"/>
      <c r="AH57" s="556"/>
      <c r="AI57" s="557"/>
      <c r="AJ57" s="557"/>
      <c r="AK57" s="557"/>
      <c r="AL57" s="557"/>
      <c r="AM57" s="557"/>
      <c r="AN57" s="557"/>
      <c r="AO57" s="557"/>
      <c r="AP57" s="558"/>
      <c r="AQ57" s="45"/>
      <c r="AR57" s="12"/>
      <c r="AS57" s="12"/>
      <c r="AT57" s="159" t="s">
        <v>237</v>
      </c>
      <c r="AU57" s="313"/>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row>
    <row r="58" spans="1:72" ht="25.8">
      <c r="A58" s="14"/>
      <c r="B58" s="556"/>
      <c r="C58" s="557"/>
      <c r="D58" s="557"/>
      <c r="E58" s="557"/>
      <c r="F58" s="557"/>
      <c r="G58" s="557"/>
      <c r="H58" s="557"/>
      <c r="I58" s="558"/>
      <c r="J58" s="556"/>
      <c r="K58" s="557"/>
      <c r="L58" s="557"/>
      <c r="M58" s="557"/>
      <c r="N58" s="557"/>
      <c r="O58" s="557"/>
      <c r="P58" s="558"/>
      <c r="Q58" s="559"/>
      <c r="R58" s="559"/>
      <c r="S58" s="555"/>
      <c r="T58" s="555"/>
      <c r="U58" s="555"/>
      <c r="V58" s="555"/>
      <c r="W58" s="555"/>
      <c r="X58" s="555"/>
      <c r="Y58" s="556"/>
      <c r="Z58" s="557"/>
      <c r="AA58" s="557"/>
      <c r="AB58" s="557"/>
      <c r="AC58" s="557"/>
      <c r="AD58" s="557"/>
      <c r="AE58" s="557"/>
      <c r="AF58" s="557"/>
      <c r="AG58" s="558"/>
      <c r="AH58" s="556"/>
      <c r="AI58" s="557"/>
      <c r="AJ58" s="557"/>
      <c r="AK58" s="557"/>
      <c r="AL58" s="557"/>
      <c r="AM58" s="557"/>
      <c r="AN58" s="557"/>
      <c r="AO58" s="557"/>
      <c r="AP58" s="558"/>
      <c r="AQ58" s="45"/>
      <c r="AR58" s="12"/>
      <c r="AS58" s="12"/>
      <c r="AT58" s="159" t="s">
        <v>178</v>
      </c>
      <c r="AU58" s="315"/>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row>
    <row r="59" spans="1:72" ht="25.8">
      <c r="A59" s="14"/>
      <c r="B59" s="556"/>
      <c r="C59" s="557"/>
      <c r="D59" s="557"/>
      <c r="E59" s="557"/>
      <c r="F59" s="557"/>
      <c r="G59" s="557"/>
      <c r="H59" s="557"/>
      <c r="I59" s="558"/>
      <c r="J59" s="556"/>
      <c r="K59" s="557"/>
      <c r="L59" s="557"/>
      <c r="M59" s="557"/>
      <c r="N59" s="557"/>
      <c r="O59" s="557"/>
      <c r="P59" s="558"/>
      <c r="Q59" s="559"/>
      <c r="R59" s="559"/>
      <c r="S59" s="555"/>
      <c r="T59" s="555"/>
      <c r="U59" s="555"/>
      <c r="V59" s="555"/>
      <c r="W59" s="555"/>
      <c r="X59" s="555"/>
      <c r="Y59" s="556"/>
      <c r="Z59" s="557"/>
      <c r="AA59" s="557"/>
      <c r="AB59" s="557"/>
      <c r="AC59" s="557"/>
      <c r="AD59" s="557"/>
      <c r="AE59" s="557"/>
      <c r="AF59" s="557"/>
      <c r="AG59" s="558"/>
      <c r="AH59" s="556"/>
      <c r="AI59" s="557"/>
      <c r="AJ59" s="557"/>
      <c r="AK59" s="557"/>
      <c r="AL59" s="557"/>
      <c r="AM59" s="557"/>
      <c r="AN59" s="557"/>
      <c r="AO59" s="557"/>
      <c r="AP59" s="558"/>
      <c r="AQ59" s="45"/>
      <c r="AR59" s="12"/>
      <c r="AS59" s="12"/>
      <c r="AT59" s="159" t="s">
        <v>133</v>
      </c>
      <c r="AU59" s="316"/>
      <c r="AV59" s="314"/>
      <c r="AW59" s="314"/>
      <c r="AX59" s="314"/>
      <c r="AY59" s="314"/>
      <c r="AZ59" s="314"/>
      <c r="BA59" s="314"/>
      <c r="BB59" s="314"/>
      <c r="BC59" s="314"/>
      <c r="BD59" s="314"/>
      <c r="BE59" s="314"/>
      <c r="BF59" s="314"/>
      <c r="BG59" s="314"/>
      <c r="BH59" s="314"/>
      <c r="BI59" s="314"/>
      <c r="BJ59" s="314"/>
      <c r="BK59" s="314"/>
      <c r="BL59" s="314"/>
      <c r="BM59" s="314"/>
      <c r="BN59" s="314"/>
      <c r="BO59" s="314"/>
      <c r="BP59" s="314"/>
      <c r="BQ59" s="314"/>
      <c r="BR59" s="314"/>
      <c r="BS59" s="314"/>
      <c r="BT59" s="314"/>
    </row>
    <row r="60" spans="1:72" ht="25.8">
      <c r="A60" s="14"/>
      <c r="B60" s="556"/>
      <c r="C60" s="557"/>
      <c r="D60" s="557"/>
      <c r="E60" s="557"/>
      <c r="F60" s="557"/>
      <c r="G60" s="557"/>
      <c r="H60" s="557"/>
      <c r="I60" s="558"/>
      <c r="J60" s="556"/>
      <c r="K60" s="557"/>
      <c r="L60" s="557"/>
      <c r="M60" s="557"/>
      <c r="N60" s="557"/>
      <c r="O60" s="557"/>
      <c r="P60" s="558"/>
      <c r="Q60" s="559"/>
      <c r="R60" s="559"/>
      <c r="S60" s="555"/>
      <c r="T60" s="555"/>
      <c r="U60" s="555"/>
      <c r="V60" s="555"/>
      <c r="W60" s="555"/>
      <c r="X60" s="555"/>
      <c r="Y60" s="556"/>
      <c r="Z60" s="557"/>
      <c r="AA60" s="557"/>
      <c r="AB60" s="557"/>
      <c r="AC60" s="557"/>
      <c r="AD60" s="557"/>
      <c r="AE60" s="557"/>
      <c r="AF60" s="557"/>
      <c r="AG60" s="558"/>
      <c r="AH60" s="556"/>
      <c r="AI60" s="557"/>
      <c r="AJ60" s="557"/>
      <c r="AK60" s="557"/>
      <c r="AL60" s="557"/>
      <c r="AM60" s="557"/>
      <c r="AN60" s="557"/>
      <c r="AO60" s="557"/>
      <c r="AP60" s="558"/>
      <c r="AQ60" s="45"/>
      <c r="AR60" s="12"/>
      <c r="AS60" s="12"/>
    </row>
    <row r="61" spans="1:72" ht="25.8">
      <c r="A61" s="14"/>
      <c r="B61" s="556"/>
      <c r="C61" s="557"/>
      <c r="D61" s="557"/>
      <c r="E61" s="557"/>
      <c r="F61" s="557"/>
      <c r="G61" s="557"/>
      <c r="H61" s="557"/>
      <c r="I61" s="558"/>
      <c r="J61" s="556"/>
      <c r="K61" s="557"/>
      <c r="L61" s="557"/>
      <c r="M61" s="557"/>
      <c r="N61" s="557"/>
      <c r="O61" s="557"/>
      <c r="P61" s="558"/>
      <c r="Q61" s="559"/>
      <c r="R61" s="559"/>
      <c r="S61" s="555"/>
      <c r="T61" s="555"/>
      <c r="U61" s="555"/>
      <c r="V61" s="555"/>
      <c r="W61" s="555"/>
      <c r="X61" s="555"/>
      <c r="Y61" s="556"/>
      <c r="Z61" s="557"/>
      <c r="AA61" s="557"/>
      <c r="AB61" s="557"/>
      <c r="AC61" s="557"/>
      <c r="AD61" s="557"/>
      <c r="AE61" s="557"/>
      <c r="AF61" s="557"/>
      <c r="AG61" s="558"/>
      <c r="AH61" s="556"/>
      <c r="AI61" s="557"/>
      <c r="AJ61" s="557"/>
      <c r="AK61" s="557"/>
      <c r="AL61" s="557"/>
      <c r="AM61" s="557"/>
      <c r="AN61" s="557"/>
      <c r="AO61" s="557"/>
      <c r="AP61" s="558"/>
      <c r="AQ61" s="45"/>
      <c r="AR61" s="12"/>
      <c r="AS61" s="12"/>
    </row>
    <row r="62" spans="1:72" ht="25.8">
      <c r="A62" s="14"/>
      <c r="B62" s="556"/>
      <c r="C62" s="557"/>
      <c r="D62" s="557"/>
      <c r="E62" s="557"/>
      <c r="F62" s="557"/>
      <c r="G62" s="557"/>
      <c r="H62" s="557"/>
      <c r="I62" s="558"/>
      <c r="J62" s="556"/>
      <c r="K62" s="557"/>
      <c r="L62" s="557"/>
      <c r="M62" s="557"/>
      <c r="N62" s="557"/>
      <c r="O62" s="557"/>
      <c r="P62" s="558"/>
      <c r="Q62" s="559"/>
      <c r="R62" s="559"/>
      <c r="S62" s="555"/>
      <c r="T62" s="555"/>
      <c r="U62" s="555"/>
      <c r="V62" s="555"/>
      <c r="W62" s="555"/>
      <c r="X62" s="555"/>
      <c r="Y62" s="556"/>
      <c r="Z62" s="557"/>
      <c r="AA62" s="557"/>
      <c r="AB62" s="557"/>
      <c r="AC62" s="557"/>
      <c r="AD62" s="557"/>
      <c r="AE62" s="557"/>
      <c r="AF62" s="557"/>
      <c r="AG62" s="558"/>
      <c r="AH62" s="556"/>
      <c r="AI62" s="557"/>
      <c r="AJ62" s="557"/>
      <c r="AK62" s="557"/>
      <c r="AL62" s="557"/>
      <c r="AM62" s="557"/>
      <c r="AN62" s="557"/>
      <c r="AO62" s="557"/>
      <c r="AP62" s="558"/>
      <c r="AQ62" s="45"/>
      <c r="AR62" s="12"/>
      <c r="AS62" s="12"/>
    </row>
    <row r="63" spans="1:72" ht="25.8">
      <c r="A63" s="14"/>
      <c r="B63" s="556"/>
      <c r="C63" s="557"/>
      <c r="D63" s="557"/>
      <c r="E63" s="557"/>
      <c r="F63" s="557"/>
      <c r="G63" s="557"/>
      <c r="H63" s="557"/>
      <c r="I63" s="558"/>
      <c r="J63" s="556"/>
      <c r="K63" s="557"/>
      <c r="L63" s="557"/>
      <c r="M63" s="557"/>
      <c r="N63" s="557"/>
      <c r="O63" s="557"/>
      <c r="P63" s="558"/>
      <c r="Q63" s="559"/>
      <c r="R63" s="559"/>
      <c r="S63" s="555"/>
      <c r="T63" s="555"/>
      <c r="U63" s="555"/>
      <c r="V63" s="555"/>
      <c r="W63" s="555"/>
      <c r="X63" s="555"/>
      <c r="Y63" s="556"/>
      <c r="Z63" s="557"/>
      <c r="AA63" s="557"/>
      <c r="AB63" s="557"/>
      <c r="AC63" s="557"/>
      <c r="AD63" s="557"/>
      <c r="AE63" s="557"/>
      <c r="AF63" s="557"/>
      <c r="AG63" s="558"/>
      <c r="AH63" s="556"/>
      <c r="AI63" s="557"/>
      <c r="AJ63" s="557"/>
      <c r="AK63" s="557"/>
      <c r="AL63" s="557"/>
      <c r="AM63" s="557"/>
      <c r="AN63" s="557"/>
      <c r="AO63" s="557"/>
      <c r="AP63" s="558"/>
      <c r="AQ63" s="45"/>
      <c r="AR63" s="12"/>
      <c r="AS63" s="12"/>
    </row>
    <row r="64" spans="1:72" ht="25.8">
      <c r="A64" s="14"/>
      <c r="B64" s="556"/>
      <c r="C64" s="557"/>
      <c r="D64" s="557"/>
      <c r="E64" s="557"/>
      <c r="F64" s="557"/>
      <c r="G64" s="557"/>
      <c r="H64" s="557"/>
      <c r="I64" s="558"/>
      <c r="J64" s="556"/>
      <c r="K64" s="557"/>
      <c r="L64" s="557"/>
      <c r="M64" s="557"/>
      <c r="N64" s="557"/>
      <c r="O64" s="557"/>
      <c r="P64" s="558"/>
      <c r="Q64" s="559"/>
      <c r="R64" s="559"/>
      <c r="S64" s="555"/>
      <c r="T64" s="555"/>
      <c r="U64" s="555"/>
      <c r="V64" s="555"/>
      <c r="W64" s="555"/>
      <c r="X64" s="555"/>
      <c r="Y64" s="556"/>
      <c r="Z64" s="557"/>
      <c r="AA64" s="557"/>
      <c r="AB64" s="557"/>
      <c r="AC64" s="557"/>
      <c r="AD64" s="557"/>
      <c r="AE64" s="557"/>
      <c r="AF64" s="557"/>
      <c r="AG64" s="558"/>
      <c r="AH64" s="556"/>
      <c r="AI64" s="557"/>
      <c r="AJ64" s="557"/>
      <c r="AK64" s="557"/>
      <c r="AL64" s="557"/>
      <c r="AM64" s="557"/>
      <c r="AN64" s="557"/>
      <c r="AO64" s="557"/>
      <c r="AP64" s="558"/>
      <c r="AQ64" s="45"/>
      <c r="AR64" s="12"/>
      <c r="AS64" s="12"/>
    </row>
    <row r="65" spans="1:45" ht="25.8">
      <c r="A65" s="14"/>
      <c r="B65" s="556"/>
      <c r="C65" s="557"/>
      <c r="D65" s="557"/>
      <c r="E65" s="557"/>
      <c r="F65" s="557"/>
      <c r="G65" s="557"/>
      <c r="H65" s="557"/>
      <c r="I65" s="558"/>
      <c r="J65" s="556"/>
      <c r="K65" s="557"/>
      <c r="L65" s="557"/>
      <c r="M65" s="557"/>
      <c r="N65" s="557"/>
      <c r="O65" s="557"/>
      <c r="P65" s="558"/>
      <c r="Q65" s="559"/>
      <c r="R65" s="559"/>
      <c r="S65" s="555"/>
      <c r="T65" s="555"/>
      <c r="U65" s="555"/>
      <c r="V65" s="555"/>
      <c r="W65" s="555"/>
      <c r="X65" s="555"/>
      <c r="Y65" s="556"/>
      <c r="Z65" s="557"/>
      <c r="AA65" s="557"/>
      <c r="AB65" s="557"/>
      <c r="AC65" s="557"/>
      <c r="AD65" s="557"/>
      <c r="AE65" s="557"/>
      <c r="AF65" s="557"/>
      <c r="AG65" s="558"/>
      <c r="AH65" s="556"/>
      <c r="AI65" s="557"/>
      <c r="AJ65" s="557"/>
      <c r="AK65" s="557"/>
      <c r="AL65" s="557"/>
      <c r="AM65" s="557"/>
      <c r="AN65" s="557"/>
      <c r="AO65" s="557"/>
      <c r="AP65" s="558"/>
      <c r="AQ65" s="45"/>
      <c r="AR65" s="12"/>
      <c r="AS65" s="12"/>
    </row>
    <row r="66" spans="1:45" ht="25.8">
      <c r="A66" s="14"/>
      <c r="B66" s="556"/>
      <c r="C66" s="557"/>
      <c r="D66" s="557"/>
      <c r="E66" s="557"/>
      <c r="F66" s="557"/>
      <c r="G66" s="557"/>
      <c r="H66" s="557"/>
      <c r="I66" s="558"/>
      <c r="J66" s="556"/>
      <c r="K66" s="557"/>
      <c r="L66" s="557"/>
      <c r="M66" s="557"/>
      <c r="N66" s="557"/>
      <c r="O66" s="557"/>
      <c r="P66" s="558"/>
      <c r="Q66" s="559"/>
      <c r="R66" s="559"/>
      <c r="S66" s="555"/>
      <c r="T66" s="555"/>
      <c r="U66" s="555"/>
      <c r="V66" s="555"/>
      <c r="W66" s="555"/>
      <c r="X66" s="555"/>
      <c r="Y66" s="556"/>
      <c r="Z66" s="557"/>
      <c r="AA66" s="557"/>
      <c r="AB66" s="557"/>
      <c r="AC66" s="557"/>
      <c r="AD66" s="557"/>
      <c r="AE66" s="557"/>
      <c r="AF66" s="557"/>
      <c r="AG66" s="558"/>
      <c r="AH66" s="556"/>
      <c r="AI66" s="557"/>
      <c r="AJ66" s="557"/>
      <c r="AK66" s="557"/>
      <c r="AL66" s="557"/>
      <c r="AM66" s="557"/>
      <c r="AN66" s="557"/>
      <c r="AO66" s="557"/>
      <c r="AP66" s="558"/>
      <c r="AQ66" s="45"/>
      <c r="AR66" s="12"/>
      <c r="AS66" s="12"/>
    </row>
    <row r="67" spans="1:45" ht="25.8">
      <c r="A67" s="14"/>
      <c r="B67" s="556"/>
      <c r="C67" s="557"/>
      <c r="D67" s="557"/>
      <c r="E67" s="557"/>
      <c r="F67" s="557"/>
      <c r="G67" s="557"/>
      <c r="H67" s="557"/>
      <c r="I67" s="558"/>
      <c r="J67" s="556"/>
      <c r="K67" s="557"/>
      <c r="L67" s="557"/>
      <c r="M67" s="557"/>
      <c r="N67" s="557"/>
      <c r="O67" s="557"/>
      <c r="P67" s="558"/>
      <c r="Q67" s="559"/>
      <c r="R67" s="559"/>
      <c r="S67" s="555"/>
      <c r="T67" s="555"/>
      <c r="U67" s="555"/>
      <c r="V67" s="555"/>
      <c r="W67" s="555"/>
      <c r="X67" s="555"/>
      <c r="Y67" s="556"/>
      <c r="Z67" s="557"/>
      <c r="AA67" s="557"/>
      <c r="AB67" s="557"/>
      <c r="AC67" s="557"/>
      <c r="AD67" s="557"/>
      <c r="AE67" s="557"/>
      <c r="AF67" s="557"/>
      <c r="AG67" s="558"/>
      <c r="AH67" s="556"/>
      <c r="AI67" s="557"/>
      <c r="AJ67" s="557"/>
      <c r="AK67" s="557"/>
      <c r="AL67" s="557"/>
      <c r="AM67" s="557"/>
      <c r="AN67" s="557"/>
      <c r="AO67" s="557"/>
      <c r="AP67" s="558"/>
      <c r="AQ67" s="45"/>
      <c r="AR67" s="12"/>
      <c r="AS67" s="12"/>
    </row>
    <row r="68" spans="1:45" ht="25.8">
      <c r="A68" s="14"/>
      <c r="B68" s="556"/>
      <c r="C68" s="557"/>
      <c r="D68" s="557"/>
      <c r="E68" s="557"/>
      <c r="F68" s="557"/>
      <c r="G68" s="557"/>
      <c r="H68" s="557"/>
      <c r="I68" s="558"/>
      <c r="J68" s="556"/>
      <c r="K68" s="557"/>
      <c r="L68" s="557"/>
      <c r="M68" s="557"/>
      <c r="N68" s="557"/>
      <c r="O68" s="557"/>
      <c r="P68" s="558"/>
      <c r="Q68" s="559"/>
      <c r="R68" s="559"/>
      <c r="S68" s="555"/>
      <c r="T68" s="555"/>
      <c r="U68" s="555"/>
      <c r="V68" s="555"/>
      <c r="W68" s="555"/>
      <c r="X68" s="555"/>
      <c r="Y68" s="556"/>
      <c r="Z68" s="557"/>
      <c r="AA68" s="557"/>
      <c r="AB68" s="557"/>
      <c r="AC68" s="557"/>
      <c r="AD68" s="557"/>
      <c r="AE68" s="557"/>
      <c r="AF68" s="557"/>
      <c r="AG68" s="558"/>
      <c r="AH68" s="556"/>
      <c r="AI68" s="557"/>
      <c r="AJ68" s="557"/>
      <c r="AK68" s="557"/>
      <c r="AL68" s="557"/>
      <c r="AM68" s="557"/>
      <c r="AN68" s="557"/>
      <c r="AO68" s="557"/>
      <c r="AP68" s="558"/>
      <c r="AQ68" s="45"/>
      <c r="AR68" s="12"/>
      <c r="AS68" s="12"/>
    </row>
    <row r="69" spans="1:45" ht="25.8">
      <c r="A69" s="14"/>
      <c r="B69" s="556"/>
      <c r="C69" s="557"/>
      <c r="D69" s="557"/>
      <c r="E69" s="557"/>
      <c r="F69" s="557"/>
      <c r="G69" s="557"/>
      <c r="H69" s="557"/>
      <c r="I69" s="558"/>
      <c r="J69" s="556"/>
      <c r="K69" s="557"/>
      <c r="L69" s="557"/>
      <c r="M69" s="557"/>
      <c r="N69" s="557"/>
      <c r="O69" s="557"/>
      <c r="P69" s="558"/>
      <c r="Q69" s="559"/>
      <c r="R69" s="559"/>
      <c r="S69" s="555"/>
      <c r="T69" s="555"/>
      <c r="U69" s="555"/>
      <c r="V69" s="555"/>
      <c r="W69" s="555"/>
      <c r="X69" s="555"/>
      <c r="Y69" s="556"/>
      <c r="Z69" s="557"/>
      <c r="AA69" s="557"/>
      <c r="AB69" s="557"/>
      <c r="AC69" s="557"/>
      <c r="AD69" s="557"/>
      <c r="AE69" s="557"/>
      <c r="AF69" s="557"/>
      <c r="AG69" s="558"/>
      <c r="AH69" s="556"/>
      <c r="AI69" s="557"/>
      <c r="AJ69" s="557"/>
      <c r="AK69" s="557"/>
      <c r="AL69" s="557"/>
      <c r="AM69" s="557"/>
      <c r="AN69" s="557"/>
      <c r="AO69" s="557"/>
      <c r="AP69" s="558"/>
      <c r="AQ69" s="45"/>
      <c r="AR69" s="12"/>
      <c r="AS69" s="12"/>
    </row>
    <row r="70" spans="1:45" ht="25.8">
      <c r="A70" s="14"/>
      <c r="B70" s="556"/>
      <c r="C70" s="557"/>
      <c r="D70" s="557"/>
      <c r="E70" s="557"/>
      <c r="F70" s="557"/>
      <c r="G70" s="557"/>
      <c r="H70" s="557"/>
      <c r="I70" s="558"/>
      <c r="J70" s="556"/>
      <c r="K70" s="557"/>
      <c r="L70" s="557"/>
      <c r="M70" s="557"/>
      <c r="N70" s="557"/>
      <c r="O70" s="557"/>
      <c r="P70" s="558"/>
      <c r="Q70" s="559"/>
      <c r="R70" s="559"/>
      <c r="S70" s="555"/>
      <c r="T70" s="555"/>
      <c r="U70" s="555"/>
      <c r="V70" s="555"/>
      <c r="W70" s="555"/>
      <c r="X70" s="555"/>
      <c r="Y70" s="556"/>
      <c r="Z70" s="557"/>
      <c r="AA70" s="557"/>
      <c r="AB70" s="557"/>
      <c r="AC70" s="557"/>
      <c r="AD70" s="557"/>
      <c r="AE70" s="557"/>
      <c r="AF70" s="557"/>
      <c r="AG70" s="558"/>
      <c r="AH70" s="556"/>
      <c r="AI70" s="557"/>
      <c r="AJ70" s="557"/>
      <c r="AK70" s="557"/>
      <c r="AL70" s="557"/>
      <c r="AM70" s="557"/>
      <c r="AN70" s="557"/>
      <c r="AO70" s="557"/>
      <c r="AP70" s="558"/>
      <c r="AQ70" s="45"/>
      <c r="AR70" s="12"/>
      <c r="AS70" s="12"/>
    </row>
    <row r="71" spans="1:45" ht="25.8">
      <c r="A71" s="14"/>
      <c r="B71" s="556"/>
      <c r="C71" s="557"/>
      <c r="D71" s="557"/>
      <c r="E71" s="557"/>
      <c r="F71" s="557"/>
      <c r="G71" s="557"/>
      <c r="H71" s="557"/>
      <c r="I71" s="558"/>
      <c r="J71" s="556"/>
      <c r="K71" s="557"/>
      <c r="L71" s="557"/>
      <c r="M71" s="557"/>
      <c r="N71" s="557"/>
      <c r="O71" s="557"/>
      <c r="P71" s="558"/>
      <c r="Q71" s="559"/>
      <c r="R71" s="559"/>
      <c r="S71" s="555"/>
      <c r="T71" s="555"/>
      <c r="U71" s="555"/>
      <c r="V71" s="555"/>
      <c r="W71" s="555"/>
      <c r="X71" s="555"/>
      <c r="Y71" s="556"/>
      <c r="Z71" s="557"/>
      <c r="AA71" s="557"/>
      <c r="AB71" s="557"/>
      <c r="AC71" s="557"/>
      <c r="AD71" s="557"/>
      <c r="AE71" s="557"/>
      <c r="AF71" s="557"/>
      <c r="AG71" s="558"/>
      <c r="AH71" s="556"/>
      <c r="AI71" s="557"/>
      <c r="AJ71" s="557"/>
      <c r="AK71" s="557"/>
      <c r="AL71" s="557"/>
      <c r="AM71" s="557"/>
      <c r="AN71" s="557"/>
      <c r="AO71" s="557"/>
      <c r="AP71" s="558"/>
      <c r="AQ71" s="45"/>
      <c r="AR71" s="12"/>
      <c r="AS71" s="12"/>
    </row>
    <row r="72" spans="1:45" ht="25.8">
      <c r="A72" s="14"/>
      <c r="B72" s="556"/>
      <c r="C72" s="557"/>
      <c r="D72" s="557"/>
      <c r="E72" s="557"/>
      <c r="F72" s="557"/>
      <c r="G72" s="557"/>
      <c r="H72" s="557"/>
      <c r="I72" s="558"/>
      <c r="J72" s="556"/>
      <c r="K72" s="557"/>
      <c r="L72" s="557"/>
      <c r="M72" s="557"/>
      <c r="N72" s="557"/>
      <c r="O72" s="557"/>
      <c r="P72" s="558"/>
      <c r="Q72" s="559"/>
      <c r="R72" s="559"/>
      <c r="S72" s="555"/>
      <c r="T72" s="555"/>
      <c r="U72" s="555"/>
      <c r="V72" s="555"/>
      <c r="W72" s="555"/>
      <c r="X72" s="555"/>
      <c r="Y72" s="556"/>
      <c r="Z72" s="557"/>
      <c r="AA72" s="557"/>
      <c r="AB72" s="557"/>
      <c r="AC72" s="557"/>
      <c r="AD72" s="557"/>
      <c r="AE72" s="557"/>
      <c r="AF72" s="557"/>
      <c r="AG72" s="558"/>
      <c r="AH72" s="556"/>
      <c r="AI72" s="557"/>
      <c r="AJ72" s="557"/>
      <c r="AK72" s="557"/>
      <c r="AL72" s="557"/>
      <c r="AM72" s="557"/>
      <c r="AN72" s="557"/>
      <c r="AO72" s="557"/>
      <c r="AP72" s="558"/>
      <c r="AQ72" s="45"/>
      <c r="AR72" s="12"/>
      <c r="AS72" s="12"/>
    </row>
    <row r="73" spans="1:45" ht="25.8">
      <c r="A73" s="14"/>
      <c r="B73" s="556"/>
      <c r="C73" s="557"/>
      <c r="D73" s="557"/>
      <c r="E73" s="557"/>
      <c r="F73" s="557"/>
      <c r="G73" s="557"/>
      <c r="H73" s="557"/>
      <c r="I73" s="558"/>
      <c r="J73" s="556"/>
      <c r="K73" s="557"/>
      <c r="L73" s="557"/>
      <c r="M73" s="557"/>
      <c r="N73" s="557"/>
      <c r="O73" s="557"/>
      <c r="P73" s="558"/>
      <c r="Q73" s="559"/>
      <c r="R73" s="559"/>
      <c r="S73" s="555"/>
      <c r="T73" s="555"/>
      <c r="U73" s="555"/>
      <c r="V73" s="555"/>
      <c r="W73" s="555"/>
      <c r="X73" s="555"/>
      <c r="Y73" s="556"/>
      <c r="Z73" s="557"/>
      <c r="AA73" s="557"/>
      <c r="AB73" s="557"/>
      <c r="AC73" s="557"/>
      <c r="AD73" s="557"/>
      <c r="AE73" s="557"/>
      <c r="AF73" s="557"/>
      <c r="AG73" s="558"/>
      <c r="AH73" s="556"/>
      <c r="AI73" s="557"/>
      <c r="AJ73" s="557"/>
      <c r="AK73" s="557"/>
      <c r="AL73" s="557"/>
      <c r="AM73" s="557"/>
      <c r="AN73" s="557"/>
      <c r="AO73" s="557"/>
      <c r="AP73" s="558"/>
      <c r="AQ73" s="45"/>
      <c r="AR73" s="12"/>
      <c r="AS73" s="12"/>
    </row>
    <row r="74" spans="1:45" ht="25.8">
      <c r="A74" s="14"/>
      <c r="B74" s="556"/>
      <c r="C74" s="557"/>
      <c r="D74" s="557"/>
      <c r="E74" s="557"/>
      <c r="F74" s="557"/>
      <c r="G74" s="557"/>
      <c r="H74" s="557"/>
      <c r="I74" s="558"/>
      <c r="J74" s="556"/>
      <c r="K74" s="557"/>
      <c r="L74" s="557"/>
      <c r="M74" s="557"/>
      <c r="N74" s="557"/>
      <c r="O74" s="557"/>
      <c r="P74" s="558"/>
      <c r="Q74" s="559"/>
      <c r="R74" s="559"/>
      <c r="S74" s="555"/>
      <c r="T74" s="555"/>
      <c r="U74" s="555"/>
      <c r="V74" s="555"/>
      <c r="W74" s="555"/>
      <c r="X74" s="555"/>
      <c r="Y74" s="556"/>
      <c r="Z74" s="557"/>
      <c r="AA74" s="557"/>
      <c r="AB74" s="557"/>
      <c r="AC74" s="557"/>
      <c r="AD74" s="557"/>
      <c r="AE74" s="557"/>
      <c r="AF74" s="557"/>
      <c r="AG74" s="558"/>
      <c r="AH74" s="556"/>
      <c r="AI74" s="557"/>
      <c r="AJ74" s="557"/>
      <c r="AK74" s="557"/>
      <c r="AL74" s="557"/>
      <c r="AM74" s="557"/>
      <c r="AN74" s="557"/>
      <c r="AO74" s="557"/>
      <c r="AP74" s="558"/>
      <c r="AQ74" s="45"/>
      <c r="AR74" s="12"/>
      <c r="AS74" s="12"/>
    </row>
    <row r="75" spans="1:45" ht="25.8">
      <c r="A75" s="14"/>
      <c r="B75" s="556"/>
      <c r="C75" s="557"/>
      <c r="D75" s="557"/>
      <c r="E75" s="557"/>
      <c r="F75" s="557"/>
      <c r="G75" s="557"/>
      <c r="H75" s="557"/>
      <c r="I75" s="558"/>
      <c r="J75" s="556"/>
      <c r="K75" s="557"/>
      <c r="L75" s="557"/>
      <c r="M75" s="557"/>
      <c r="N75" s="557"/>
      <c r="O75" s="557"/>
      <c r="P75" s="558"/>
      <c r="Q75" s="559"/>
      <c r="R75" s="559"/>
      <c r="S75" s="555"/>
      <c r="T75" s="555"/>
      <c r="U75" s="555"/>
      <c r="V75" s="555"/>
      <c r="W75" s="555"/>
      <c r="X75" s="555"/>
      <c r="Y75" s="556"/>
      <c r="Z75" s="557"/>
      <c r="AA75" s="557"/>
      <c r="AB75" s="557"/>
      <c r="AC75" s="557"/>
      <c r="AD75" s="557"/>
      <c r="AE75" s="557"/>
      <c r="AF75" s="557"/>
      <c r="AG75" s="558"/>
      <c r="AH75" s="556"/>
      <c r="AI75" s="557"/>
      <c r="AJ75" s="557"/>
      <c r="AK75" s="557"/>
      <c r="AL75" s="557"/>
      <c r="AM75" s="557"/>
      <c r="AN75" s="557"/>
      <c r="AO75" s="557"/>
      <c r="AP75" s="558"/>
      <c r="AQ75" s="45"/>
      <c r="AR75" s="12"/>
      <c r="AS75" s="12"/>
    </row>
    <row r="76" spans="1:45" ht="25.8">
      <c r="A76" s="14"/>
      <c r="B76" s="556"/>
      <c r="C76" s="557"/>
      <c r="D76" s="557"/>
      <c r="E76" s="557"/>
      <c r="F76" s="557"/>
      <c r="G76" s="557"/>
      <c r="H76" s="557"/>
      <c r="I76" s="558"/>
      <c r="J76" s="556"/>
      <c r="K76" s="557"/>
      <c r="L76" s="557"/>
      <c r="M76" s="557"/>
      <c r="N76" s="557"/>
      <c r="O76" s="557"/>
      <c r="P76" s="558"/>
      <c r="Q76" s="559"/>
      <c r="R76" s="559"/>
      <c r="S76" s="555"/>
      <c r="T76" s="555"/>
      <c r="U76" s="555"/>
      <c r="V76" s="555"/>
      <c r="W76" s="555"/>
      <c r="X76" s="555"/>
      <c r="Y76" s="556"/>
      <c r="Z76" s="557"/>
      <c r="AA76" s="557"/>
      <c r="AB76" s="557"/>
      <c r="AC76" s="557"/>
      <c r="AD76" s="557"/>
      <c r="AE76" s="557"/>
      <c r="AF76" s="557"/>
      <c r="AG76" s="558"/>
      <c r="AH76" s="556"/>
      <c r="AI76" s="557"/>
      <c r="AJ76" s="557"/>
      <c r="AK76" s="557"/>
      <c r="AL76" s="557"/>
      <c r="AM76" s="557"/>
      <c r="AN76" s="557"/>
      <c r="AO76" s="557"/>
      <c r="AP76" s="558"/>
      <c r="AQ76" s="45"/>
      <c r="AR76" s="12"/>
      <c r="AS76" s="12"/>
    </row>
    <row r="77" spans="1:45" ht="25.8">
      <c r="A77" s="14"/>
      <c r="B77" s="556"/>
      <c r="C77" s="557"/>
      <c r="D77" s="557"/>
      <c r="E77" s="557"/>
      <c r="F77" s="557"/>
      <c r="G77" s="557"/>
      <c r="H77" s="557"/>
      <c r="I77" s="558"/>
      <c r="J77" s="556"/>
      <c r="K77" s="557"/>
      <c r="L77" s="557"/>
      <c r="M77" s="557"/>
      <c r="N77" s="557"/>
      <c r="O77" s="557"/>
      <c r="P77" s="558"/>
      <c r="Q77" s="559"/>
      <c r="R77" s="559"/>
      <c r="S77" s="555"/>
      <c r="T77" s="555"/>
      <c r="U77" s="555"/>
      <c r="V77" s="555"/>
      <c r="W77" s="555"/>
      <c r="X77" s="555"/>
      <c r="Y77" s="556"/>
      <c r="Z77" s="557"/>
      <c r="AA77" s="557"/>
      <c r="AB77" s="557"/>
      <c r="AC77" s="557"/>
      <c r="AD77" s="557"/>
      <c r="AE77" s="557"/>
      <c r="AF77" s="557"/>
      <c r="AG77" s="558"/>
      <c r="AH77" s="556"/>
      <c r="AI77" s="557"/>
      <c r="AJ77" s="557"/>
      <c r="AK77" s="557"/>
      <c r="AL77" s="557"/>
      <c r="AM77" s="557"/>
      <c r="AN77" s="557"/>
      <c r="AO77" s="557"/>
      <c r="AP77" s="558"/>
      <c r="AQ77" s="45"/>
      <c r="AR77" s="12"/>
      <c r="AS77" s="12"/>
    </row>
    <row r="78" spans="1:45" ht="25.8">
      <c r="A78" s="14"/>
      <c r="B78" s="556"/>
      <c r="C78" s="557"/>
      <c r="D78" s="557"/>
      <c r="E78" s="557"/>
      <c r="F78" s="557"/>
      <c r="G78" s="557"/>
      <c r="H78" s="557"/>
      <c r="I78" s="558"/>
      <c r="J78" s="556"/>
      <c r="K78" s="557"/>
      <c r="L78" s="557"/>
      <c r="M78" s="557"/>
      <c r="N78" s="557"/>
      <c r="O78" s="557"/>
      <c r="P78" s="558"/>
      <c r="Q78" s="559"/>
      <c r="R78" s="559"/>
      <c r="S78" s="555"/>
      <c r="T78" s="555"/>
      <c r="U78" s="555"/>
      <c r="V78" s="555"/>
      <c r="W78" s="555"/>
      <c r="X78" s="555"/>
      <c r="Y78" s="556"/>
      <c r="Z78" s="557"/>
      <c r="AA78" s="557"/>
      <c r="AB78" s="557"/>
      <c r="AC78" s="557"/>
      <c r="AD78" s="557"/>
      <c r="AE78" s="557"/>
      <c r="AF78" s="557"/>
      <c r="AG78" s="558"/>
      <c r="AH78" s="556"/>
      <c r="AI78" s="557"/>
      <c r="AJ78" s="557"/>
      <c r="AK78" s="557"/>
      <c r="AL78" s="557"/>
      <c r="AM78" s="557"/>
      <c r="AN78" s="557"/>
      <c r="AO78" s="557"/>
      <c r="AP78" s="558"/>
      <c r="AQ78" s="45"/>
      <c r="AR78" s="12"/>
      <c r="AS78" s="12"/>
    </row>
    <row r="79" spans="1:45" ht="25.8">
      <c r="A79" s="14"/>
      <c r="B79" s="556"/>
      <c r="C79" s="557"/>
      <c r="D79" s="557"/>
      <c r="E79" s="557"/>
      <c r="F79" s="557"/>
      <c r="G79" s="557"/>
      <c r="H79" s="557"/>
      <c r="I79" s="558"/>
      <c r="J79" s="556"/>
      <c r="K79" s="557"/>
      <c r="L79" s="557"/>
      <c r="M79" s="557"/>
      <c r="N79" s="557"/>
      <c r="O79" s="557"/>
      <c r="P79" s="558"/>
      <c r="Q79" s="559"/>
      <c r="R79" s="559"/>
      <c r="S79" s="555"/>
      <c r="T79" s="555"/>
      <c r="U79" s="555"/>
      <c r="V79" s="555"/>
      <c r="W79" s="555"/>
      <c r="X79" s="555"/>
      <c r="Y79" s="556"/>
      <c r="Z79" s="557"/>
      <c r="AA79" s="557"/>
      <c r="AB79" s="557"/>
      <c r="AC79" s="557"/>
      <c r="AD79" s="557"/>
      <c r="AE79" s="557"/>
      <c r="AF79" s="557"/>
      <c r="AG79" s="558"/>
      <c r="AH79" s="556"/>
      <c r="AI79" s="557"/>
      <c r="AJ79" s="557"/>
      <c r="AK79" s="557"/>
      <c r="AL79" s="557"/>
      <c r="AM79" s="557"/>
      <c r="AN79" s="557"/>
      <c r="AO79" s="557"/>
      <c r="AP79" s="558"/>
      <c r="AQ79" s="45"/>
      <c r="AR79" s="12"/>
      <c r="AS79" s="12"/>
    </row>
    <row r="80" spans="1:45" ht="25.8">
      <c r="A80" s="14"/>
      <c r="B80" s="556"/>
      <c r="C80" s="557"/>
      <c r="D80" s="557"/>
      <c r="E80" s="557"/>
      <c r="F80" s="557"/>
      <c r="G80" s="557"/>
      <c r="H80" s="557"/>
      <c r="I80" s="558"/>
      <c r="J80" s="556"/>
      <c r="K80" s="557"/>
      <c r="L80" s="557"/>
      <c r="M80" s="557"/>
      <c r="N80" s="557"/>
      <c r="O80" s="557"/>
      <c r="P80" s="558"/>
      <c r="Q80" s="559"/>
      <c r="R80" s="559"/>
      <c r="S80" s="555"/>
      <c r="T80" s="555"/>
      <c r="U80" s="555"/>
      <c r="V80" s="555"/>
      <c r="W80" s="555"/>
      <c r="X80" s="555"/>
      <c r="Y80" s="556"/>
      <c r="Z80" s="557"/>
      <c r="AA80" s="557"/>
      <c r="AB80" s="557"/>
      <c r="AC80" s="557"/>
      <c r="AD80" s="557"/>
      <c r="AE80" s="557"/>
      <c r="AF80" s="557"/>
      <c r="AG80" s="558"/>
      <c r="AH80" s="556"/>
      <c r="AI80" s="557"/>
      <c r="AJ80" s="557"/>
      <c r="AK80" s="557"/>
      <c r="AL80" s="557"/>
      <c r="AM80" s="557"/>
      <c r="AN80" s="557"/>
      <c r="AO80" s="557"/>
      <c r="AP80" s="558"/>
      <c r="AQ80" s="45"/>
      <c r="AR80" s="12"/>
      <c r="AS80" s="12"/>
    </row>
    <row r="81" spans="1:45" ht="25.8">
      <c r="A81" s="14"/>
      <c r="B81" s="556"/>
      <c r="C81" s="557"/>
      <c r="D81" s="557"/>
      <c r="E81" s="557"/>
      <c r="F81" s="557"/>
      <c r="G81" s="557"/>
      <c r="H81" s="557"/>
      <c r="I81" s="558"/>
      <c r="J81" s="556"/>
      <c r="K81" s="557"/>
      <c r="L81" s="557"/>
      <c r="M81" s="557"/>
      <c r="N81" s="557"/>
      <c r="O81" s="557"/>
      <c r="P81" s="558"/>
      <c r="Q81" s="559"/>
      <c r="R81" s="559"/>
      <c r="S81" s="555"/>
      <c r="T81" s="555"/>
      <c r="U81" s="555"/>
      <c r="V81" s="555"/>
      <c r="W81" s="555"/>
      <c r="X81" s="555"/>
      <c r="Y81" s="556"/>
      <c r="Z81" s="557"/>
      <c r="AA81" s="557"/>
      <c r="AB81" s="557"/>
      <c r="AC81" s="557"/>
      <c r="AD81" s="557"/>
      <c r="AE81" s="557"/>
      <c r="AF81" s="557"/>
      <c r="AG81" s="558"/>
      <c r="AH81" s="556"/>
      <c r="AI81" s="557"/>
      <c r="AJ81" s="557"/>
      <c r="AK81" s="557"/>
      <c r="AL81" s="557"/>
      <c r="AM81" s="557"/>
      <c r="AN81" s="557"/>
      <c r="AO81" s="557"/>
      <c r="AP81" s="558"/>
      <c r="AQ81" s="45"/>
      <c r="AR81" s="12"/>
      <c r="AS81" s="12"/>
    </row>
    <row r="82" spans="1:45" ht="25.8">
      <c r="A82" s="14"/>
      <c r="B82" s="556"/>
      <c r="C82" s="557"/>
      <c r="D82" s="557"/>
      <c r="E82" s="557"/>
      <c r="F82" s="557"/>
      <c r="G82" s="557"/>
      <c r="H82" s="557"/>
      <c r="I82" s="558"/>
      <c r="J82" s="556"/>
      <c r="K82" s="557"/>
      <c r="L82" s="557"/>
      <c r="M82" s="557"/>
      <c r="N82" s="557"/>
      <c r="O82" s="557"/>
      <c r="P82" s="558"/>
      <c r="Q82" s="559"/>
      <c r="R82" s="559"/>
      <c r="S82" s="555"/>
      <c r="T82" s="555"/>
      <c r="U82" s="555"/>
      <c r="V82" s="555"/>
      <c r="W82" s="555"/>
      <c r="X82" s="555"/>
      <c r="Y82" s="556"/>
      <c r="Z82" s="557"/>
      <c r="AA82" s="557"/>
      <c r="AB82" s="557"/>
      <c r="AC82" s="557"/>
      <c r="AD82" s="557"/>
      <c r="AE82" s="557"/>
      <c r="AF82" s="557"/>
      <c r="AG82" s="558"/>
      <c r="AH82" s="556"/>
      <c r="AI82" s="557"/>
      <c r="AJ82" s="557"/>
      <c r="AK82" s="557"/>
      <c r="AL82" s="557"/>
      <c r="AM82" s="557"/>
      <c r="AN82" s="557"/>
      <c r="AO82" s="557"/>
      <c r="AP82" s="558"/>
      <c r="AQ82" s="45"/>
      <c r="AR82" s="12"/>
      <c r="AS82" s="12"/>
    </row>
    <row r="83" spans="1:45" ht="25.8">
      <c r="A83" s="14"/>
      <c r="B83" s="556"/>
      <c r="C83" s="557"/>
      <c r="D83" s="557"/>
      <c r="E83" s="557"/>
      <c r="F83" s="557"/>
      <c r="G83" s="557"/>
      <c r="H83" s="557"/>
      <c r="I83" s="558"/>
      <c r="J83" s="556"/>
      <c r="K83" s="557"/>
      <c r="L83" s="557"/>
      <c r="M83" s="557"/>
      <c r="N83" s="557"/>
      <c r="O83" s="557"/>
      <c r="P83" s="558"/>
      <c r="Q83" s="559"/>
      <c r="R83" s="559"/>
      <c r="S83" s="555"/>
      <c r="T83" s="555"/>
      <c r="U83" s="555"/>
      <c r="V83" s="555"/>
      <c r="W83" s="555"/>
      <c r="X83" s="555"/>
      <c r="Y83" s="556"/>
      <c r="Z83" s="557"/>
      <c r="AA83" s="557"/>
      <c r="AB83" s="557"/>
      <c r="AC83" s="557"/>
      <c r="AD83" s="557"/>
      <c r="AE83" s="557"/>
      <c r="AF83" s="557"/>
      <c r="AG83" s="558"/>
      <c r="AH83" s="556"/>
      <c r="AI83" s="557"/>
      <c r="AJ83" s="557"/>
      <c r="AK83" s="557"/>
      <c r="AL83" s="557"/>
      <c r="AM83" s="557"/>
      <c r="AN83" s="557"/>
      <c r="AO83" s="557"/>
      <c r="AP83" s="558"/>
      <c r="AQ83" s="45"/>
      <c r="AR83" s="12"/>
      <c r="AS83" s="12"/>
    </row>
    <row r="84" spans="1:45" ht="25.8">
      <c r="A84" s="14"/>
      <c r="B84" s="556"/>
      <c r="C84" s="557"/>
      <c r="D84" s="557"/>
      <c r="E84" s="557"/>
      <c r="F84" s="557"/>
      <c r="G84" s="557"/>
      <c r="H84" s="557"/>
      <c r="I84" s="558"/>
      <c r="J84" s="556"/>
      <c r="K84" s="557"/>
      <c r="L84" s="557"/>
      <c r="M84" s="557"/>
      <c r="N84" s="557"/>
      <c r="O84" s="557"/>
      <c r="P84" s="558"/>
      <c r="Q84" s="559"/>
      <c r="R84" s="559"/>
      <c r="S84" s="555"/>
      <c r="T84" s="555"/>
      <c r="U84" s="555"/>
      <c r="V84" s="555"/>
      <c r="W84" s="555"/>
      <c r="X84" s="555"/>
      <c r="Y84" s="556"/>
      <c r="Z84" s="557"/>
      <c r="AA84" s="557"/>
      <c r="AB84" s="557"/>
      <c r="AC84" s="557"/>
      <c r="AD84" s="557"/>
      <c r="AE84" s="557"/>
      <c r="AF84" s="557"/>
      <c r="AG84" s="558"/>
      <c r="AH84" s="556"/>
      <c r="AI84" s="557"/>
      <c r="AJ84" s="557"/>
      <c r="AK84" s="557"/>
      <c r="AL84" s="557"/>
      <c r="AM84" s="557"/>
      <c r="AN84" s="557"/>
      <c r="AO84" s="557"/>
      <c r="AP84" s="558"/>
      <c r="AQ84" s="45"/>
      <c r="AR84" s="12"/>
      <c r="AS84" s="12"/>
    </row>
    <row r="85" spans="1:45" ht="25.8">
      <c r="A85" s="14"/>
      <c r="B85" s="556"/>
      <c r="C85" s="557"/>
      <c r="D85" s="557"/>
      <c r="E85" s="557"/>
      <c r="F85" s="557"/>
      <c r="G85" s="557"/>
      <c r="H85" s="557"/>
      <c r="I85" s="558"/>
      <c r="J85" s="556"/>
      <c r="K85" s="557"/>
      <c r="L85" s="557"/>
      <c r="M85" s="557"/>
      <c r="N85" s="557"/>
      <c r="O85" s="557"/>
      <c r="P85" s="558"/>
      <c r="Q85" s="559"/>
      <c r="R85" s="559"/>
      <c r="S85" s="555"/>
      <c r="T85" s="555"/>
      <c r="U85" s="555"/>
      <c r="V85" s="555"/>
      <c r="W85" s="555"/>
      <c r="X85" s="555"/>
      <c r="Y85" s="556"/>
      <c r="Z85" s="557"/>
      <c r="AA85" s="557"/>
      <c r="AB85" s="557"/>
      <c r="AC85" s="557"/>
      <c r="AD85" s="557"/>
      <c r="AE85" s="557"/>
      <c r="AF85" s="557"/>
      <c r="AG85" s="558"/>
      <c r="AH85" s="556"/>
      <c r="AI85" s="557"/>
      <c r="AJ85" s="557"/>
      <c r="AK85" s="557"/>
      <c r="AL85" s="557"/>
      <c r="AM85" s="557"/>
      <c r="AN85" s="557"/>
      <c r="AO85" s="557"/>
      <c r="AP85" s="558"/>
      <c r="AQ85" s="45"/>
      <c r="AR85" s="12"/>
      <c r="AS85" s="12"/>
    </row>
    <row r="86" spans="1:45" ht="25.8">
      <c r="A86" s="14"/>
      <c r="B86" s="556"/>
      <c r="C86" s="557"/>
      <c r="D86" s="557"/>
      <c r="E86" s="557"/>
      <c r="F86" s="557"/>
      <c r="G86" s="557"/>
      <c r="H86" s="557"/>
      <c r="I86" s="558"/>
      <c r="J86" s="556"/>
      <c r="K86" s="557"/>
      <c r="L86" s="557"/>
      <c r="M86" s="557"/>
      <c r="N86" s="557"/>
      <c r="O86" s="557"/>
      <c r="P86" s="558"/>
      <c r="Q86" s="559"/>
      <c r="R86" s="559"/>
      <c r="S86" s="555"/>
      <c r="T86" s="555"/>
      <c r="U86" s="555"/>
      <c r="V86" s="555"/>
      <c r="W86" s="555"/>
      <c r="X86" s="555"/>
      <c r="Y86" s="556"/>
      <c r="Z86" s="557"/>
      <c r="AA86" s="557"/>
      <c r="AB86" s="557"/>
      <c r="AC86" s="557"/>
      <c r="AD86" s="557"/>
      <c r="AE86" s="557"/>
      <c r="AF86" s="557"/>
      <c r="AG86" s="558"/>
      <c r="AH86" s="556"/>
      <c r="AI86" s="557"/>
      <c r="AJ86" s="557"/>
      <c r="AK86" s="557"/>
      <c r="AL86" s="557"/>
      <c r="AM86" s="557"/>
      <c r="AN86" s="557"/>
      <c r="AO86" s="557"/>
      <c r="AP86" s="558"/>
      <c r="AQ86" s="45"/>
      <c r="AR86" s="12"/>
      <c r="AS86" s="12"/>
    </row>
    <row r="87" spans="1:45" ht="15.75" customHeight="1">
      <c r="A87" s="14"/>
      <c r="B87" s="14"/>
      <c r="C87" s="14"/>
      <c r="D87" s="15"/>
      <c r="E87" s="15"/>
      <c r="F87" s="16"/>
      <c r="G87" s="16"/>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20"/>
      <c r="AJ87" s="17"/>
      <c r="AK87" s="20"/>
      <c r="AL87" s="14"/>
      <c r="AM87" s="14"/>
      <c r="AN87" s="14"/>
      <c r="AO87" s="14"/>
      <c r="AP87" s="14"/>
      <c r="AQ87" s="14"/>
      <c r="AR87" s="12"/>
      <c r="AS87" s="12"/>
    </row>
    <row r="88" spans="1:45" ht="30" customHeight="1">
      <c r="A88" s="14"/>
      <c r="B88" s="551" t="s">
        <v>86</v>
      </c>
      <c r="C88" s="551"/>
      <c r="D88" s="551"/>
      <c r="E88" s="552" t="s">
        <v>182</v>
      </c>
      <c r="F88" s="552"/>
      <c r="G88" s="552"/>
      <c r="H88" s="552"/>
      <c r="I88" s="552"/>
      <c r="J88" s="552"/>
      <c r="K88" s="552"/>
      <c r="L88" s="552"/>
      <c r="M88" s="552"/>
      <c r="N88" s="552"/>
      <c r="O88" s="552"/>
      <c r="P88" s="552"/>
      <c r="Q88" s="552"/>
      <c r="R88" s="552"/>
      <c r="S88" s="552"/>
      <c r="T88" s="552"/>
      <c r="U88" s="552"/>
      <c r="V88" s="552"/>
      <c r="W88" s="552"/>
      <c r="X88" s="552"/>
      <c r="Y88" s="552"/>
      <c r="Z88" s="552"/>
      <c r="AA88" s="552"/>
      <c r="AB88" s="552"/>
      <c r="AC88" s="552"/>
      <c r="AD88" s="552"/>
      <c r="AE88" s="552"/>
      <c r="AF88" s="552"/>
      <c r="AG88" s="552"/>
      <c r="AH88" s="552"/>
      <c r="AI88" s="552"/>
      <c r="AJ88" s="552"/>
      <c r="AK88" s="552"/>
      <c r="AL88" s="552"/>
      <c r="AM88" s="552"/>
      <c r="AN88" s="552"/>
      <c r="AO88" s="552"/>
      <c r="AP88" s="552"/>
      <c r="AQ88" s="46"/>
      <c r="AR88" s="47"/>
      <c r="AS88" s="47"/>
    </row>
    <row r="89" spans="1:45" ht="30" customHeight="1">
      <c r="A89" s="14"/>
      <c r="B89" s="48"/>
      <c r="C89" s="49"/>
      <c r="D89" s="49"/>
      <c r="E89" s="552"/>
      <c r="F89" s="552"/>
      <c r="G89" s="552"/>
      <c r="H89" s="552"/>
      <c r="I89" s="552"/>
      <c r="J89" s="552"/>
      <c r="K89" s="552"/>
      <c r="L89" s="552"/>
      <c r="M89" s="552"/>
      <c r="N89" s="552"/>
      <c r="O89" s="552"/>
      <c r="P89" s="552"/>
      <c r="Q89" s="552"/>
      <c r="R89" s="552"/>
      <c r="S89" s="552"/>
      <c r="T89" s="552"/>
      <c r="U89" s="552"/>
      <c r="V89" s="552"/>
      <c r="W89" s="552"/>
      <c r="X89" s="552"/>
      <c r="Y89" s="552"/>
      <c r="Z89" s="552"/>
      <c r="AA89" s="552"/>
      <c r="AB89" s="552"/>
      <c r="AC89" s="552"/>
      <c r="AD89" s="552"/>
      <c r="AE89" s="552"/>
      <c r="AF89" s="552"/>
      <c r="AG89" s="552"/>
      <c r="AH89" s="552"/>
      <c r="AI89" s="552"/>
      <c r="AJ89" s="552"/>
      <c r="AK89" s="552"/>
      <c r="AL89" s="552"/>
      <c r="AM89" s="552"/>
      <c r="AN89" s="552"/>
      <c r="AO89" s="552"/>
      <c r="AP89" s="552"/>
      <c r="AQ89" s="46"/>
      <c r="AR89" s="47"/>
      <c r="AS89" s="47"/>
    </row>
    <row r="90" spans="1:45" ht="30" customHeight="1">
      <c r="A90" s="14"/>
      <c r="B90" s="551" t="s">
        <v>132</v>
      </c>
      <c r="C90" s="551"/>
      <c r="D90" s="551"/>
      <c r="E90" s="552" t="s">
        <v>189</v>
      </c>
      <c r="F90" s="552"/>
      <c r="G90" s="552"/>
      <c r="H90" s="552"/>
      <c r="I90" s="552"/>
      <c r="J90" s="552"/>
      <c r="K90" s="552"/>
      <c r="L90" s="552"/>
      <c r="M90" s="552"/>
      <c r="N90" s="552"/>
      <c r="O90" s="552"/>
      <c r="P90" s="552"/>
      <c r="Q90" s="552"/>
      <c r="R90" s="552"/>
      <c r="S90" s="552"/>
      <c r="T90" s="552"/>
      <c r="U90" s="552"/>
      <c r="V90" s="552"/>
      <c r="W90" s="552"/>
      <c r="X90" s="552"/>
      <c r="Y90" s="552"/>
      <c r="Z90" s="552"/>
      <c r="AA90" s="552"/>
      <c r="AB90" s="552"/>
      <c r="AC90" s="552"/>
      <c r="AD90" s="552"/>
      <c r="AE90" s="552"/>
      <c r="AF90" s="552"/>
      <c r="AG90" s="552"/>
      <c r="AH90" s="552"/>
      <c r="AI90" s="552"/>
      <c r="AJ90" s="552"/>
      <c r="AK90" s="552"/>
      <c r="AL90" s="552"/>
      <c r="AM90" s="552"/>
      <c r="AN90" s="552"/>
      <c r="AO90" s="552"/>
      <c r="AP90" s="552"/>
      <c r="AQ90" s="46"/>
      <c r="AR90" s="47"/>
      <c r="AS90" s="47"/>
    </row>
    <row r="91" spans="1:45" ht="30" customHeight="1">
      <c r="A91" s="14"/>
      <c r="B91" s="50"/>
      <c r="C91" s="50"/>
      <c r="D91" s="50"/>
      <c r="E91" s="552"/>
      <c r="F91" s="552"/>
      <c r="G91" s="552"/>
      <c r="H91" s="552"/>
      <c r="I91" s="552"/>
      <c r="J91" s="552"/>
      <c r="K91" s="552"/>
      <c r="L91" s="552"/>
      <c r="M91" s="552"/>
      <c r="N91" s="552"/>
      <c r="O91" s="552"/>
      <c r="P91" s="552"/>
      <c r="Q91" s="552"/>
      <c r="R91" s="552"/>
      <c r="S91" s="552"/>
      <c r="T91" s="552"/>
      <c r="U91" s="552"/>
      <c r="V91" s="552"/>
      <c r="W91" s="552"/>
      <c r="X91" s="552"/>
      <c r="Y91" s="552"/>
      <c r="Z91" s="552"/>
      <c r="AA91" s="552"/>
      <c r="AB91" s="552"/>
      <c r="AC91" s="552"/>
      <c r="AD91" s="552"/>
      <c r="AE91" s="552"/>
      <c r="AF91" s="552"/>
      <c r="AG91" s="552"/>
      <c r="AH91" s="552"/>
      <c r="AI91" s="552"/>
      <c r="AJ91" s="552"/>
      <c r="AK91" s="552"/>
      <c r="AL91" s="552"/>
      <c r="AM91" s="552"/>
      <c r="AN91" s="552"/>
      <c r="AO91" s="552"/>
      <c r="AP91" s="552"/>
      <c r="AQ91" s="46"/>
      <c r="AR91" s="51"/>
      <c r="AS91" s="51"/>
    </row>
    <row r="92" spans="1:45" ht="30" customHeight="1">
      <c r="A92" s="14"/>
      <c r="B92" s="50"/>
      <c r="C92" s="50"/>
      <c r="D92" s="50"/>
      <c r="E92" s="552"/>
      <c r="F92" s="552"/>
      <c r="G92" s="552"/>
      <c r="H92" s="552"/>
      <c r="I92" s="552"/>
      <c r="J92" s="552"/>
      <c r="K92" s="552"/>
      <c r="L92" s="552"/>
      <c r="M92" s="552"/>
      <c r="N92" s="552"/>
      <c r="O92" s="552"/>
      <c r="P92" s="552"/>
      <c r="Q92" s="552"/>
      <c r="R92" s="552"/>
      <c r="S92" s="552"/>
      <c r="T92" s="552"/>
      <c r="U92" s="552"/>
      <c r="V92" s="552"/>
      <c r="W92" s="552"/>
      <c r="X92" s="552"/>
      <c r="Y92" s="552"/>
      <c r="Z92" s="552"/>
      <c r="AA92" s="552"/>
      <c r="AB92" s="552"/>
      <c r="AC92" s="552"/>
      <c r="AD92" s="552"/>
      <c r="AE92" s="552"/>
      <c r="AF92" s="552"/>
      <c r="AG92" s="552"/>
      <c r="AH92" s="552"/>
      <c r="AI92" s="552"/>
      <c r="AJ92" s="552"/>
      <c r="AK92" s="552"/>
      <c r="AL92" s="552"/>
      <c r="AM92" s="552"/>
      <c r="AN92" s="552"/>
      <c r="AO92" s="552"/>
      <c r="AP92" s="552"/>
      <c r="AQ92" s="46"/>
      <c r="AR92" s="51"/>
      <c r="AS92" s="51"/>
    </row>
    <row r="93" spans="1:45" ht="30" customHeight="1">
      <c r="A93" s="14"/>
      <c r="B93" s="50"/>
      <c r="C93" s="50"/>
      <c r="D93" s="50"/>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46"/>
      <c r="AR93" s="51"/>
      <c r="AS93" s="51"/>
    </row>
    <row r="94" spans="1:45" ht="30" customHeight="1">
      <c r="A94" s="14"/>
      <c r="B94" s="50"/>
      <c r="C94" s="50"/>
      <c r="D94" s="50"/>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46"/>
      <c r="AR94" s="51"/>
      <c r="AS94" s="51"/>
    </row>
    <row r="95" spans="1:45" ht="30" customHeight="1">
      <c r="A95" s="14"/>
      <c r="B95" s="50"/>
      <c r="C95" s="50"/>
      <c r="D95" s="50"/>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46"/>
      <c r="AR95" s="51"/>
      <c r="AS95" s="51"/>
    </row>
    <row r="96" spans="1:45" ht="30" customHeight="1">
      <c r="A96" s="14"/>
      <c r="B96" s="50"/>
      <c r="C96" s="50"/>
      <c r="D96" s="50"/>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46"/>
      <c r="AR96" s="51"/>
      <c r="AS96" s="51"/>
    </row>
    <row r="97" spans="1:48" ht="30" customHeight="1">
      <c r="A97" s="14"/>
      <c r="B97" s="50"/>
      <c r="C97" s="50"/>
      <c r="D97" s="50"/>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46"/>
      <c r="AR97" s="51"/>
      <c r="AS97" s="51"/>
    </row>
    <row r="98" spans="1:48" ht="30" customHeight="1">
      <c r="A98" s="14"/>
      <c r="B98" s="50"/>
      <c r="C98" s="50"/>
      <c r="D98" s="50"/>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46"/>
      <c r="AR98" s="51"/>
      <c r="AS98" s="51"/>
    </row>
    <row r="99" spans="1:48" ht="30" customHeight="1">
      <c r="A99" s="322"/>
      <c r="B99" s="52"/>
      <c r="C99" s="52"/>
      <c r="D99" s="52"/>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2"/>
      <c r="AR99" s="51"/>
      <c r="AS99" s="51"/>
      <c r="AT99" s="478"/>
    </row>
    <row r="100" spans="1:48" ht="15" hidden="1" customHeight="1" outlineLevel="1">
      <c r="A100" s="535"/>
      <c r="B100" s="535"/>
      <c r="C100" s="535"/>
      <c r="D100" s="535"/>
      <c r="E100" s="535"/>
      <c r="F100" s="535"/>
      <c r="G100" s="535"/>
      <c r="H100" s="535"/>
      <c r="I100" s="535"/>
      <c r="J100" s="535"/>
      <c r="K100" s="535"/>
      <c r="L100" s="535"/>
      <c r="M100" s="535"/>
      <c r="N100" s="535"/>
      <c r="O100" s="535"/>
      <c r="P100" s="535"/>
      <c r="Q100" s="535"/>
      <c r="R100" s="535"/>
      <c r="S100" s="535"/>
      <c r="T100" s="535"/>
      <c r="U100" s="535"/>
      <c r="V100" s="535"/>
      <c r="W100" s="535"/>
      <c r="X100" s="535"/>
      <c r="Y100" s="535"/>
      <c r="Z100" s="535"/>
      <c r="AA100" s="535"/>
      <c r="AB100" s="535"/>
      <c r="AC100" s="535"/>
      <c r="AD100" s="535"/>
      <c r="AE100" s="535"/>
      <c r="AF100" s="535"/>
      <c r="AG100" s="535"/>
      <c r="AH100" s="535"/>
      <c r="AI100" s="535"/>
      <c r="AJ100" s="535"/>
      <c r="AK100" s="535"/>
      <c r="AL100" s="535"/>
      <c r="AM100" s="535"/>
      <c r="AN100" s="535"/>
      <c r="AO100" s="535"/>
      <c r="AP100" s="535"/>
      <c r="AQ100" s="535"/>
      <c r="AR100" s="535"/>
      <c r="AS100" s="156"/>
    </row>
    <row r="101" spans="1:48" ht="19.8" hidden="1" outlineLevel="1">
      <c r="A101" s="554" t="s">
        <v>79</v>
      </c>
      <c r="B101" s="554"/>
      <c r="C101" s="554"/>
      <c r="D101" s="554"/>
      <c r="E101" s="554"/>
      <c r="F101" s="554"/>
      <c r="G101" s="554"/>
      <c r="H101" s="554"/>
      <c r="I101" s="554"/>
      <c r="J101" s="554"/>
      <c r="K101" s="554"/>
      <c r="L101" s="554"/>
      <c r="M101" s="554"/>
      <c r="N101" s="554"/>
      <c r="O101" s="554"/>
      <c r="P101" s="554"/>
      <c r="Q101" s="554"/>
      <c r="R101" s="554"/>
      <c r="S101" s="554"/>
      <c r="T101" s="554"/>
      <c r="U101" s="554"/>
      <c r="V101" s="554"/>
      <c r="W101" s="554"/>
      <c r="X101" s="554"/>
      <c r="Y101" s="554"/>
      <c r="Z101" s="554"/>
      <c r="AA101" s="554"/>
      <c r="AB101" s="554"/>
      <c r="AC101" s="554"/>
      <c r="AD101" s="554"/>
      <c r="AE101" s="534"/>
      <c r="AF101" s="534"/>
      <c r="AG101" s="534"/>
      <c r="AH101" s="534"/>
      <c r="AI101" s="534"/>
      <c r="AJ101" s="534"/>
      <c r="AK101" s="534"/>
      <c r="AL101" s="534"/>
      <c r="AM101" s="534"/>
      <c r="AN101" s="534"/>
      <c r="AO101" s="534"/>
      <c r="AP101" s="534"/>
      <c r="AQ101" s="534"/>
      <c r="AR101" s="12"/>
      <c r="AS101" s="12"/>
    </row>
    <row r="102" spans="1:48" ht="19.8" hidden="1" outlineLevel="1">
      <c r="A102" s="14"/>
      <c r="B102" s="14"/>
      <c r="C102" s="14"/>
      <c r="D102" s="15"/>
      <c r="E102" s="15"/>
      <c r="F102" s="16"/>
      <c r="G102" s="16"/>
      <c r="H102" s="14"/>
      <c r="I102" s="14"/>
      <c r="J102" s="14"/>
      <c r="K102" s="14"/>
      <c r="L102" s="14"/>
      <c r="M102" s="14"/>
      <c r="N102" s="14"/>
      <c r="O102" s="14"/>
      <c r="P102" s="14"/>
      <c r="Q102" s="14"/>
      <c r="R102" s="14"/>
      <c r="S102" s="14"/>
      <c r="T102" s="14"/>
      <c r="U102" s="14"/>
      <c r="V102" s="14"/>
      <c r="W102" s="14"/>
      <c r="X102" s="14"/>
      <c r="Y102" s="14"/>
      <c r="Z102" s="14"/>
      <c r="AA102" s="14"/>
      <c r="AB102" s="17"/>
      <c r="AC102" s="17"/>
      <c r="AD102" s="43"/>
      <c r="AE102" s="17"/>
      <c r="AF102" s="533"/>
      <c r="AG102" s="533"/>
      <c r="AH102" s="533"/>
      <c r="AI102" s="533"/>
      <c r="AJ102" s="20" t="s">
        <v>65</v>
      </c>
      <c r="AK102" s="532"/>
      <c r="AL102" s="532"/>
      <c r="AM102" s="20" t="s">
        <v>72</v>
      </c>
      <c r="AN102" s="532"/>
      <c r="AO102" s="532"/>
      <c r="AP102" s="20" t="s">
        <v>66</v>
      </c>
      <c r="AQ102" s="34"/>
      <c r="AR102" s="12"/>
      <c r="AS102" s="12"/>
      <c r="AT102" s="159" t="s">
        <v>144</v>
      </c>
    </row>
    <row r="103" spans="1:48" ht="20.25" hidden="1" customHeight="1" outlineLevel="1">
      <c r="A103" s="14"/>
      <c r="B103" s="531" t="s">
        <v>181</v>
      </c>
      <c r="C103" s="531"/>
      <c r="D103" s="531"/>
      <c r="E103" s="531"/>
      <c r="F103" s="531"/>
      <c r="G103" s="531"/>
      <c r="H103" s="531"/>
      <c r="I103" s="531"/>
      <c r="J103" s="531"/>
      <c r="K103" s="531"/>
      <c r="L103" s="531"/>
      <c r="M103" s="531"/>
      <c r="N103" s="531"/>
      <c r="O103" s="531"/>
      <c r="P103" s="531"/>
      <c r="Q103" s="531"/>
      <c r="R103" s="531"/>
      <c r="S103" s="531"/>
      <c r="T103" s="531"/>
      <c r="U103" s="531"/>
      <c r="V103" s="531"/>
      <c r="W103" s="531"/>
      <c r="X103" s="531"/>
      <c r="Y103" s="531"/>
      <c r="Z103" s="531"/>
      <c r="AA103" s="531"/>
      <c r="AB103" s="531"/>
      <c r="AC103" s="531"/>
      <c r="AD103" s="531"/>
      <c r="AE103" s="531"/>
      <c r="AF103" s="531"/>
      <c r="AG103" s="531"/>
      <c r="AH103" s="531"/>
      <c r="AI103" s="531"/>
      <c r="AJ103" s="531"/>
      <c r="AK103" s="531"/>
      <c r="AL103" s="531"/>
      <c r="AM103" s="531"/>
      <c r="AN103" s="531"/>
      <c r="AO103" s="531"/>
      <c r="AP103" s="531"/>
      <c r="AQ103" s="34"/>
      <c r="AR103" s="12"/>
      <c r="AS103" s="12"/>
      <c r="AT103" s="159"/>
    </row>
    <row r="104" spans="1:48" ht="19.8" hidden="1" outlineLevel="1">
      <c r="A104" s="14"/>
      <c r="B104" s="14"/>
      <c r="C104" s="14"/>
      <c r="D104" s="15"/>
      <c r="E104" s="15"/>
      <c r="F104" s="16"/>
      <c r="G104" s="16"/>
      <c r="H104" s="14"/>
      <c r="I104" s="14"/>
      <c r="J104" s="14"/>
      <c r="K104" s="14"/>
      <c r="L104" s="14"/>
      <c r="M104" s="14"/>
      <c r="N104" s="14"/>
      <c r="O104" s="14"/>
      <c r="P104" s="14"/>
      <c r="Q104" s="14"/>
      <c r="R104" s="14"/>
      <c r="S104" s="14"/>
      <c r="T104" s="14"/>
      <c r="U104" s="14"/>
      <c r="V104" s="14"/>
      <c r="W104" s="14"/>
      <c r="X104" s="14"/>
      <c r="Y104" s="14"/>
      <c r="Z104" s="14"/>
      <c r="AA104" s="14"/>
      <c r="AB104" s="17"/>
      <c r="AC104" s="17"/>
      <c r="AD104" s="43"/>
      <c r="AE104" s="17"/>
      <c r="AF104" s="122"/>
      <c r="AG104" s="122"/>
      <c r="AH104" s="122"/>
      <c r="AI104" s="122"/>
      <c r="AJ104" s="20"/>
      <c r="AK104" s="123"/>
      <c r="AL104" s="123"/>
      <c r="AM104" s="20"/>
      <c r="AN104" s="123"/>
      <c r="AO104" s="123"/>
      <c r="AP104" s="20"/>
      <c r="AQ104" s="34"/>
      <c r="AR104" s="12"/>
      <c r="AS104" s="12"/>
      <c r="AT104" s="159"/>
    </row>
    <row r="105" spans="1:48" ht="19.8" hidden="1" outlineLevel="1">
      <c r="A105" s="14"/>
      <c r="B105" s="14"/>
      <c r="C105" s="14"/>
      <c r="D105" s="15"/>
      <c r="E105" s="15"/>
      <c r="F105" s="16"/>
      <c r="G105" s="16"/>
      <c r="H105" s="14"/>
      <c r="I105" s="14"/>
      <c r="J105" s="14"/>
      <c r="K105" s="14"/>
      <c r="L105" s="14"/>
      <c r="M105" s="14"/>
      <c r="N105" s="14"/>
      <c r="O105" s="14"/>
      <c r="P105" s="14"/>
      <c r="Q105" s="14"/>
      <c r="R105" s="14"/>
      <c r="S105" s="14"/>
      <c r="T105" s="14"/>
      <c r="U105" s="14"/>
      <c r="V105" s="14"/>
      <c r="W105" s="14"/>
      <c r="X105" s="14"/>
      <c r="Y105" s="14"/>
      <c r="Z105" s="14"/>
      <c r="AA105" s="14"/>
      <c r="AB105" s="17"/>
      <c r="AC105" s="17"/>
      <c r="AD105" s="43"/>
      <c r="AE105" s="17"/>
      <c r="AF105" s="122"/>
      <c r="AG105" s="122"/>
      <c r="AH105" s="122"/>
      <c r="AI105" s="122"/>
      <c r="AJ105" s="20"/>
      <c r="AK105" s="123"/>
      <c r="AL105" s="123"/>
      <c r="AM105" s="20"/>
      <c r="AN105" s="123"/>
      <c r="AO105" s="123"/>
      <c r="AP105" s="20"/>
      <c r="AQ105" s="34"/>
      <c r="AR105" s="12"/>
      <c r="AS105" s="12"/>
      <c r="AT105" s="159"/>
    </row>
    <row r="106" spans="1:48" ht="19.8" hidden="1" outlineLevel="1">
      <c r="A106" s="43"/>
      <c r="B106" s="20" t="s">
        <v>188</v>
      </c>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12"/>
      <c r="AS106" s="12"/>
      <c r="AT106" s="160"/>
    </row>
    <row r="107" spans="1:48" ht="30" hidden="1" customHeight="1" outlineLevel="1">
      <c r="A107" s="14"/>
      <c r="B107" s="542" t="s">
        <v>80</v>
      </c>
      <c r="C107" s="543"/>
      <c r="D107" s="543"/>
      <c r="E107" s="543"/>
      <c r="F107" s="543"/>
      <c r="G107" s="543"/>
      <c r="H107" s="543"/>
      <c r="I107" s="544"/>
      <c r="J107" s="542" t="s">
        <v>81</v>
      </c>
      <c r="K107" s="543"/>
      <c r="L107" s="543"/>
      <c r="M107" s="543"/>
      <c r="N107" s="543"/>
      <c r="O107" s="543"/>
      <c r="P107" s="544"/>
      <c r="Q107" s="536" t="s">
        <v>82</v>
      </c>
      <c r="R107" s="553"/>
      <c r="S107" s="553"/>
      <c r="T107" s="553"/>
      <c r="U107" s="553"/>
      <c r="V107" s="553"/>
      <c r="W107" s="553"/>
      <c r="X107" s="537"/>
      <c r="Y107" s="542" t="s">
        <v>83</v>
      </c>
      <c r="Z107" s="543"/>
      <c r="AA107" s="543"/>
      <c r="AB107" s="543"/>
      <c r="AC107" s="543"/>
      <c r="AD107" s="543"/>
      <c r="AE107" s="543"/>
      <c r="AF107" s="543"/>
      <c r="AG107" s="544"/>
      <c r="AH107" s="542" t="s">
        <v>84</v>
      </c>
      <c r="AI107" s="543"/>
      <c r="AJ107" s="543"/>
      <c r="AK107" s="543"/>
      <c r="AL107" s="543"/>
      <c r="AM107" s="543"/>
      <c r="AN107" s="543"/>
      <c r="AO107" s="543"/>
      <c r="AP107" s="544"/>
      <c r="AQ107" s="17"/>
      <c r="AR107" s="44"/>
      <c r="AS107" s="44"/>
      <c r="AT107" s="160"/>
    </row>
    <row r="108" spans="1:48" ht="22.5" hidden="1" customHeight="1" outlineLevel="1">
      <c r="A108" s="14"/>
      <c r="B108" s="545"/>
      <c r="C108" s="546"/>
      <c r="D108" s="546"/>
      <c r="E108" s="546"/>
      <c r="F108" s="546"/>
      <c r="G108" s="546"/>
      <c r="H108" s="546"/>
      <c r="I108" s="547"/>
      <c r="J108" s="545"/>
      <c r="K108" s="546"/>
      <c r="L108" s="546"/>
      <c r="M108" s="546"/>
      <c r="N108" s="546"/>
      <c r="O108" s="546"/>
      <c r="P108" s="547"/>
      <c r="Q108" s="536" t="s">
        <v>85</v>
      </c>
      <c r="R108" s="537"/>
      <c r="S108" s="536" t="s">
        <v>65</v>
      </c>
      <c r="T108" s="537"/>
      <c r="U108" s="536" t="s">
        <v>72</v>
      </c>
      <c r="V108" s="537"/>
      <c r="W108" s="536" t="s">
        <v>75</v>
      </c>
      <c r="X108" s="537"/>
      <c r="Y108" s="545"/>
      <c r="Z108" s="546"/>
      <c r="AA108" s="546"/>
      <c r="AB108" s="546"/>
      <c r="AC108" s="546"/>
      <c r="AD108" s="546"/>
      <c r="AE108" s="546"/>
      <c r="AF108" s="546"/>
      <c r="AG108" s="547"/>
      <c r="AH108" s="545"/>
      <c r="AI108" s="546"/>
      <c r="AJ108" s="546"/>
      <c r="AK108" s="546"/>
      <c r="AL108" s="546"/>
      <c r="AM108" s="546"/>
      <c r="AN108" s="546"/>
      <c r="AO108" s="546"/>
      <c r="AP108" s="547"/>
      <c r="AQ108" s="14"/>
      <c r="AR108" s="12"/>
      <c r="AS108" s="12"/>
      <c r="AT108" s="160"/>
    </row>
    <row r="109" spans="1:48" ht="25.8" hidden="1" outlineLevel="1">
      <c r="A109" s="14"/>
      <c r="B109" s="548"/>
      <c r="C109" s="549"/>
      <c r="D109" s="549"/>
      <c r="E109" s="549"/>
      <c r="F109" s="549"/>
      <c r="G109" s="549"/>
      <c r="H109" s="549"/>
      <c r="I109" s="550"/>
      <c r="J109" s="548"/>
      <c r="K109" s="549"/>
      <c r="L109" s="549"/>
      <c r="M109" s="549"/>
      <c r="N109" s="549"/>
      <c r="O109" s="549"/>
      <c r="P109" s="550"/>
      <c r="Q109" s="540"/>
      <c r="R109" s="541"/>
      <c r="S109" s="538"/>
      <c r="T109" s="539"/>
      <c r="U109" s="538"/>
      <c r="V109" s="539"/>
      <c r="W109" s="538"/>
      <c r="X109" s="539"/>
      <c r="Y109" s="548"/>
      <c r="Z109" s="549"/>
      <c r="AA109" s="549"/>
      <c r="AB109" s="549"/>
      <c r="AC109" s="549"/>
      <c r="AD109" s="549"/>
      <c r="AE109" s="549"/>
      <c r="AF109" s="549"/>
      <c r="AG109" s="550"/>
      <c r="AH109" s="548"/>
      <c r="AI109" s="549"/>
      <c r="AJ109" s="549"/>
      <c r="AK109" s="549"/>
      <c r="AL109" s="549"/>
      <c r="AM109" s="549"/>
      <c r="AN109" s="549"/>
      <c r="AO109" s="549"/>
      <c r="AP109" s="550"/>
      <c r="AQ109" s="45"/>
      <c r="AR109" s="12"/>
      <c r="AS109" s="12"/>
      <c r="AT109" s="161" t="s">
        <v>237</v>
      </c>
      <c r="AU109" s="64"/>
      <c r="AV109" s="65"/>
    </row>
    <row r="110" spans="1:48" ht="25.8" hidden="1" outlineLevel="1">
      <c r="A110" s="14"/>
      <c r="B110" s="548"/>
      <c r="C110" s="549"/>
      <c r="D110" s="549"/>
      <c r="E110" s="549"/>
      <c r="F110" s="549"/>
      <c r="G110" s="549"/>
      <c r="H110" s="549"/>
      <c r="I110" s="550"/>
      <c r="J110" s="548"/>
      <c r="K110" s="549"/>
      <c r="L110" s="549"/>
      <c r="M110" s="549"/>
      <c r="N110" s="549"/>
      <c r="O110" s="549"/>
      <c r="P110" s="550"/>
      <c r="Q110" s="540"/>
      <c r="R110" s="541"/>
      <c r="S110" s="538"/>
      <c r="T110" s="539"/>
      <c r="U110" s="538"/>
      <c r="V110" s="539"/>
      <c r="W110" s="538"/>
      <c r="X110" s="539"/>
      <c r="Y110" s="548"/>
      <c r="Z110" s="549"/>
      <c r="AA110" s="549"/>
      <c r="AB110" s="549"/>
      <c r="AC110" s="549"/>
      <c r="AD110" s="549"/>
      <c r="AE110" s="549"/>
      <c r="AF110" s="549"/>
      <c r="AG110" s="550"/>
      <c r="AH110" s="548"/>
      <c r="AI110" s="549"/>
      <c r="AJ110" s="549"/>
      <c r="AK110" s="549"/>
      <c r="AL110" s="549"/>
      <c r="AM110" s="549"/>
      <c r="AN110" s="549"/>
      <c r="AO110" s="549"/>
      <c r="AP110" s="550"/>
      <c r="AQ110" s="45"/>
      <c r="AR110" s="12"/>
      <c r="AS110" s="12"/>
      <c r="AT110" s="161" t="s">
        <v>178</v>
      </c>
      <c r="AV110" s="65"/>
    </row>
    <row r="111" spans="1:48" ht="25.8" hidden="1" outlineLevel="1">
      <c r="A111" s="14"/>
      <c r="B111" s="548"/>
      <c r="C111" s="549"/>
      <c r="D111" s="549"/>
      <c r="E111" s="549"/>
      <c r="F111" s="549"/>
      <c r="G111" s="549"/>
      <c r="H111" s="549"/>
      <c r="I111" s="550"/>
      <c r="J111" s="548"/>
      <c r="K111" s="549"/>
      <c r="L111" s="549"/>
      <c r="M111" s="549"/>
      <c r="N111" s="549"/>
      <c r="O111" s="549"/>
      <c r="P111" s="550"/>
      <c r="Q111" s="540"/>
      <c r="R111" s="541"/>
      <c r="S111" s="538"/>
      <c r="T111" s="539"/>
      <c r="U111" s="538"/>
      <c r="V111" s="539"/>
      <c r="W111" s="538"/>
      <c r="X111" s="539"/>
      <c r="Y111" s="548"/>
      <c r="Z111" s="549"/>
      <c r="AA111" s="549"/>
      <c r="AB111" s="549"/>
      <c r="AC111" s="549"/>
      <c r="AD111" s="549"/>
      <c r="AE111" s="549"/>
      <c r="AF111" s="549"/>
      <c r="AG111" s="550"/>
      <c r="AH111" s="548"/>
      <c r="AI111" s="549"/>
      <c r="AJ111" s="549"/>
      <c r="AK111" s="549"/>
      <c r="AL111" s="549"/>
      <c r="AM111" s="549"/>
      <c r="AN111" s="549"/>
      <c r="AO111" s="549"/>
      <c r="AP111" s="550"/>
      <c r="AQ111" s="45"/>
      <c r="AR111" s="12"/>
      <c r="AS111" s="12"/>
      <c r="AT111" s="161" t="s">
        <v>133</v>
      </c>
      <c r="AU111" s="64"/>
    </row>
    <row r="112" spans="1:48" ht="25.8" hidden="1" outlineLevel="1">
      <c r="A112" s="14"/>
      <c r="B112" s="548"/>
      <c r="C112" s="549"/>
      <c r="D112" s="549"/>
      <c r="E112" s="549"/>
      <c r="F112" s="549"/>
      <c r="G112" s="549"/>
      <c r="H112" s="549"/>
      <c r="I112" s="550"/>
      <c r="J112" s="548"/>
      <c r="K112" s="549"/>
      <c r="L112" s="549"/>
      <c r="M112" s="549"/>
      <c r="N112" s="549"/>
      <c r="O112" s="549"/>
      <c r="P112" s="550"/>
      <c r="Q112" s="540"/>
      <c r="R112" s="541"/>
      <c r="S112" s="538"/>
      <c r="T112" s="539"/>
      <c r="U112" s="538"/>
      <c r="V112" s="539"/>
      <c r="W112" s="538"/>
      <c r="X112" s="539"/>
      <c r="Y112" s="548"/>
      <c r="Z112" s="549"/>
      <c r="AA112" s="549"/>
      <c r="AB112" s="549"/>
      <c r="AC112" s="549"/>
      <c r="AD112" s="549"/>
      <c r="AE112" s="549"/>
      <c r="AF112" s="549"/>
      <c r="AG112" s="550"/>
      <c r="AH112" s="548"/>
      <c r="AI112" s="549"/>
      <c r="AJ112" s="549"/>
      <c r="AK112" s="549"/>
      <c r="AL112" s="549"/>
      <c r="AM112" s="549"/>
      <c r="AN112" s="549"/>
      <c r="AO112" s="549"/>
      <c r="AP112" s="550"/>
      <c r="AQ112" s="45"/>
      <c r="AR112" s="12"/>
      <c r="AS112" s="12"/>
    </row>
    <row r="113" spans="1:45" ht="25.8" hidden="1" outlineLevel="1">
      <c r="A113" s="14"/>
      <c r="B113" s="548"/>
      <c r="C113" s="549"/>
      <c r="D113" s="549"/>
      <c r="E113" s="549"/>
      <c r="F113" s="549"/>
      <c r="G113" s="549"/>
      <c r="H113" s="549"/>
      <c r="I113" s="550"/>
      <c r="J113" s="548"/>
      <c r="K113" s="549"/>
      <c r="L113" s="549"/>
      <c r="M113" s="549"/>
      <c r="N113" s="549"/>
      <c r="O113" s="549"/>
      <c r="P113" s="550"/>
      <c r="Q113" s="540"/>
      <c r="R113" s="541"/>
      <c r="S113" s="538"/>
      <c r="T113" s="539"/>
      <c r="U113" s="538"/>
      <c r="V113" s="539"/>
      <c r="W113" s="538"/>
      <c r="X113" s="539"/>
      <c r="Y113" s="548"/>
      <c r="Z113" s="549"/>
      <c r="AA113" s="549"/>
      <c r="AB113" s="549"/>
      <c r="AC113" s="549"/>
      <c r="AD113" s="549"/>
      <c r="AE113" s="549"/>
      <c r="AF113" s="549"/>
      <c r="AG113" s="550"/>
      <c r="AH113" s="548"/>
      <c r="AI113" s="549"/>
      <c r="AJ113" s="549"/>
      <c r="AK113" s="549"/>
      <c r="AL113" s="549"/>
      <c r="AM113" s="549"/>
      <c r="AN113" s="549"/>
      <c r="AO113" s="549"/>
      <c r="AP113" s="550"/>
      <c r="AQ113" s="45"/>
      <c r="AR113" s="12"/>
      <c r="AS113" s="12"/>
    </row>
    <row r="114" spans="1:45" ht="25.8" hidden="1" outlineLevel="1">
      <c r="A114" s="14"/>
      <c r="B114" s="548"/>
      <c r="C114" s="549"/>
      <c r="D114" s="549"/>
      <c r="E114" s="549"/>
      <c r="F114" s="549"/>
      <c r="G114" s="549"/>
      <c r="H114" s="549"/>
      <c r="I114" s="550"/>
      <c r="J114" s="548"/>
      <c r="K114" s="549"/>
      <c r="L114" s="549"/>
      <c r="M114" s="549"/>
      <c r="N114" s="549"/>
      <c r="O114" s="549"/>
      <c r="P114" s="550"/>
      <c r="Q114" s="540"/>
      <c r="R114" s="541"/>
      <c r="S114" s="538"/>
      <c r="T114" s="539"/>
      <c r="U114" s="538"/>
      <c r="V114" s="539"/>
      <c r="W114" s="538"/>
      <c r="X114" s="539"/>
      <c r="Y114" s="548"/>
      <c r="Z114" s="549"/>
      <c r="AA114" s="549"/>
      <c r="AB114" s="549"/>
      <c r="AC114" s="549"/>
      <c r="AD114" s="549"/>
      <c r="AE114" s="549"/>
      <c r="AF114" s="549"/>
      <c r="AG114" s="550"/>
      <c r="AH114" s="548"/>
      <c r="AI114" s="549"/>
      <c r="AJ114" s="549"/>
      <c r="AK114" s="549"/>
      <c r="AL114" s="549"/>
      <c r="AM114" s="549"/>
      <c r="AN114" s="549"/>
      <c r="AO114" s="549"/>
      <c r="AP114" s="550"/>
      <c r="AQ114" s="45"/>
      <c r="AR114" s="12"/>
      <c r="AS114" s="12"/>
    </row>
    <row r="115" spans="1:45" ht="25.8" hidden="1" outlineLevel="1">
      <c r="A115" s="14"/>
      <c r="B115" s="548"/>
      <c r="C115" s="549"/>
      <c r="D115" s="549"/>
      <c r="E115" s="549"/>
      <c r="F115" s="549"/>
      <c r="G115" s="549"/>
      <c r="H115" s="549"/>
      <c r="I115" s="550"/>
      <c r="J115" s="548"/>
      <c r="K115" s="549"/>
      <c r="L115" s="549"/>
      <c r="M115" s="549"/>
      <c r="N115" s="549"/>
      <c r="O115" s="549"/>
      <c r="P115" s="550"/>
      <c r="Q115" s="540"/>
      <c r="R115" s="541"/>
      <c r="S115" s="538"/>
      <c r="T115" s="539"/>
      <c r="U115" s="538"/>
      <c r="V115" s="539"/>
      <c r="W115" s="538"/>
      <c r="X115" s="539"/>
      <c r="Y115" s="548"/>
      <c r="Z115" s="549"/>
      <c r="AA115" s="549"/>
      <c r="AB115" s="549"/>
      <c r="AC115" s="549"/>
      <c r="AD115" s="549"/>
      <c r="AE115" s="549"/>
      <c r="AF115" s="549"/>
      <c r="AG115" s="550"/>
      <c r="AH115" s="548"/>
      <c r="AI115" s="549"/>
      <c r="AJ115" s="549"/>
      <c r="AK115" s="549"/>
      <c r="AL115" s="549"/>
      <c r="AM115" s="549"/>
      <c r="AN115" s="549"/>
      <c r="AO115" s="549"/>
      <c r="AP115" s="550"/>
      <c r="AQ115" s="45"/>
      <c r="AR115" s="12"/>
      <c r="AS115" s="12"/>
    </row>
    <row r="116" spans="1:45" ht="25.8" hidden="1" outlineLevel="1">
      <c r="A116" s="14"/>
      <c r="B116" s="548"/>
      <c r="C116" s="549"/>
      <c r="D116" s="549"/>
      <c r="E116" s="549"/>
      <c r="F116" s="549"/>
      <c r="G116" s="549"/>
      <c r="H116" s="549"/>
      <c r="I116" s="550"/>
      <c r="J116" s="548"/>
      <c r="K116" s="549"/>
      <c r="L116" s="549"/>
      <c r="M116" s="549"/>
      <c r="N116" s="549"/>
      <c r="O116" s="549"/>
      <c r="P116" s="550"/>
      <c r="Q116" s="540"/>
      <c r="R116" s="541"/>
      <c r="S116" s="538"/>
      <c r="T116" s="539"/>
      <c r="U116" s="538"/>
      <c r="V116" s="539"/>
      <c r="W116" s="538"/>
      <c r="X116" s="539"/>
      <c r="Y116" s="548"/>
      <c r="Z116" s="549"/>
      <c r="AA116" s="549"/>
      <c r="AB116" s="549"/>
      <c r="AC116" s="549"/>
      <c r="AD116" s="549"/>
      <c r="AE116" s="549"/>
      <c r="AF116" s="549"/>
      <c r="AG116" s="550"/>
      <c r="AH116" s="548"/>
      <c r="AI116" s="549"/>
      <c r="AJ116" s="549"/>
      <c r="AK116" s="549"/>
      <c r="AL116" s="549"/>
      <c r="AM116" s="549"/>
      <c r="AN116" s="549"/>
      <c r="AO116" s="549"/>
      <c r="AP116" s="550"/>
      <c r="AQ116" s="45"/>
      <c r="AR116" s="12"/>
      <c r="AS116" s="12"/>
    </row>
    <row r="117" spans="1:45" ht="25.8" hidden="1" outlineLevel="1">
      <c r="A117" s="14"/>
      <c r="B117" s="548"/>
      <c r="C117" s="549"/>
      <c r="D117" s="549"/>
      <c r="E117" s="549"/>
      <c r="F117" s="549"/>
      <c r="G117" s="549"/>
      <c r="H117" s="549"/>
      <c r="I117" s="550"/>
      <c r="J117" s="548"/>
      <c r="K117" s="549"/>
      <c r="L117" s="549"/>
      <c r="M117" s="549"/>
      <c r="N117" s="549"/>
      <c r="O117" s="549"/>
      <c r="P117" s="550"/>
      <c r="Q117" s="540"/>
      <c r="R117" s="541"/>
      <c r="S117" s="538"/>
      <c r="T117" s="539"/>
      <c r="U117" s="538"/>
      <c r="V117" s="539"/>
      <c r="W117" s="538"/>
      <c r="X117" s="539"/>
      <c r="Y117" s="548"/>
      <c r="Z117" s="549"/>
      <c r="AA117" s="549"/>
      <c r="AB117" s="549"/>
      <c r="AC117" s="549"/>
      <c r="AD117" s="549"/>
      <c r="AE117" s="549"/>
      <c r="AF117" s="549"/>
      <c r="AG117" s="550"/>
      <c r="AH117" s="548"/>
      <c r="AI117" s="549"/>
      <c r="AJ117" s="549"/>
      <c r="AK117" s="549"/>
      <c r="AL117" s="549"/>
      <c r="AM117" s="549"/>
      <c r="AN117" s="549"/>
      <c r="AO117" s="549"/>
      <c r="AP117" s="550"/>
      <c r="AQ117" s="45"/>
      <c r="AR117" s="12"/>
      <c r="AS117" s="12"/>
    </row>
    <row r="118" spans="1:45" ht="25.8" hidden="1" outlineLevel="1">
      <c r="A118" s="14"/>
      <c r="B118" s="548"/>
      <c r="C118" s="549"/>
      <c r="D118" s="549"/>
      <c r="E118" s="549"/>
      <c r="F118" s="549"/>
      <c r="G118" s="549"/>
      <c r="H118" s="549"/>
      <c r="I118" s="550"/>
      <c r="J118" s="548"/>
      <c r="K118" s="549"/>
      <c r="L118" s="549"/>
      <c r="M118" s="549"/>
      <c r="N118" s="549"/>
      <c r="O118" s="549"/>
      <c r="P118" s="550"/>
      <c r="Q118" s="540"/>
      <c r="R118" s="541"/>
      <c r="S118" s="538"/>
      <c r="T118" s="539"/>
      <c r="U118" s="538"/>
      <c r="V118" s="539"/>
      <c r="W118" s="538"/>
      <c r="X118" s="539"/>
      <c r="Y118" s="548"/>
      <c r="Z118" s="549"/>
      <c r="AA118" s="549"/>
      <c r="AB118" s="549"/>
      <c r="AC118" s="549"/>
      <c r="AD118" s="549"/>
      <c r="AE118" s="549"/>
      <c r="AF118" s="549"/>
      <c r="AG118" s="550"/>
      <c r="AH118" s="548"/>
      <c r="AI118" s="549"/>
      <c r="AJ118" s="549"/>
      <c r="AK118" s="549"/>
      <c r="AL118" s="549"/>
      <c r="AM118" s="549"/>
      <c r="AN118" s="549"/>
      <c r="AO118" s="549"/>
      <c r="AP118" s="550"/>
      <c r="AQ118" s="45"/>
      <c r="AR118" s="12"/>
      <c r="AS118" s="12"/>
    </row>
    <row r="119" spans="1:45" ht="25.8" hidden="1" outlineLevel="1">
      <c r="A119" s="14"/>
      <c r="B119" s="548"/>
      <c r="C119" s="549"/>
      <c r="D119" s="549"/>
      <c r="E119" s="549"/>
      <c r="F119" s="549"/>
      <c r="G119" s="549"/>
      <c r="H119" s="549"/>
      <c r="I119" s="550"/>
      <c r="J119" s="548"/>
      <c r="K119" s="549"/>
      <c r="L119" s="549"/>
      <c r="M119" s="549"/>
      <c r="N119" s="549"/>
      <c r="O119" s="549"/>
      <c r="P119" s="550"/>
      <c r="Q119" s="540"/>
      <c r="R119" s="541"/>
      <c r="S119" s="538"/>
      <c r="T119" s="539"/>
      <c r="U119" s="538"/>
      <c r="V119" s="539"/>
      <c r="W119" s="538"/>
      <c r="X119" s="539"/>
      <c r="Y119" s="548"/>
      <c r="Z119" s="549"/>
      <c r="AA119" s="549"/>
      <c r="AB119" s="549"/>
      <c r="AC119" s="549"/>
      <c r="AD119" s="549"/>
      <c r="AE119" s="549"/>
      <c r="AF119" s="549"/>
      <c r="AG119" s="550"/>
      <c r="AH119" s="548"/>
      <c r="AI119" s="549"/>
      <c r="AJ119" s="549"/>
      <c r="AK119" s="549"/>
      <c r="AL119" s="549"/>
      <c r="AM119" s="549"/>
      <c r="AN119" s="549"/>
      <c r="AO119" s="549"/>
      <c r="AP119" s="550"/>
      <c r="AQ119" s="45"/>
      <c r="AR119" s="12"/>
      <c r="AS119" s="12"/>
    </row>
    <row r="120" spans="1:45" ht="25.8" hidden="1" outlineLevel="1">
      <c r="A120" s="14"/>
      <c r="B120" s="548"/>
      <c r="C120" s="549"/>
      <c r="D120" s="549"/>
      <c r="E120" s="549"/>
      <c r="F120" s="549"/>
      <c r="G120" s="549"/>
      <c r="H120" s="549"/>
      <c r="I120" s="550"/>
      <c r="J120" s="548"/>
      <c r="K120" s="549"/>
      <c r="L120" s="549"/>
      <c r="M120" s="549"/>
      <c r="N120" s="549"/>
      <c r="O120" s="549"/>
      <c r="P120" s="550"/>
      <c r="Q120" s="540"/>
      <c r="R120" s="541"/>
      <c r="S120" s="538"/>
      <c r="T120" s="539"/>
      <c r="U120" s="538"/>
      <c r="V120" s="539"/>
      <c r="W120" s="538"/>
      <c r="X120" s="539"/>
      <c r="Y120" s="548"/>
      <c r="Z120" s="549"/>
      <c r="AA120" s="549"/>
      <c r="AB120" s="549"/>
      <c r="AC120" s="549"/>
      <c r="AD120" s="549"/>
      <c r="AE120" s="549"/>
      <c r="AF120" s="549"/>
      <c r="AG120" s="550"/>
      <c r="AH120" s="548"/>
      <c r="AI120" s="549"/>
      <c r="AJ120" s="549"/>
      <c r="AK120" s="549"/>
      <c r="AL120" s="549"/>
      <c r="AM120" s="549"/>
      <c r="AN120" s="549"/>
      <c r="AO120" s="549"/>
      <c r="AP120" s="550"/>
      <c r="AQ120" s="45"/>
      <c r="AR120" s="12"/>
      <c r="AS120" s="12"/>
    </row>
    <row r="121" spans="1:45" ht="25.8" hidden="1" outlineLevel="1">
      <c r="A121" s="14"/>
      <c r="B121" s="548"/>
      <c r="C121" s="549"/>
      <c r="D121" s="549"/>
      <c r="E121" s="549"/>
      <c r="F121" s="549"/>
      <c r="G121" s="549"/>
      <c r="H121" s="549"/>
      <c r="I121" s="550"/>
      <c r="J121" s="548"/>
      <c r="K121" s="549"/>
      <c r="L121" s="549"/>
      <c r="M121" s="549"/>
      <c r="N121" s="549"/>
      <c r="O121" s="549"/>
      <c r="P121" s="550"/>
      <c r="Q121" s="540"/>
      <c r="R121" s="541"/>
      <c r="S121" s="538"/>
      <c r="T121" s="539"/>
      <c r="U121" s="538"/>
      <c r="V121" s="539"/>
      <c r="W121" s="538"/>
      <c r="X121" s="539"/>
      <c r="Y121" s="548"/>
      <c r="Z121" s="549"/>
      <c r="AA121" s="549"/>
      <c r="AB121" s="549"/>
      <c r="AC121" s="549"/>
      <c r="AD121" s="549"/>
      <c r="AE121" s="549"/>
      <c r="AF121" s="549"/>
      <c r="AG121" s="550"/>
      <c r="AH121" s="548"/>
      <c r="AI121" s="549"/>
      <c r="AJ121" s="549"/>
      <c r="AK121" s="549"/>
      <c r="AL121" s="549"/>
      <c r="AM121" s="549"/>
      <c r="AN121" s="549"/>
      <c r="AO121" s="549"/>
      <c r="AP121" s="550"/>
      <c r="AQ121" s="45"/>
      <c r="AR121" s="12"/>
      <c r="AS121" s="12"/>
    </row>
    <row r="122" spans="1:45" ht="25.8" hidden="1" outlineLevel="1">
      <c r="A122" s="14"/>
      <c r="B122" s="548"/>
      <c r="C122" s="549"/>
      <c r="D122" s="549"/>
      <c r="E122" s="549"/>
      <c r="F122" s="549"/>
      <c r="G122" s="549"/>
      <c r="H122" s="549"/>
      <c r="I122" s="550"/>
      <c r="J122" s="548"/>
      <c r="K122" s="549"/>
      <c r="L122" s="549"/>
      <c r="M122" s="549"/>
      <c r="N122" s="549"/>
      <c r="O122" s="549"/>
      <c r="P122" s="550"/>
      <c r="Q122" s="540"/>
      <c r="R122" s="541"/>
      <c r="S122" s="538"/>
      <c r="T122" s="539"/>
      <c r="U122" s="538"/>
      <c r="V122" s="539"/>
      <c r="W122" s="538"/>
      <c r="X122" s="539"/>
      <c r="Y122" s="548"/>
      <c r="Z122" s="549"/>
      <c r="AA122" s="549"/>
      <c r="AB122" s="549"/>
      <c r="AC122" s="549"/>
      <c r="AD122" s="549"/>
      <c r="AE122" s="549"/>
      <c r="AF122" s="549"/>
      <c r="AG122" s="550"/>
      <c r="AH122" s="548"/>
      <c r="AI122" s="549"/>
      <c r="AJ122" s="549"/>
      <c r="AK122" s="549"/>
      <c r="AL122" s="549"/>
      <c r="AM122" s="549"/>
      <c r="AN122" s="549"/>
      <c r="AO122" s="549"/>
      <c r="AP122" s="550"/>
      <c r="AQ122" s="45"/>
      <c r="AR122" s="12"/>
      <c r="AS122" s="12"/>
    </row>
    <row r="123" spans="1:45" ht="25.8" hidden="1" outlineLevel="1">
      <c r="A123" s="14"/>
      <c r="B123" s="548"/>
      <c r="C123" s="549"/>
      <c r="D123" s="549"/>
      <c r="E123" s="549"/>
      <c r="F123" s="549"/>
      <c r="G123" s="549"/>
      <c r="H123" s="549"/>
      <c r="I123" s="550"/>
      <c r="J123" s="548"/>
      <c r="K123" s="549"/>
      <c r="L123" s="549"/>
      <c r="M123" s="549"/>
      <c r="N123" s="549"/>
      <c r="O123" s="549"/>
      <c r="P123" s="550"/>
      <c r="Q123" s="540"/>
      <c r="R123" s="541"/>
      <c r="S123" s="538"/>
      <c r="T123" s="539"/>
      <c r="U123" s="538"/>
      <c r="V123" s="539"/>
      <c r="W123" s="538"/>
      <c r="X123" s="539"/>
      <c r="Y123" s="548"/>
      <c r="Z123" s="549"/>
      <c r="AA123" s="549"/>
      <c r="AB123" s="549"/>
      <c r="AC123" s="549"/>
      <c r="AD123" s="549"/>
      <c r="AE123" s="549"/>
      <c r="AF123" s="549"/>
      <c r="AG123" s="550"/>
      <c r="AH123" s="548"/>
      <c r="AI123" s="549"/>
      <c r="AJ123" s="549"/>
      <c r="AK123" s="549"/>
      <c r="AL123" s="549"/>
      <c r="AM123" s="549"/>
      <c r="AN123" s="549"/>
      <c r="AO123" s="549"/>
      <c r="AP123" s="550"/>
      <c r="AQ123" s="45"/>
      <c r="AR123" s="12"/>
      <c r="AS123" s="12"/>
    </row>
    <row r="124" spans="1:45" ht="25.8" hidden="1" outlineLevel="1">
      <c r="A124" s="14"/>
      <c r="B124" s="548"/>
      <c r="C124" s="549"/>
      <c r="D124" s="549"/>
      <c r="E124" s="549"/>
      <c r="F124" s="549"/>
      <c r="G124" s="549"/>
      <c r="H124" s="549"/>
      <c r="I124" s="550"/>
      <c r="J124" s="548"/>
      <c r="K124" s="549"/>
      <c r="L124" s="549"/>
      <c r="M124" s="549"/>
      <c r="N124" s="549"/>
      <c r="O124" s="549"/>
      <c r="P124" s="550"/>
      <c r="Q124" s="540"/>
      <c r="R124" s="541"/>
      <c r="S124" s="538"/>
      <c r="T124" s="539"/>
      <c r="U124" s="538"/>
      <c r="V124" s="539"/>
      <c r="W124" s="538"/>
      <c r="X124" s="539"/>
      <c r="Y124" s="548"/>
      <c r="Z124" s="549"/>
      <c r="AA124" s="549"/>
      <c r="AB124" s="549"/>
      <c r="AC124" s="549"/>
      <c r="AD124" s="549"/>
      <c r="AE124" s="549"/>
      <c r="AF124" s="549"/>
      <c r="AG124" s="550"/>
      <c r="AH124" s="548"/>
      <c r="AI124" s="549"/>
      <c r="AJ124" s="549"/>
      <c r="AK124" s="549"/>
      <c r="AL124" s="549"/>
      <c r="AM124" s="549"/>
      <c r="AN124" s="549"/>
      <c r="AO124" s="549"/>
      <c r="AP124" s="550"/>
      <c r="AQ124" s="45"/>
      <c r="AR124" s="12"/>
      <c r="AS124" s="12"/>
    </row>
    <row r="125" spans="1:45" ht="25.8" hidden="1" outlineLevel="1">
      <c r="A125" s="14"/>
      <c r="B125" s="548"/>
      <c r="C125" s="549"/>
      <c r="D125" s="549"/>
      <c r="E125" s="549"/>
      <c r="F125" s="549"/>
      <c r="G125" s="549"/>
      <c r="H125" s="549"/>
      <c r="I125" s="550"/>
      <c r="J125" s="548"/>
      <c r="K125" s="549"/>
      <c r="L125" s="549"/>
      <c r="M125" s="549"/>
      <c r="N125" s="549"/>
      <c r="O125" s="549"/>
      <c r="P125" s="550"/>
      <c r="Q125" s="540"/>
      <c r="R125" s="541"/>
      <c r="S125" s="538"/>
      <c r="T125" s="539"/>
      <c r="U125" s="538"/>
      <c r="V125" s="539"/>
      <c r="W125" s="538"/>
      <c r="X125" s="539"/>
      <c r="Y125" s="548"/>
      <c r="Z125" s="549"/>
      <c r="AA125" s="549"/>
      <c r="AB125" s="549"/>
      <c r="AC125" s="549"/>
      <c r="AD125" s="549"/>
      <c r="AE125" s="549"/>
      <c r="AF125" s="549"/>
      <c r="AG125" s="550"/>
      <c r="AH125" s="548"/>
      <c r="AI125" s="549"/>
      <c r="AJ125" s="549"/>
      <c r="AK125" s="549"/>
      <c r="AL125" s="549"/>
      <c r="AM125" s="549"/>
      <c r="AN125" s="549"/>
      <c r="AO125" s="549"/>
      <c r="AP125" s="550"/>
      <c r="AQ125" s="45"/>
      <c r="AR125" s="12"/>
      <c r="AS125" s="12"/>
    </row>
    <row r="126" spans="1:45" ht="25.8" hidden="1" outlineLevel="1">
      <c r="A126" s="14"/>
      <c r="B126" s="548"/>
      <c r="C126" s="549"/>
      <c r="D126" s="549"/>
      <c r="E126" s="549"/>
      <c r="F126" s="549"/>
      <c r="G126" s="549"/>
      <c r="H126" s="549"/>
      <c r="I126" s="550"/>
      <c r="J126" s="548"/>
      <c r="K126" s="549"/>
      <c r="L126" s="549"/>
      <c r="M126" s="549"/>
      <c r="N126" s="549"/>
      <c r="O126" s="549"/>
      <c r="P126" s="550"/>
      <c r="Q126" s="540"/>
      <c r="R126" s="541"/>
      <c r="S126" s="538"/>
      <c r="T126" s="539"/>
      <c r="U126" s="538"/>
      <c r="V126" s="539"/>
      <c r="W126" s="538"/>
      <c r="X126" s="539"/>
      <c r="Y126" s="548"/>
      <c r="Z126" s="549"/>
      <c r="AA126" s="549"/>
      <c r="AB126" s="549"/>
      <c r="AC126" s="549"/>
      <c r="AD126" s="549"/>
      <c r="AE126" s="549"/>
      <c r="AF126" s="549"/>
      <c r="AG126" s="550"/>
      <c r="AH126" s="548"/>
      <c r="AI126" s="549"/>
      <c r="AJ126" s="549"/>
      <c r="AK126" s="549"/>
      <c r="AL126" s="549"/>
      <c r="AM126" s="549"/>
      <c r="AN126" s="549"/>
      <c r="AO126" s="549"/>
      <c r="AP126" s="550"/>
      <c r="AQ126" s="45"/>
      <c r="AR126" s="12"/>
      <c r="AS126" s="12"/>
    </row>
    <row r="127" spans="1:45" ht="25.8" hidden="1" outlineLevel="1">
      <c r="A127" s="14"/>
      <c r="B127" s="548"/>
      <c r="C127" s="549"/>
      <c r="D127" s="549"/>
      <c r="E127" s="549"/>
      <c r="F127" s="549"/>
      <c r="G127" s="549"/>
      <c r="H127" s="549"/>
      <c r="I127" s="550"/>
      <c r="J127" s="548"/>
      <c r="K127" s="549"/>
      <c r="L127" s="549"/>
      <c r="M127" s="549"/>
      <c r="N127" s="549"/>
      <c r="O127" s="549"/>
      <c r="P127" s="550"/>
      <c r="Q127" s="540"/>
      <c r="R127" s="541"/>
      <c r="S127" s="538"/>
      <c r="T127" s="539"/>
      <c r="U127" s="538"/>
      <c r="V127" s="539"/>
      <c r="W127" s="538"/>
      <c r="X127" s="539"/>
      <c r="Y127" s="548"/>
      <c r="Z127" s="549"/>
      <c r="AA127" s="549"/>
      <c r="AB127" s="549"/>
      <c r="AC127" s="549"/>
      <c r="AD127" s="549"/>
      <c r="AE127" s="549"/>
      <c r="AF127" s="549"/>
      <c r="AG127" s="550"/>
      <c r="AH127" s="548"/>
      <c r="AI127" s="549"/>
      <c r="AJ127" s="549"/>
      <c r="AK127" s="549"/>
      <c r="AL127" s="549"/>
      <c r="AM127" s="549"/>
      <c r="AN127" s="549"/>
      <c r="AO127" s="549"/>
      <c r="AP127" s="550"/>
      <c r="AQ127" s="45"/>
      <c r="AR127" s="12"/>
      <c r="AS127" s="12"/>
    </row>
    <row r="128" spans="1:45" ht="25.8" hidden="1" outlineLevel="1">
      <c r="A128" s="14"/>
      <c r="B128" s="548"/>
      <c r="C128" s="549"/>
      <c r="D128" s="549"/>
      <c r="E128" s="549"/>
      <c r="F128" s="549"/>
      <c r="G128" s="549"/>
      <c r="H128" s="549"/>
      <c r="I128" s="550"/>
      <c r="J128" s="548"/>
      <c r="K128" s="549"/>
      <c r="L128" s="549"/>
      <c r="M128" s="549"/>
      <c r="N128" s="549"/>
      <c r="O128" s="549"/>
      <c r="P128" s="550"/>
      <c r="Q128" s="540"/>
      <c r="R128" s="541"/>
      <c r="S128" s="538"/>
      <c r="T128" s="539"/>
      <c r="U128" s="538"/>
      <c r="V128" s="539"/>
      <c r="W128" s="538"/>
      <c r="X128" s="539"/>
      <c r="Y128" s="548"/>
      <c r="Z128" s="549"/>
      <c r="AA128" s="549"/>
      <c r="AB128" s="549"/>
      <c r="AC128" s="549"/>
      <c r="AD128" s="549"/>
      <c r="AE128" s="549"/>
      <c r="AF128" s="549"/>
      <c r="AG128" s="550"/>
      <c r="AH128" s="548"/>
      <c r="AI128" s="549"/>
      <c r="AJ128" s="549"/>
      <c r="AK128" s="549"/>
      <c r="AL128" s="549"/>
      <c r="AM128" s="549"/>
      <c r="AN128" s="549"/>
      <c r="AO128" s="549"/>
      <c r="AP128" s="550"/>
      <c r="AQ128" s="45"/>
      <c r="AR128" s="12"/>
      <c r="AS128" s="12"/>
    </row>
    <row r="129" spans="1:45" ht="25.8" hidden="1" outlineLevel="1">
      <c r="A129" s="14"/>
      <c r="B129" s="548"/>
      <c r="C129" s="549"/>
      <c r="D129" s="549"/>
      <c r="E129" s="549"/>
      <c r="F129" s="549"/>
      <c r="G129" s="549"/>
      <c r="H129" s="549"/>
      <c r="I129" s="550"/>
      <c r="J129" s="548"/>
      <c r="K129" s="549"/>
      <c r="L129" s="549"/>
      <c r="M129" s="549"/>
      <c r="N129" s="549"/>
      <c r="O129" s="549"/>
      <c r="P129" s="550"/>
      <c r="Q129" s="540"/>
      <c r="R129" s="541"/>
      <c r="S129" s="538"/>
      <c r="T129" s="539"/>
      <c r="U129" s="538"/>
      <c r="V129" s="539"/>
      <c r="W129" s="538"/>
      <c r="X129" s="539"/>
      <c r="Y129" s="548"/>
      <c r="Z129" s="549"/>
      <c r="AA129" s="549"/>
      <c r="AB129" s="549"/>
      <c r="AC129" s="549"/>
      <c r="AD129" s="549"/>
      <c r="AE129" s="549"/>
      <c r="AF129" s="549"/>
      <c r="AG129" s="550"/>
      <c r="AH129" s="548"/>
      <c r="AI129" s="549"/>
      <c r="AJ129" s="549"/>
      <c r="AK129" s="549"/>
      <c r="AL129" s="549"/>
      <c r="AM129" s="549"/>
      <c r="AN129" s="549"/>
      <c r="AO129" s="549"/>
      <c r="AP129" s="550"/>
      <c r="AQ129" s="45"/>
      <c r="AR129" s="12"/>
      <c r="AS129" s="12"/>
    </row>
    <row r="130" spans="1:45" ht="25.8" hidden="1" outlineLevel="1">
      <c r="A130" s="14"/>
      <c r="B130" s="548"/>
      <c r="C130" s="549"/>
      <c r="D130" s="549"/>
      <c r="E130" s="549"/>
      <c r="F130" s="549"/>
      <c r="G130" s="549"/>
      <c r="H130" s="549"/>
      <c r="I130" s="550"/>
      <c r="J130" s="548"/>
      <c r="K130" s="549"/>
      <c r="L130" s="549"/>
      <c r="M130" s="549"/>
      <c r="N130" s="549"/>
      <c r="O130" s="549"/>
      <c r="P130" s="550"/>
      <c r="Q130" s="540"/>
      <c r="R130" s="541"/>
      <c r="S130" s="538"/>
      <c r="T130" s="539"/>
      <c r="U130" s="538"/>
      <c r="V130" s="539"/>
      <c r="W130" s="538"/>
      <c r="X130" s="539"/>
      <c r="Y130" s="548"/>
      <c r="Z130" s="549"/>
      <c r="AA130" s="549"/>
      <c r="AB130" s="549"/>
      <c r="AC130" s="549"/>
      <c r="AD130" s="549"/>
      <c r="AE130" s="549"/>
      <c r="AF130" s="549"/>
      <c r="AG130" s="550"/>
      <c r="AH130" s="548"/>
      <c r="AI130" s="549"/>
      <c r="AJ130" s="549"/>
      <c r="AK130" s="549"/>
      <c r="AL130" s="549"/>
      <c r="AM130" s="549"/>
      <c r="AN130" s="549"/>
      <c r="AO130" s="549"/>
      <c r="AP130" s="550"/>
      <c r="AQ130" s="45"/>
      <c r="AR130" s="12"/>
      <c r="AS130" s="12"/>
    </row>
    <row r="131" spans="1:45" ht="25.8" hidden="1" outlineLevel="1">
      <c r="A131" s="14"/>
      <c r="B131" s="548"/>
      <c r="C131" s="549"/>
      <c r="D131" s="549"/>
      <c r="E131" s="549"/>
      <c r="F131" s="549"/>
      <c r="G131" s="549"/>
      <c r="H131" s="549"/>
      <c r="I131" s="550"/>
      <c r="J131" s="548"/>
      <c r="K131" s="549"/>
      <c r="L131" s="549"/>
      <c r="M131" s="549"/>
      <c r="N131" s="549"/>
      <c r="O131" s="549"/>
      <c r="P131" s="550"/>
      <c r="Q131" s="540"/>
      <c r="R131" s="541"/>
      <c r="S131" s="538"/>
      <c r="T131" s="539"/>
      <c r="U131" s="538"/>
      <c r="V131" s="539"/>
      <c r="W131" s="538"/>
      <c r="X131" s="539"/>
      <c r="Y131" s="548"/>
      <c r="Z131" s="549"/>
      <c r="AA131" s="549"/>
      <c r="AB131" s="549"/>
      <c r="AC131" s="549"/>
      <c r="AD131" s="549"/>
      <c r="AE131" s="549"/>
      <c r="AF131" s="549"/>
      <c r="AG131" s="550"/>
      <c r="AH131" s="548"/>
      <c r="AI131" s="549"/>
      <c r="AJ131" s="549"/>
      <c r="AK131" s="549"/>
      <c r="AL131" s="549"/>
      <c r="AM131" s="549"/>
      <c r="AN131" s="549"/>
      <c r="AO131" s="549"/>
      <c r="AP131" s="550"/>
      <c r="AQ131" s="45"/>
      <c r="AR131" s="12"/>
      <c r="AS131" s="12"/>
    </row>
    <row r="132" spans="1:45" ht="25.8" hidden="1" outlineLevel="1">
      <c r="A132" s="14"/>
      <c r="B132" s="548"/>
      <c r="C132" s="549"/>
      <c r="D132" s="549"/>
      <c r="E132" s="549"/>
      <c r="F132" s="549"/>
      <c r="G132" s="549"/>
      <c r="H132" s="549"/>
      <c r="I132" s="550"/>
      <c r="J132" s="548"/>
      <c r="K132" s="549"/>
      <c r="L132" s="549"/>
      <c r="M132" s="549"/>
      <c r="N132" s="549"/>
      <c r="O132" s="549"/>
      <c r="P132" s="550"/>
      <c r="Q132" s="540"/>
      <c r="R132" s="541"/>
      <c r="S132" s="538"/>
      <c r="T132" s="539"/>
      <c r="U132" s="538"/>
      <c r="V132" s="539"/>
      <c r="W132" s="538"/>
      <c r="X132" s="539"/>
      <c r="Y132" s="548"/>
      <c r="Z132" s="549"/>
      <c r="AA132" s="549"/>
      <c r="AB132" s="549"/>
      <c r="AC132" s="549"/>
      <c r="AD132" s="549"/>
      <c r="AE132" s="549"/>
      <c r="AF132" s="549"/>
      <c r="AG132" s="550"/>
      <c r="AH132" s="548"/>
      <c r="AI132" s="549"/>
      <c r="AJ132" s="549"/>
      <c r="AK132" s="549"/>
      <c r="AL132" s="549"/>
      <c r="AM132" s="549"/>
      <c r="AN132" s="549"/>
      <c r="AO132" s="549"/>
      <c r="AP132" s="550"/>
      <c r="AQ132" s="45"/>
      <c r="AR132" s="12"/>
      <c r="AS132" s="12"/>
    </row>
    <row r="133" spans="1:45" ht="25.8" hidden="1" outlineLevel="1">
      <c r="A133" s="14"/>
      <c r="B133" s="548"/>
      <c r="C133" s="549"/>
      <c r="D133" s="549"/>
      <c r="E133" s="549"/>
      <c r="F133" s="549"/>
      <c r="G133" s="549"/>
      <c r="H133" s="549"/>
      <c r="I133" s="550"/>
      <c r="J133" s="548"/>
      <c r="K133" s="549"/>
      <c r="L133" s="549"/>
      <c r="M133" s="549"/>
      <c r="N133" s="549"/>
      <c r="O133" s="549"/>
      <c r="P133" s="550"/>
      <c r="Q133" s="540"/>
      <c r="R133" s="541"/>
      <c r="S133" s="538"/>
      <c r="T133" s="539"/>
      <c r="U133" s="538"/>
      <c r="V133" s="539"/>
      <c r="W133" s="538"/>
      <c r="X133" s="539"/>
      <c r="Y133" s="548"/>
      <c r="Z133" s="549"/>
      <c r="AA133" s="549"/>
      <c r="AB133" s="549"/>
      <c r="AC133" s="549"/>
      <c r="AD133" s="549"/>
      <c r="AE133" s="549"/>
      <c r="AF133" s="549"/>
      <c r="AG133" s="550"/>
      <c r="AH133" s="548"/>
      <c r="AI133" s="549"/>
      <c r="AJ133" s="549"/>
      <c r="AK133" s="549"/>
      <c r="AL133" s="549"/>
      <c r="AM133" s="549"/>
      <c r="AN133" s="549"/>
      <c r="AO133" s="549"/>
      <c r="AP133" s="550"/>
      <c r="AQ133" s="45"/>
      <c r="AR133" s="12"/>
      <c r="AS133" s="12"/>
    </row>
    <row r="134" spans="1:45" ht="25.8" hidden="1" outlineLevel="1">
      <c r="A134" s="14"/>
      <c r="B134" s="548"/>
      <c r="C134" s="549"/>
      <c r="D134" s="549"/>
      <c r="E134" s="549"/>
      <c r="F134" s="549"/>
      <c r="G134" s="549"/>
      <c r="H134" s="549"/>
      <c r="I134" s="550"/>
      <c r="J134" s="548"/>
      <c r="K134" s="549"/>
      <c r="L134" s="549"/>
      <c r="M134" s="549"/>
      <c r="N134" s="549"/>
      <c r="O134" s="549"/>
      <c r="P134" s="550"/>
      <c r="Q134" s="540"/>
      <c r="R134" s="541"/>
      <c r="S134" s="538"/>
      <c r="T134" s="539"/>
      <c r="U134" s="538"/>
      <c r="V134" s="539"/>
      <c r="W134" s="538"/>
      <c r="X134" s="539"/>
      <c r="Y134" s="548"/>
      <c r="Z134" s="549"/>
      <c r="AA134" s="549"/>
      <c r="AB134" s="549"/>
      <c r="AC134" s="549"/>
      <c r="AD134" s="549"/>
      <c r="AE134" s="549"/>
      <c r="AF134" s="549"/>
      <c r="AG134" s="550"/>
      <c r="AH134" s="548"/>
      <c r="AI134" s="549"/>
      <c r="AJ134" s="549"/>
      <c r="AK134" s="549"/>
      <c r="AL134" s="549"/>
      <c r="AM134" s="549"/>
      <c r="AN134" s="549"/>
      <c r="AO134" s="549"/>
      <c r="AP134" s="550"/>
      <c r="AQ134" s="45"/>
      <c r="AR134" s="12"/>
      <c r="AS134" s="12"/>
    </row>
    <row r="135" spans="1:45" ht="25.8" hidden="1" outlineLevel="1">
      <c r="A135" s="14"/>
      <c r="B135" s="548"/>
      <c r="C135" s="549"/>
      <c r="D135" s="549"/>
      <c r="E135" s="549"/>
      <c r="F135" s="549"/>
      <c r="G135" s="549"/>
      <c r="H135" s="549"/>
      <c r="I135" s="550"/>
      <c r="J135" s="548"/>
      <c r="K135" s="549"/>
      <c r="L135" s="549"/>
      <c r="M135" s="549"/>
      <c r="N135" s="549"/>
      <c r="O135" s="549"/>
      <c r="P135" s="550"/>
      <c r="Q135" s="540"/>
      <c r="R135" s="541"/>
      <c r="S135" s="538"/>
      <c r="T135" s="539"/>
      <c r="U135" s="538"/>
      <c r="V135" s="539"/>
      <c r="W135" s="538"/>
      <c r="X135" s="539"/>
      <c r="Y135" s="548"/>
      <c r="Z135" s="549"/>
      <c r="AA135" s="549"/>
      <c r="AB135" s="549"/>
      <c r="AC135" s="549"/>
      <c r="AD135" s="549"/>
      <c r="AE135" s="549"/>
      <c r="AF135" s="549"/>
      <c r="AG135" s="550"/>
      <c r="AH135" s="548"/>
      <c r="AI135" s="549"/>
      <c r="AJ135" s="549"/>
      <c r="AK135" s="549"/>
      <c r="AL135" s="549"/>
      <c r="AM135" s="549"/>
      <c r="AN135" s="549"/>
      <c r="AO135" s="549"/>
      <c r="AP135" s="550"/>
      <c r="AQ135" s="45"/>
      <c r="AR135" s="12"/>
      <c r="AS135" s="12"/>
    </row>
    <row r="136" spans="1:45" ht="25.8" hidden="1" outlineLevel="1">
      <c r="A136" s="14"/>
      <c r="B136" s="548"/>
      <c r="C136" s="549"/>
      <c r="D136" s="549"/>
      <c r="E136" s="549"/>
      <c r="F136" s="549"/>
      <c r="G136" s="549"/>
      <c r="H136" s="549"/>
      <c r="I136" s="550"/>
      <c r="J136" s="548"/>
      <c r="K136" s="549"/>
      <c r="L136" s="549"/>
      <c r="M136" s="549"/>
      <c r="N136" s="549"/>
      <c r="O136" s="549"/>
      <c r="P136" s="550"/>
      <c r="Q136" s="540"/>
      <c r="R136" s="541"/>
      <c r="S136" s="538"/>
      <c r="T136" s="539"/>
      <c r="U136" s="538"/>
      <c r="V136" s="539"/>
      <c r="W136" s="538"/>
      <c r="X136" s="539"/>
      <c r="Y136" s="548"/>
      <c r="Z136" s="549"/>
      <c r="AA136" s="549"/>
      <c r="AB136" s="549"/>
      <c r="AC136" s="549"/>
      <c r="AD136" s="549"/>
      <c r="AE136" s="549"/>
      <c r="AF136" s="549"/>
      <c r="AG136" s="550"/>
      <c r="AH136" s="548"/>
      <c r="AI136" s="549"/>
      <c r="AJ136" s="549"/>
      <c r="AK136" s="549"/>
      <c r="AL136" s="549"/>
      <c r="AM136" s="549"/>
      <c r="AN136" s="549"/>
      <c r="AO136" s="549"/>
      <c r="AP136" s="550"/>
      <c r="AQ136" s="45"/>
      <c r="AR136" s="12"/>
      <c r="AS136" s="12"/>
    </row>
    <row r="137" spans="1:45" ht="25.8" hidden="1" outlineLevel="1">
      <c r="A137" s="14"/>
      <c r="B137" s="548"/>
      <c r="C137" s="549"/>
      <c r="D137" s="549"/>
      <c r="E137" s="549"/>
      <c r="F137" s="549"/>
      <c r="G137" s="549"/>
      <c r="H137" s="549"/>
      <c r="I137" s="550"/>
      <c r="J137" s="548"/>
      <c r="K137" s="549"/>
      <c r="L137" s="549"/>
      <c r="M137" s="549"/>
      <c r="N137" s="549"/>
      <c r="O137" s="549"/>
      <c r="P137" s="550"/>
      <c r="Q137" s="540"/>
      <c r="R137" s="541"/>
      <c r="S137" s="538"/>
      <c r="T137" s="539"/>
      <c r="U137" s="538"/>
      <c r="V137" s="539"/>
      <c r="W137" s="538"/>
      <c r="X137" s="539"/>
      <c r="Y137" s="548"/>
      <c r="Z137" s="549"/>
      <c r="AA137" s="549"/>
      <c r="AB137" s="549"/>
      <c r="AC137" s="549"/>
      <c r="AD137" s="549"/>
      <c r="AE137" s="549"/>
      <c r="AF137" s="549"/>
      <c r="AG137" s="550"/>
      <c r="AH137" s="548"/>
      <c r="AI137" s="549"/>
      <c r="AJ137" s="549"/>
      <c r="AK137" s="549"/>
      <c r="AL137" s="549"/>
      <c r="AM137" s="549"/>
      <c r="AN137" s="549"/>
      <c r="AO137" s="549"/>
      <c r="AP137" s="550"/>
      <c r="AQ137" s="45"/>
      <c r="AR137" s="12"/>
      <c r="AS137" s="12"/>
    </row>
    <row r="138" spans="1:45" ht="25.8" hidden="1" outlineLevel="1">
      <c r="A138" s="14"/>
      <c r="B138" s="548"/>
      <c r="C138" s="549"/>
      <c r="D138" s="549"/>
      <c r="E138" s="549"/>
      <c r="F138" s="549"/>
      <c r="G138" s="549"/>
      <c r="H138" s="549"/>
      <c r="I138" s="550"/>
      <c r="J138" s="548"/>
      <c r="K138" s="549"/>
      <c r="L138" s="549"/>
      <c r="M138" s="549"/>
      <c r="N138" s="549"/>
      <c r="O138" s="549"/>
      <c r="P138" s="550"/>
      <c r="Q138" s="540"/>
      <c r="R138" s="541"/>
      <c r="S138" s="538"/>
      <c r="T138" s="539"/>
      <c r="U138" s="538"/>
      <c r="V138" s="539"/>
      <c r="W138" s="538"/>
      <c r="X138" s="539"/>
      <c r="Y138" s="548"/>
      <c r="Z138" s="549"/>
      <c r="AA138" s="549"/>
      <c r="AB138" s="549"/>
      <c r="AC138" s="549"/>
      <c r="AD138" s="549"/>
      <c r="AE138" s="549"/>
      <c r="AF138" s="549"/>
      <c r="AG138" s="550"/>
      <c r="AH138" s="548"/>
      <c r="AI138" s="549"/>
      <c r="AJ138" s="549"/>
      <c r="AK138" s="549"/>
      <c r="AL138" s="549"/>
      <c r="AM138" s="549"/>
      <c r="AN138" s="549"/>
      <c r="AO138" s="549"/>
      <c r="AP138" s="550"/>
      <c r="AQ138" s="45"/>
      <c r="AR138" s="12"/>
      <c r="AS138" s="12"/>
    </row>
    <row r="139" spans="1:45" ht="15.75" hidden="1" customHeight="1" outlineLevel="1">
      <c r="A139" s="14"/>
      <c r="B139" s="14"/>
      <c r="C139" s="14"/>
      <c r="D139" s="15"/>
      <c r="E139" s="15"/>
      <c r="F139" s="16"/>
      <c r="G139" s="16"/>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20"/>
      <c r="AJ139" s="17"/>
      <c r="AK139" s="20"/>
      <c r="AL139" s="14"/>
      <c r="AM139" s="14"/>
      <c r="AN139" s="14"/>
      <c r="AO139" s="14"/>
      <c r="AP139" s="14"/>
      <c r="AQ139" s="14"/>
      <c r="AR139" s="12"/>
      <c r="AS139" s="12"/>
    </row>
    <row r="140" spans="1:45" ht="30" hidden="1" customHeight="1" outlineLevel="1">
      <c r="A140" s="14"/>
      <c r="B140" s="551" t="s">
        <v>86</v>
      </c>
      <c r="C140" s="551"/>
      <c r="D140" s="551"/>
      <c r="E140" s="552" t="s">
        <v>182</v>
      </c>
      <c r="F140" s="552"/>
      <c r="G140" s="552"/>
      <c r="H140" s="552"/>
      <c r="I140" s="552"/>
      <c r="J140" s="552"/>
      <c r="K140" s="552"/>
      <c r="L140" s="552"/>
      <c r="M140" s="552"/>
      <c r="N140" s="552"/>
      <c r="O140" s="552"/>
      <c r="P140" s="552"/>
      <c r="Q140" s="552"/>
      <c r="R140" s="552"/>
      <c r="S140" s="552"/>
      <c r="T140" s="552"/>
      <c r="U140" s="552"/>
      <c r="V140" s="552"/>
      <c r="W140" s="552"/>
      <c r="X140" s="552"/>
      <c r="Y140" s="552"/>
      <c r="Z140" s="552"/>
      <c r="AA140" s="552"/>
      <c r="AB140" s="552"/>
      <c r="AC140" s="552"/>
      <c r="AD140" s="552"/>
      <c r="AE140" s="552"/>
      <c r="AF140" s="552"/>
      <c r="AG140" s="552"/>
      <c r="AH140" s="552"/>
      <c r="AI140" s="552"/>
      <c r="AJ140" s="552"/>
      <c r="AK140" s="552"/>
      <c r="AL140" s="552"/>
      <c r="AM140" s="552"/>
      <c r="AN140" s="552"/>
      <c r="AO140" s="552"/>
      <c r="AP140" s="552"/>
      <c r="AQ140" s="46"/>
      <c r="AR140" s="47"/>
      <c r="AS140" s="47"/>
    </row>
    <row r="141" spans="1:45" ht="30" hidden="1" customHeight="1" outlineLevel="1">
      <c r="A141" s="14"/>
      <c r="B141" s="48"/>
      <c r="C141" s="49"/>
      <c r="D141" s="49"/>
      <c r="E141" s="552"/>
      <c r="F141" s="552"/>
      <c r="G141" s="552"/>
      <c r="H141" s="552"/>
      <c r="I141" s="552"/>
      <c r="J141" s="552"/>
      <c r="K141" s="552"/>
      <c r="L141" s="552"/>
      <c r="M141" s="552"/>
      <c r="N141" s="552"/>
      <c r="O141" s="552"/>
      <c r="P141" s="552"/>
      <c r="Q141" s="552"/>
      <c r="R141" s="552"/>
      <c r="S141" s="552"/>
      <c r="T141" s="552"/>
      <c r="U141" s="552"/>
      <c r="V141" s="552"/>
      <c r="W141" s="552"/>
      <c r="X141" s="552"/>
      <c r="Y141" s="552"/>
      <c r="Z141" s="552"/>
      <c r="AA141" s="552"/>
      <c r="AB141" s="552"/>
      <c r="AC141" s="552"/>
      <c r="AD141" s="552"/>
      <c r="AE141" s="552"/>
      <c r="AF141" s="552"/>
      <c r="AG141" s="552"/>
      <c r="AH141" s="552"/>
      <c r="AI141" s="552"/>
      <c r="AJ141" s="552"/>
      <c r="AK141" s="552"/>
      <c r="AL141" s="552"/>
      <c r="AM141" s="552"/>
      <c r="AN141" s="552"/>
      <c r="AO141" s="552"/>
      <c r="AP141" s="552"/>
      <c r="AQ141" s="46"/>
      <c r="AR141" s="47"/>
      <c r="AS141" s="47"/>
    </row>
    <row r="142" spans="1:45" ht="30" hidden="1" customHeight="1" outlineLevel="1">
      <c r="A142" s="14"/>
      <c r="B142" s="551" t="s">
        <v>132</v>
      </c>
      <c r="C142" s="551"/>
      <c r="D142" s="551"/>
      <c r="E142" s="552" t="s">
        <v>189</v>
      </c>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52"/>
      <c r="AB142" s="552"/>
      <c r="AC142" s="552"/>
      <c r="AD142" s="552"/>
      <c r="AE142" s="552"/>
      <c r="AF142" s="552"/>
      <c r="AG142" s="552"/>
      <c r="AH142" s="552"/>
      <c r="AI142" s="552"/>
      <c r="AJ142" s="552"/>
      <c r="AK142" s="552"/>
      <c r="AL142" s="552"/>
      <c r="AM142" s="552"/>
      <c r="AN142" s="552"/>
      <c r="AO142" s="552"/>
      <c r="AP142" s="552"/>
      <c r="AQ142" s="46"/>
      <c r="AR142" s="47"/>
      <c r="AS142" s="47"/>
    </row>
    <row r="143" spans="1:45" ht="30" hidden="1" customHeight="1" outlineLevel="1">
      <c r="A143" s="14"/>
      <c r="B143" s="50"/>
      <c r="C143" s="50"/>
      <c r="D143" s="50"/>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c r="AN143" s="552"/>
      <c r="AO143" s="552"/>
      <c r="AP143" s="552"/>
      <c r="AQ143" s="46"/>
      <c r="AR143" s="51"/>
      <c r="AS143" s="51"/>
    </row>
    <row r="144" spans="1:45" ht="30" hidden="1" customHeight="1" outlineLevel="1">
      <c r="A144" s="14"/>
      <c r="B144" s="50"/>
      <c r="C144" s="50"/>
      <c r="D144" s="50"/>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552"/>
      <c r="AA144" s="552"/>
      <c r="AB144" s="552"/>
      <c r="AC144" s="552"/>
      <c r="AD144" s="552"/>
      <c r="AE144" s="552"/>
      <c r="AF144" s="552"/>
      <c r="AG144" s="552"/>
      <c r="AH144" s="552"/>
      <c r="AI144" s="552"/>
      <c r="AJ144" s="552"/>
      <c r="AK144" s="552"/>
      <c r="AL144" s="552"/>
      <c r="AM144" s="552"/>
      <c r="AN144" s="552"/>
      <c r="AO144" s="552"/>
      <c r="AP144" s="552"/>
      <c r="AQ144" s="46"/>
      <c r="AR144" s="51"/>
      <c r="AS144" s="51"/>
    </row>
    <row r="145" spans="1:46" ht="30" hidden="1" customHeight="1" outlineLevel="1">
      <c r="A145" s="14"/>
      <c r="B145" s="50"/>
      <c r="C145" s="50"/>
      <c r="D145" s="50"/>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46"/>
      <c r="AR145" s="51"/>
      <c r="AS145" s="51"/>
    </row>
    <row r="146" spans="1:46" ht="30" hidden="1" customHeight="1" outlineLevel="1">
      <c r="A146" s="14"/>
      <c r="B146" s="50"/>
      <c r="C146" s="50"/>
      <c r="D146" s="50"/>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46"/>
      <c r="AR146" s="51"/>
      <c r="AS146" s="51"/>
    </row>
    <row r="147" spans="1:46" ht="30" hidden="1" customHeight="1" outlineLevel="1">
      <c r="A147" s="14"/>
      <c r="B147" s="50"/>
      <c r="C147" s="50"/>
      <c r="D147" s="50"/>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46"/>
      <c r="AR147" s="51"/>
      <c r="AS147" s="51"/>
    </row>
    <row r="148" spans="1:46" ht="30" hidden="1" customHeight="1" outlineLevel="1">
      <c r="A148" s="14"/>
      <c r="B148" s="50"/>
      <c r="C148" s="50"/>
      <c r="D148" s="50"/>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46"/>
      <c r="AR148" s="51"/>
      <c r="AS148" s="51"/>
    </row>
    <row r="149" spans="1:46" ht="30" hidden="1" customHeight="1" outlineLevel="1">
      <c r="A149" s="14"/>
      <c r="B149" s="50"/>
      <c r="C149" s="50"/>
      <c r="D149" s="50"/>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46"/>
      <c r="AR149" s="51"/>
      <c r="AS149" s="51"/>
    </row>
    <row r="150" spans="1:46" ht="30" hidden="1" customHeight="1" outlineLevel="1">
      <c r="A150" s="14"/>
      <c r="B150" s="50"/>
      <c r="C150" s="50"/>
      <c r="D150" s="50"/>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46"/>
      <c r="AR150" s="51"/>
      <c r="AS150" s="51"/>
    </row>
    <row r="151" spans="1:46" ht="24.75" customHeight="1" collapsed="1">
      <c r="A151" s="322"/>
      <c r="B151" s="52"/>
      <c r="C151" s="52"/>
      <c r="D151" s="52"/>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2"/>
      <c r="AR151" s="51"/>
      <c r="AS151" s="51"/>
      <c r="AT151" s="478" t="s">
        <v>212</v>
      </c>
    </row>
    <row r="152" spans="1:46" ht="15" hidden="1" customHeight="1" outlineLevel="1">
      <c r="A152" s="535"/>
      <c r="B152" s="535"/>
      <c r="C152" s="535"/>
      <c r="D152" s="535"/>
      <c r="E152" s="535"/>
      <c r="F152" s="535"/>
      <c r="G152" s="535"/>
      <c r="H152" s="535"/>
      <c r="I152" s="535"/>
      <c r="J152" s="535"/>
      <c r="K152" s="535"/>
      <c r="L152" s="535"/>
      <c r="M152" s="535"/>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5"/>
      <c r="AL152" s="535"/>
      <c r="AM152" s="535"/>
      <c r="AN152" s="535"/>
      <c r="AO152" s="535"/>
      <c r="AP152" s="535"/>
      <c r="AQ152" s="535"/>
      <c r="AR152" s="535"/>
      <c r="AS152" s="156"/>
      <c r="AT152" s="478" t="s">
        <v>212</v>
      </c>
    </row>
    <row r="153" spans="1:46" ht="19.8" hidden="1" outlineLevel="1">
      <c r="A153" s="554" t="s">
        <v>79</v>
      </c>
      <c r="B153" s="554"/>
      <c r="C153" s="554"/>
      <c r="D153" s="554"/>
      <c r="E153" s="554"/>
      <c r="F153" s="554"/>
      <c r="G153" s="554"/>
      <c r="H153" s="554"/>
      <c r="I153" s="554"/>
      <c r="J153" s="554"/>
      <c r="K153" s="554"/>
      <c r="L153" s="554"/>
      <c r="M153" s="554"/>
      <c r="N153" s="554"/>
      <c r="O153" s="554"/>
      <c r="P153" s="554"/>
      <c r="Q153" s="554"/>
      <c r="R153" s="554"/>
      <c r="S153" s="554"/>
      <c r="T153" s="554"/>
      <c r="U153" s="554"/>
      <c r="V153" s="554"/>
      <c r="W153" s="554"/>
      <c r="X153" s="554"/>
      <c r="Y153" s="554"/>
      <c r="Z153" s="554"/>
      <c r="AA153" s="554"/>
      <c r="AB153" s="554"/>
      <c r="AC153" s="554"/>
      <c r="AD153" s="554"/>
      <c r="AE153" s="534"/>
      <c r="AF153" s="534"/>
      <c r="AG153" s="534"/>
      <c r="AH153" s="534"/>
      <c r="AI153" s="534"/>
      <c r="AJ153" s="534"/>
      <c r="AK153" s="534"/>
      <c r="AL153" s="534"/>
      <c r="AM153" s="534"/>
      <c r="AN153" s="534"/>
      <c r="AO153" s="534"/>
      <c r="AP153" s="534"/>
      <c r="AQ153" s="534"/>
      <c r="AR153" s="12"/>
      <c r="AS153" s="12"/>
    </row>
    <row r="154" spans="1:46" ht="19.8" hidden="1" outlineLevel="1">
      <c r="A154" s="14"/>
      <c r="B154" s="14"/>
      <c r="C154" s="14"/>
      <c r="D154" s="15"/>
      <c r="E154" s="15"/>
      <c r="F154" s="16"/>
      <c r="G154" s="16"/>
      <c r="H154" s="14"/>
      <c r="I154" s="14"/>
      <c r="J154" s="14"/>
      <c r="K154" s="14"/>
      <c r="L154" s="14"/>
      <c r="M154" s="14"/>
      <c r="N154" s="14"/>
      <c r="O154" s="14"/>
      <c r="P154" s="14"/>
      <c r="Q154" s="14"/>
      <c r="R154" s="14"/>
      <c r="S154" s="14"/>
      <c r="T154" s="14"/>
      <c r="U154" s="14"/>
      <c r="V154" s="14"/>
      <c r="W154" s="14"/>
      <c r="X154" s="14"/>
      <c r="Y154" s="14"/>
      <c r="Z154" s="14"/>
      <c r="AA154" s="14"/>
      <c r="AB154" s="17"/>
      <c r="AC154" s="17"/>
      <c r="AD154" s="43"/>
      <c r="AE154" s="17"/>
      <c r="AF154" s="533"/>
      <c r="AG154" s="533"/>
      <c r="AH154" s="533"/>
      <c r="AI154" s="533"/>
      <c r="AJ154" s="20" t="s">
        <v>65</v>
      </c>
      <c r="AK154" s="532"/>
      <c r="AL154" s="532"/>
      <c r="AM154" s="20" t="s">
        <v>72</v>
      </c>
      <c r="AN154" s="532"/>
      <c r="AO154" s="532"/>
      <c r="AP154" s="20" t="s">
        <v>66</v>
      </c>
      <c r="AQ154" s="34"/>
      <c r="AR154" s="12"/>
      <c r="AS154" s="12"/>
      <c r="AT154" s="159" t="s">
        <v>144</v>
      </c>
    </row>
    <row r="155" spans="1:46" ht="20.25" hidden="1" customHeight="1" outlineLevel="1">
      <c r="A155" s="14"/>
      <c r="B155" s="531" t="s">
        <v>181</v>
      </c>
      <c r="C155" s="531"/>
      <c r="D155" s="531"/>
      <c r="E155" s="531"/>
      <c r="F155" s="531"/>
      <c r="G155" s="531"/>
      <c r="H155" s="531"/>
      <c r="I155" s="531"/>
      <c r="J155" s="531"/>
      <c r="K155" s="531"/>
      <c r="L155" s="531"/>
      <c r="M155" s="531"/>
      <c r="N155" s="531"/>
      <c r="O155" s="531"/>
      <c r="P155" s="531"/>
      <c r="Q155" s="531"/>
      <c r="R155" s="531"/>
      <c r="S155" s="531"/>
      <c r="T155" s="531"/>
      <c r="U155" s="531"/>
      <c r="V155" s="531"/>
      <c r="W155" s="531"/>
      <c r="X155" s="531"/>
      <c r="Y155" s="531"/>
      <c r="Z155" s="531"/>
      <c r="AA155" s="531"/>
      <c r="AB155" s="531"/>
      <c r="AC155" s="531"/>
      <c r="AD155" s="531"/>
      <c r="AE155" s="531"/>
      <c r="AF155" s="531"/>
      <c r="AG155" s="531"/>
      <c r="AH155" s="531"/>
      <c r="AI155" s="531"/>
      <c r="AJ155" s="531"/>
      <c r="AK155" s="531"/>
      <c r="AL155" s="531"/>
      <c r="AM155" s="531"/>
      <c r="AN155" s="531"/>
      <c r="AO155" s="531"/>
      <c r="AP155" s="531"/>
      <c r="AQ155" s="34"/>
      <c r="AR155" s="12"/>
      <c r="AS155" s="12"/>
      <c r="AT155" s="159"/>
    </row>
    <row r="156" spans="1:46" ht="19.8" hidden="1" outlineLevel="1">
      <c r="A156" s="14"/>
      <c r="B156" s="14"/>
      <c r="C156" s="14"/>
      <c r="D156" s="15"/>
      <c r="E156" s="15"/>
      <c r="F156" s="16"/>
      <c r="G156" s="16"/>
      <c r="H156" s="14"/>
      <c r="I156" s="14"/>
      <c r="J156" s="14"/>
      <c r="K156" s="14"/>
      <c r="L156" s="14"/>
      <c r="M156" s="14"/>
      <c r="N156" s="14"/>
      <c r="O156" s="14"/>
      <c r="P156" s="14"/>
      <c r="Q156" s="14"/>
      <c r="R156" s="14"/>
      <c r="S156" s="14"/>
      <c r="T156" s="14"/>
      <c r="U156" s="14"/>
      <c r="V156" s="14"/>
      <c r="W156" s="14"/>
      <c r="X156" s="14"/>
      <c r="Y156" s="14"/>
      <c r="Z156" s="14"/>
      <c r="AA156" s="14"/>
      <c r="AB156" s="17"/>
      <c r="AC156" s="17"/>
      <c r="AD156" s="43"/>
      <c r="AE156" s="17"/>
      <c r="AF156" s="122"/>
      <c r="AG156" s="122"/>
      <c r="AH156" s="122"/>
      <c r="AI156" s="122"/>
      <c r="AJ156" s="20"/>
      <c r="AK156" s="123"/>
      <c r="AL156" s="123"/>
      <c r="AM156" s="20"/>
      <c r="AN156" s="123"/>
      <c r="AO156" s="123"/>
      <c r="AP156" s="20"/>
      <c r="AQ156" s="34"/>
      <c r="AR156" s="12"/>
      <c r="AS156" s="12"/>
      <c r="AT156" s="159"/>
    </row>
    <row r="157" spans="1:46" ht="19.8" hidden="1" outlineLevel="1">
      <c r="A157" s="14"/>
      <c r="B157" s="14"/>
      <c r="C157" s="14"/>
      <c r="D157" s="15"/>
      <c r="E157" s="15"/>
      <c r="F157" s="16"/>
      <c r="G157" s="16"/>
      <c r="H157" s="14"/>
      <c r="I157" s="14"/>
      <c r="J157" s="14"/>
      <c r="K157" s="14"/>
      <c r="L157" s="14"/>
      <c r="M157" s="14"/>
      <c r="N157" s="14"/>
      <c r="O157" s="14"/>
      <c r="P157" s="14"/>
      <c r="Q157" s="14"/>
      <c r="R157" s="14"/>
      <c r="S157" s="14"/>
      <c r="T157" s="14"/>
      <c r="U157" s="14"/>
      <c r="V157" s="14"/>
      <c r="W157" s="14"/>
      <c r="X157" s="14"/>
      <c r="Y157" s="14"/>
      <c r="Z157" s="14"/>
      <c r="AA157" s="14"/>
      <c r="AB157" s="17"/>
      <c r="AC157" s="17"/>
      <c r="AD157" s="43"/>
      <c r="AE157" s="17"/>
      <c r="AF157" s="122"/>
      <c r="AG157" s="122"/>
      <c r="AH157" s="122"/>
      <c r="AI157" s="122"/>
      <c r="AJ157" s="20"/>
      <c r="AK157" s="123"/>
      <c r="AL157" s="123"/>
      <c r="AM157" s="20"/>
      <c r="AN157" s="123"/>
      <c r="AO157" s="123"/>
      <c r="AP157" s="20"/>
      <c r="AQ157" s="34"/>
      <c r="AR157" s="12"/>
      <c r="AS157" s="12"/>
      <c r="AT157" s="159"/>
    </row>
    <row r="158" spans="1:46" ht="19.8" hidden="1" outlineLevel="1">
      <c r="A158" s="43"/>
      <c r="B158" s="20" t="s">
        <v>188</v>
      </c>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12"/>
      <c r="AS158" s="12"/>
      <c r="AT158" s="160"/>
    </row>
    <row r="159" spans="1:46" ht="30" hidden="1" customHeight="1" outlineLevel="1">
      <c r="A159" s="14"/>
      <c r="B159" s="542" t="s">
        <v>80</v>
      </c>
      <c r="C159" s="543"/>
      <c r="D159" s="543"/>
      <c r="E159" s="543"/>
      <c r="F159" s="543"/>
      <c r="G159" s="543"/>
      <c r="H159" s="543"/>
      <c r="I159" s="544"/>
      <c r="J159" s="542" t="s">
        <v>81</v>
      </c>
      <c r="K159" s="543"/>
      <c r="L159" s="543"/>
      <c r="M159" s="543"/>
      <c r="N159" s="543"/>
      <c r="O159" s="543"/>
      <c r="P159" s="544"/>
      <c r="Q159" s="536" t="s">
        <v>82</v>
      </c>
      <c r="R159" s="553"/>
      <c r="S159" s="553"/>
      <c r="T159" s="553"/>
      <c r="U159" s="553"/>
      <c r="V159" s="553"/>
      <c r="W159" s="553"/>
      <c r="X159" s="537"/>
      <c r="Y159" s="542" t="s">
        <v>83</v>
      </c>
      <c r="Z159" s="543"/>
      <c r="AA159" s="543"/>
      <c r="AB159" s="543"/>
      <c r="AC159" s="543"/>
      <c r="AD159" s="543"/>
      <c r="AE159" s="543"/>
      <c r="AF159" s="543"/>
      <c r="AG159" s="544"/>
      <c r="AH159" s="542" t="s">
        <v>84</v>
      </c>
      <c r="AI159" s="543"/>
      <c r="AJ159" s="543"/>
      <c r="AK159" s="543"/>
      <c r="AL159" s="543"/>
      <c r="AM159" s="543"/>
      <c r="AN159" s="543"/>
      <c r="AO159" s="543"/>
      <c r="AP159" s="544"/>
      <c r="AQ159" s="17"/>
      <c r="AR159" s="44"/>
      <c r="AS159" s="44"/>
      <c r="AT159" s="160"/>
    </row>
    <row r="160" spans="1:46" ht="22.5" hidden="1" customHeight="1" outlineLevel="1">
      <c r="A160" s="14"/>
      <c r="B160" s="545"/>
      <c r="C160" s="546"/>
      <c r="D160" s="546"/>
      <c r="E160" s="546"/>
      <c r="F160" s="546"/>
      <c r="G160" s="546"/>
      <c r="H160" s="546"/>
      <c r="I160" s="547"/>
      <c r="J160" s="545"/>
      <c r="K160" s="546"/>
      <c r="L160" s="546"/>
      <c r="M160" s="546"/>
      <c r="N160" s="546"/>
      <c r="O160" s="546"/>
      <c r="P160" s="547"/>
      <c r="Q160" s="536" t="s">
        <v>85</v>
      </c>
      <c r="R160" s="537"/>
      <c r="S160" s="536" t="s">
        <v>65</v>
      </c>
      <c r="T160" s="537"/>
      <c r="U160" s="536" t="s">
        <v>72</v>
      </c>
      <c r="V160" s="537"/>
      <c r="W160" s="536" t="s">
        <v>75</v>
      </c>
      <c r="X160" s="537"/>
      <c r="Y160" s="545"/>
      <c r="Z160" s="546"/>
      <c r="AA160" s="546"/>
      <c r="AB160" s="546"/>
      <c r="AC160" s="546"/>
      <c r="AD160" s="546"/>
      <c r="AE160" s="546"/>
      <c r="AF160" s="546"/>
      <c r="AG160" s="547"/>
      <c r="AH160" s="545"/>
      <c r="AI160" s="546"/>
      <c r="AJ160" s="546"/>
      <c r="AK160" s="546"/>
      <c r="AL160" s="546"/>
      <c r="AM160" s="546"/>
      <c r="AN160" s="546"/>
      <c r="AO160" s="546"/>
      <c r="AP160" s="547"/>
      <c r="AQ160" s="14"/>
      <c r="AR160" s="12"/>
      <c r="AS160" s="12"/>
      <c r="AT160" s="160"/>
    </row>
    <row r="161" spans="1:48" ht="25.8" hidden="1" outlineLevel="1">
      <c r="A161" s="14"/>
      <c r="B161" s="548"/>
      <c r="C161" s="549"/>
      <c r="D161" s="549"/>
      <c r="E161" s="549"/>
      <c r="F161" s="549"/>
      <c r="G161" s="549"/>
      <c r="H161" s="549"/>
      <c r="I161" s="550"/>
      <c r="J161" s="548"/>
      <c r="K161" s="549"/>
      <c r="L161" s="549"/>
      <c r="M161" s="549"/>
      <c r="N161" s="549"/>
      <c r="O161" s="549"/>
      <c r="P161" s="550"/>
      <c r="Q161" s="540"/>
      <c r="R161" s="541"/>
      <c r="S161" s="538"/>
      <c r="T161" s="539"/>
      <c r="U161" s="538"/>
      <c r="V161" s="539"/>
      <c r="W161" s="538"/>
      <c r="X161" s="539"/>
      <c r="Y161" s="548"/>
      <c r="Z161" s="549"/>
      <c r="AA161" s="549"/>
      <c r="AB161" s="549"/>
      <c r="AC161" s="549"/>
      <c r="AD161" s="549"/>
      <c r="AE161" s="549"/>
      <c r="AF161" s="549"/>
      <c r="AG161" s="550"/>
      <c r="AH161" s="548"/>
      <c r="AI161" s="549"/>
      <c r="AJ161" s="549"/>
      <c r="AK161" s="549"/>
      <c r="AL161" s="549"/>
      <c r="AM161" s="549"/>
      <c r="AN161" s="549"/>
      <c r="AO161" s="549"/>
      <c r="AP161" s="550"/>
      <c r="AQ161" s="45"/>
      <c r="AR161" s="12"/>
      <c r="AS161" s="12"/>
      <c r="AT161" s="161" t="s">
        <v>237</v>
      </c>
      <c r="AU161" s="64"/>
      <c r="AV161" s="65"/>
    </row>
    <row r="162" spans="1:48" ht="25.8" hidden="1" outlineLevel="1">
      <c r="A162" s="14"/>
      <c r="B162" s="548"/>
      <c r="C162" s="549"/>
      <c r="D162" s="549"/>
      <c r="E162" s="549"/>
      <c r="F162" s="549"/>
      <c r="G162" s="549"/>
      <c r="H162" s="549"/>
      <c r="I162" s="550"/>
      <c r="J162" s="548"/>
      <c r="K162" s="549"/>
      <c r="L162" s="549"/>
      <c r="M162" s="549"/>
      <c r="N162" s="549"/>
      <c r="O162" s="549"/>
      <c r="P162" s="550"/>
      <c r="Q162" s="540"/>
      <c r="R162" s="541"/>
      <c r="S162" s="538"/>
      <c r="T162" s="539"/>
      <c r="U162" s="538"/>
      <c r="V162" s="539"/>
      <c r="W162" s="538"/>
      <c r="X162" s="539"/>
      <c r="Y162" s="548"/>
      <c r="Z162" s="549"/>
      <c r="AA162" s="549"/>
      <c r="AB162" s="549"/>
      <c r="AC162" s="549"/>
      <c r="AD162" s="549"/>
      <c r="AE162" s="549"/>
      <c r="AF162" s="549"/>
      <c r="AG162" s="550"/>
      <c r="AH162" s="548"/>
      <c r="AI162" s="549"/>
      <c r="AJ162" s="549"/>
      <c r="AK162" s="549"/>
      <c r="AL162" s="549"/>
      <c r="AM162" s="549"/>
      <c r="AN162" s="549"/>
      <c r="AO162" s="549"/>
      <c r="AP162" s="550"/>
      <c r="AQ162" s="45"/>
      <c r="AR162" s="12"/>
      <c r="AS162" s="12"/>
      <c r="AT162" s="161" t="s">
        <v>178</v>
      </c>
      <c r="AV162" s="65"/>
    </row>
    <row r="163" spans="1:48" ht="25.8" hidden="1" outlineLevel="1">
      <c r="A163" s="14"/>
      <c r="B163" s="548"/>
      <c r="C163" s="549"/>
      <c r="D163" s="549"/>
      <c r="E163" s="549"/>
      <c r="F163" s="549"/>
      <c r="G163" s="549"/>
      <c r="H163" s="549"/>
      <c r="I163" s="550"/>
      <c r="J163" s="548"/>
      <c r="K163" s="549"/>
      <c r="L163" s="549"/>
      <c r="M163" s="549"/>
      <c r="N163" s="549"/>
      <c r="O163" s="549"/>
      <c r="P163" s="550"/>
      <c r="Q163" s="540"/>
      <c r="R163" s="541"/>
      <c r="S163" s="538"/>
      <c r="T163" s="539"/>
      <c r="U163" s="538"/>
      <c r="V163" s="539"/>
      <c r="W163" s="538"/>
      <c r="X163" s="539"/>
      <c r="Y163" s="548"/>
      <c r="Z163" s="549"/>
      <c r="AA163" s="549"/>
      <c r="AB163" s="549"/>
      <c r="AC163" s="549"/>
      <c r="AD163" s="549"/>
      <c r="AE163" s="549"/>
      <c r="AF163" s="549"/>
      <c r="AG163" s="550"/>
      <c r="AH163" s="548"/>
      <c r="AI163" s="549"/>
      <c r="AJ163" s="549"/>
      <c r="AK163" s="549"/>
      <c r="AL163" s="549"/>
      <c r="AM163" s="549"/>
      <c r="AN163" s="549"/>
      <c r="AO163" s="549"/>
      <c r="AP163" s="550"/>
      <c r="AQ163" s="45"/>
      <c r="AR163" s="12"/>
      <c r="AS163" s="12"/>
      <c r="AT163" s="161" t="s">
        <v>133</v>
      </c>
      <c r="AU163" s="64"/>
    </row>
    <row r="164" spans="1:48" ht="25.8" hidden="1" outlineLevel="1">
      <c r="A164" s="14"/>
      <c r="B164" s="548"/>
      <c r="C164" s="549"/>
      <c r="D164" s="549"/>
      <c r="E164" s="549"/>
      <c r="F164" s="549"/>
      <c r="G164" s="549"/>
      <c r="H164" s="549"/>
      <c r="I164" s="550"/>
      <c r="J164" s="548"/>
      <c r="K164" s="549"/>
      <c r="L164" s="549"/>
      <c r="M164" s="549"/>
      <c r="N164" s="549"/>
      <c r="O164" s="549"/>
      <c r="P164" s="550"/>
      <c r="Q164" s="540"/>
      <c r="R164" s="541"/>
      <c r="S164" s="538"/>
      <c r="T164" s="539"/>
      <c r="U164" s="538"/>
      <c r="V164" s="539"/>
      <c r="W164" s="538"/>
      <c r="X164" s="539"/>
      <c r="Y164" s="548"/>
      <c r="Z164" s="549"/>
      <c r="AA164" s="549"/>
      <c r="AB164" s="549"/>
      <c r="AC164" s="549"/>
      <c r="AD164" s="549"/>
      <c r="AE164" s="549"/>
      <c r="AF164" s="549"/>
      <c r="AG164" s="550"/>
      <c r="AH164" s="548"/>
      <c r="AI164" s="549"/>
      <c r="AJ164" s="549"/>
      <c r="AK164" s="549"/>
      <c r="AL164" s="549"/>
      <c r="AM164" s="549"/>
      <c r="AN164" s="549"/>
      <c r="AO164" s="549"/>
      <c r="AP164" s="550"/>
      <c r="AQ164" s="45"/>
      <c r="AR164" s="12"/>
      <c r="AS164" s="12"/>
    </row>
    <row r="165" spans="1:48" ht="25.8" hidden="1" outlineLevel="1">
      <c r="A165" s="14"/>
      <c r="B165" s="548"/>
      <c r="C165" s="549"/>
      <c r="D165" s="549"/>
      <c r="E165" s="549"/>
      <c r="F165" s="549"/>
      <c r="G165" s="549"/>
      <c r="H165" s="549"/>
      <c r="I165" s="550"/>
      <c r="J165" s="548"/>
      <c r="K165" s="549"/>
      <c r="L165" s="549"/>
      <c r="M165" s="549"/>
      <c r="N165" s="549"/>
      <c r="O165" s="549"/>
      <c r="P165" s="550"/>
      <c r="Q165" s="540"/>
      <c r="R165" s="541"/>
      <c r="S165" s="538"/>
      <c r="T165" s="539"/>
      <c r="U165" s="538"/>
      <c r="V165" s="539"/>
      <c r="W165" s="538"/>
      <c r="X165" s="539"/>
      <c r="Y165" s="548"/>
      <c r="Z165" s="549"/>
      <c r="AA165" s="549"/>
      <c r="AB165" s="549"/>
      <c r="AC165" s="549"/>
      <c r="AD165" s="549"/>
      <c r="AE165" s="549"/>
      <c r="AF165" s="549"/>
      <c r="AG165" s="550"/>
      <c r="AH165" s="548"/>
      <c r="AI165" s="549"/>
      <c r="AJ165" s="549"/>
      <c r="AK165" s="549"/>
      <c r="AL165" s="549"/>
      <c r="AM165" s="549"/>
      <c r="AN165" s="549"/>
      <c r="AO165" s="549"/>
      <c r="AP165" s="550"/>
      <c r="AQ165" s="45"/>
      <c r="AR165" s="12"/>
      <c r="AS165" s="12"/>
    </row>
    <row r="166" spans="1:48" ht="25.8" hidden="1" outlineLevel="1">
      <c r="A166" s="14"/>
      <c r="B166" s="548"/>
      <c r="C166" s="549"/>
      <c r="D166" s="549"/>
      <c r="E166" s="549"/>
      <c r="F166" s="549"/>
      <c r="G166" s="549"/>
      <c r="H166" s="549"/>
      <c r="I166" s="550"/>
      <c r="J166" s="548"/>
      <c r="K166" s="549"/>
      <c r="L166" s="549"/>
      <c r="M166" s="549"/>
      <c r="N166" s="549"/>
      <c r="O166" s="549"/>
      <c r="P166" s="550"/>
      <c r="Q166" s="540"/>
      <c r="R166" s="541"/>
      <c r="S166" s="538"/>
      <c r="T166" s="539"/>
      <c r="U166" s="538"/>
      <c r="V166" s="539"/>
      <c r="W166" s="538"/>
      <c r="X166" s="539"/>
      <c r="Y166" s="548"/>
      <c r="Z166" s="549"/>
      <c r="AA166" s="549"/>
      <c r="AB166" s="549"/>
      <c r="AC166" s="549"/>
      <c r="AD166" s="549"/>
      <c r="AE166" s="549"/>
      <c r="AF166" s="549"/>
      <c r="AG166" s="550"/>
      <c r="AH166" s="548"/>
      <c r="AI166" s="549"/>
      <c r="AJ166" s="549"/>
      <c r="AK166" s="549"/>
      <c r="AL166" s="549"/>
      <c r="AM166" s="549"/>
      <c r="AN166" s="549"/>
      <c r="AO166" s="549"/>
      <c r="AP166" s="550"/>
      <c r="AQ166" s="45"/>
      <c r="AR166" s="12"/>
      <c r="AS166" s="12"/>
    </row>
    <row r="167" spans="1:48" ht="25.8" hidden="1" outlineLevel="1">
      <c r="A167" s="14"/>
      <c r="B167" s="548"/>
      <c r="C167" s="549"/>
      <c r="D167" s="549"/>
      <c r="E167" s="549"/>
      <c r="F167" s="549"/>
      <c r="G167" s="549"/>
      <c r="H167" s="549"/>
      <c r="I167" s="550"/>
      <c r="J167" s="548"/>
      <c r="K167" s="549"/>
      <c r="L167" s="549"/>
      <c r="M167" s="549"/>
      <c r="N167" s="549"/>
      <c r="O167" s="549"/>
      <c r="P167" s="550"/>
      <c r="Q167" s="540"/>
      <c r="R167" s="541"/>
      <c r="S167" s="538"/>
      <c r="T167" s="539"/>
      <c r="U167" s="538"/>
      <c r="V167" s="539"/>
      <c r="W167" s="538"/>
      <c r="X167" s="539"/>
      <c r="Y167" s="548"/>
      <c r="Z167" s="549"/>
      <c r="AA167" s="549"/>
      <c r="AB167" s="549"/>
      <c r="AC167" s="549"/>
      <c r="AD167" s="549"/>
      <c r="AE167" s="549"/>
      <c r="AF167" s="549"/>
      <c r="AG167" s="550"/>
      <c r="AH167" s="548"/>
      <c r="AI167" s="549"/>
      <c r="AJ167" s="549"/>
      <c r="AK167" s="549"/>
      <c r="AL167" s="549"/>
      <c r="AM167" s="549"/>
      <c r="AN167" s="549"/>
      <c r="AO167" s="549"/>
      <c r="AP167" s="550"/>
      <c r="AQ167" s="45"/>
      <c r="AR167" s="12"/>
      <c r="AS167" s="12"/>
    </row>
    <row r="168" spans="1:48" ht="25.8" hidden="1" outlineLevel="1">
      <c r="A168" s="14"/>
      <c r="B168" s="548"/>
      <c r="C168" s="549"/>
      <c r="D168" s="549"/>
      <c r="E168" s="549"/>
      <c r="F168" s="549"/>
      <c r="G168" s="549"/>
      <c r="H168" s="549"/>
      <c r="I168" s="550"/>
      <c r="J168" s="548"/>
      <c r="K168" s="549"/>
      <c r="L168" s="549"/>
      <c r="M168" s="549"/>
      <c r="N168" s="549"/>
      <c r="O168" s="549"/>
      <c r="P168" s="550"/>
      <c r="Q168" s="540"/>
      <c r="R168" s="541"/>
      <c r="S168" s="538"/>
      <c r="T168" s="539"/>
      <c r="U168" s="538"/>
      <c r="V168" s="539"/>
      <c r="W168" s="538"/>
      <c r="X168" s="539"/>
      <c r="Y168" s="548"/>
      <c r="Z168" s="549"/>
      <c r="AA168" s="549"/>
      <c r="AB168" s="549"/>
      <c r="AC168" s="549"/>
      <c r="AD168" s="549"/>
      <c r="AE168" s="549"/>
      <c r="AF168" s="549"/>
      <c r="AG168" s="550"/>
      <c r="AH168" s="548"/>
      <c r="AI168" s="549"/>
      <c r="AJ168" s="549"/>
      <c r="AK168" s="549"/>
      <c r="AL168" s="549"/>
      <c r="AM168" s="549"/>
      <c r="AN168" s="549"/>
      <c r="AO168" s="549"/>
      <c r="AP168" s="550"/>
      <c r="AQ168" s="45"/>
      <c r="AR168" s="12"/>
      <c r="AS168" s="12"/>
    </row>
    <row r="169" spans="1:48" ht="25.8" hidden="1" outlineLevel="1">
      <c r="A169" s="14"/>
      <c r="B169" s="548"/>
      <c r="C169" s="549"/>
      <c r="D169" s="549"/>
      <c r="E169" s="549"/>
      <c r="F169" s="549"/>
      <c r="G169" s="549"/>
      <c r="H169" s="549"/>
      <c r="I169" s="550"/>
      <c r="J169" s="548"/>
      <c r="K169" s="549"/>
      <c r="L169" s="549"/>
      <c r="M169" s="549"/>
      <c r="N169" s="549"/>
      <c r="O169" s="549"/>
      <c r="P169" s="550"/>
      <c r="Q169" s="540"/>
      <c r="R169" s="541"/>
      <c r="S169" s="538"/>
      <c r="T169" s="539"/>
      <c r="U169" s="538"/>
      <c r="V169" s="539"/>
      <c r="W169" s="538"/>
      <c r="X169" s="539"/>
      <c r="Y169" s="548"/>
      <c r="Z169" s="549"/>
      <c r="AA169" s="549"/>
      <c r="AB169" s="549"/>
      <c r="AC169" s="549"/>
      <c r="AD169" s="549"/>
      <c r="AE169" s="549"/>
      <c r="AF169" s="549"/>
      <c r="AG169" s="550"/>
      <c r="AH169" s="548"/>
      <c r="AI169" s="549"/>
      <c r="AJ169" s="549"/>
      <c r="AK169" s="549"/>
      <c r="AL169" s="549"/>
      <c r="AM169" s="549"/>
      <c r="AN169" s="549"/>
      <c r="AO169" s="549"/>
      <c r="AP169" s="550"/>
      <c r="AQ169" s="45"/>
      <c r="AR169" s="12"/>
      <c r="AS169" s="12"/>
    </row>
    <row r="170" spans="1:48" ht="25.8" hidden="1" outlineLevel="1">
      <c r="A170" s="14"/>
      <c r="B170" s="548"/>
      <c r="C170" s="549"/>
      <c r="D170" s="549"/>
      <c r="E170" s="549"/>
      <c r="F170" s="549"/>
      <c r="G170" s="549"/>
      <c r="H170" s="549"/>
      <c r="I170" s="550"/>
      <c r="J170" s="548"/>
      <c r="K170" s="549"/>
      <c r="L170" s="549"/>
      <c r="M170" s="549"/>
      <c r="N170" s="549"/>
      <c r="O170" s="549"/>
      <c r="P170" s="550"/>
      <c r="Q170" s="540"/>
      <c r="R170" s="541"/>
      <c r="S170" s="538"/>
      <c r="T170" s="539"/>
      <c r="U170" s="538"/>
      <c r="V170" s="539"/>
      <c r="W170" s="538"/>
      <c r="X170" s="539"/>
      <c r="Y170" s="548"/>
      <c r="Z170" s="549"/>
      <c r="AA170" s="549"/>
      <c r="AB170" s="549"/>
      <c r="AC170" s="549"/>
      <c r="AD170" s="549"/>
      <c r="AE170" s="549"/>
      <c r="AF170" s="549"/>
      <c r="AG170" s="550"/>
      <c r="AH170" s="548"/>
      <c r="AI170" s="549"/>
      <c r="AJ170" s="549"/>
      <c r="AK170" s="549"/>
      <c r="AL170" s="549"/>
      <c r="AM170" s="549"/>
      <c r="AN170" s="549"/>
      <c r="AO170" s="549"/>
      <c r="AP170" s="550"/>
      <c r="AQ170" s="45"/>
      <c r="AR170" s="12"/>
      <c r="AS170" s="12"/>
    </row>
    <row r="171" spans="1:48" ht="25.8" hidden="1" outlineLevel="1">
      <c r="A171" s="14"/>
      <c r="B171" s="548"/>
      <c r="C171" s="549"/>
      <c r="D171" s="549"/>
      <c r="E171" s="549"/>
      <c r="F171" s="549"/>
      <c r="G171" s="549"/>
      <c r="H171" s="549"/>
      <c r="I171" s="550"/>
      <c r="J171" s="548"/>
      <c r="K171" s="549"/>
      <c r="L171" s="549"/>
      <c r="M171" s="549"/>
      <c r="N171" s="549"/>
      <c r="O171" s="549"/>
      <c r="P171" s="550"/>
      <c r="Q171" s="540"/>
      <c r="R171" s="541"/>
      <c r="S171" s="538"/>
      <c r="T171" s="539"/>
      <c r="U171" s="538"/>
      <c r="V171" s="539"/>
      <c r="W171" s="538"/>
      <c r="X171" s="539"/>
      <c r="Y171" s="548"/>
      <c r="Z171" s="549"/>
      <c r="AA171" s="549"/>
      <c r="AB171" s="549"/>
      <c r="AC171" s="549"/>
      <c r="AD171" s="549"/>
      <c r="AE171" s="549"/>
      <c r="AF171" s="549"/>
      <c r="AG171" s="550"/>
      <c r="AH171" s="548"/>
      <c r="AI171" s="549"/>
      <c r="AJ171" s="549"/>
      <c r="AK171" s="549"/>
      <c r="AL171" s="549"/>
      <c r="AM171" s="549"/>
      <c r="AN171" s="549"/>
      <c r="AO171" s="549"/>
      <c r="AP171" s="550"/>
      <c r="AQ171" s="45"/>
      <c r="AR171" s="12"/>
      <c r="AS171" s="12"/>
    </row>
    <row r="172" spans="1:48" ht="25.8" hidden="1" outlineLevel="1">
      <c r="A172" s="14"/>
      <c r="B172" s="548"/>
      <c r="C172" s="549"/>
      <c r="D172" s="549"/>
      <c r="E172" s="549"/>
      <c r="F172" s="549"/>
      <c r="G172" s="549"/>
      <c r="H172" s="549"/>
      <c r="I172" s="550"/>
      <c r="J172" s="548"/>
      <c r="K172" s="549"/>
      <c r="L172" s="549"/>
      <c r="M172" s="549"/>
      <c r="N172" s="549"/>
      <c r="O172" s="549"/>
      <c r="P172" s="550"/>
      <c r="Q172" s="540"/>
      <c r="R172" s="541"/>
      <c r="S172" s="538"/>
      <c r="T172" s="539"/>
      <c r="U172" s="538"/>
      <c r="V172" s="539"/>
      <c r="W172" s="538"/>
      <c r="X172" s="539"/>
      <c r="Y172" s="548"/>
      <c r="Z172" s="549"/>
      <c r="AA172" s="549"/>
      <c r="AB172" s="549"/>
      <c r="AC172" s="549"/>
      <c r="AD172" s="549"/>
      <c r="AE172" s="549"/>
      <c r="AF172" s="549"/>
      <c r="AG172" s="550"/>
      <c r="AH172" s="548"/>
      <c r="AI172" s="549"/>
      <c r="AJ172" s="549"/>
      <c r="AK172" s="549"/>
      <c r="AL172" s="549"/>
      <c r="AM172" s="549"/>
      <c r="AN172" s="549"/>
      <c r="AO172" s="549"/>
      <c r="AP172" s="550"/>
      <c r="AQ172" s="45"/>
      <c r="AR172" s="12"/>
      <c r="AS172" s="12"/>
    </row>
    <row r="173" spans="1:48" ht="25.8" hidden="1" outlineLevel="1">
      <c r="A173" s="14"/>
      <c r="B173" s="548"/>
      <c r="C173" s="549"/>
      <c r="D173" s="549"/>
      <c r="E173" s="549"/>
      <c r="F173" s="549"/>
      <c r="G173" s="549"/>
      <c r="H173" s="549"/>
      <c r="I173" s="550"/>
      <c r="J173" s="548"/>
      <c r="K173" s="549"/>
      <c r="L173" s="549"/>
      <c r="M173" s="549"/>
      <c r="N173" s="549"/>
      <c r="O173" s="549"/>
      <c r="P173" s="550"/>
      <c r="Q173" s="540"/>
      <c r="R173" s="541"/>
      <c r="S173" s="538"/>
      <c r="T173" s="539"/>
      <c r="U173" s="538"/>
      <c r="V173" s="539"/>
      <c r="W173" s="538"/>
      <c r="X173" s="539"/>
      <c r="Y173" s="548"/>
      <c r="Z173" s="549"/>
      <c r="AA173" s="549"/>
      <c r="AB173" s="549"/>
      <c r="AC173" s="549"/>
      <c r="AD173" s="549"/>
      <c r="AE173" s="549"/>
      <c r="AF173" s="549"/>
      <c r="AG173" s="550"/>
      <c r="AH173" s="548"/>
      <c r="AI173" s="549"/>
      <c r="AJ173" s="549"/>
      <c r="AK173" s="549"/>
      <c r="AL173" s="549"/>
      <c r="AM173" s="549"/>
      <c r="AN173" s="549"/>
      <c r="AO173" s="549"/>
      <c r="AP173" s="550"/>
      <c r="AQ173" s="45"/>
      <c r="AR173" s="12"/>
      <c r="AS173" s="12"/>
    </row>
    <row r="174" spans="1:48" ht="25.8" hidden="1" outlineLevel="1">
      <c r="A174" s="14"/>
      <c r="B174" s="548"/>
      <c r="C174" s="549"/>
      <c r="D174" s="549"/>
      <c r="E174" s="549"/>
      <c r="F174" s="549"/>
      <c r="G174" s="549"/>
      <c r="H174" s="549"/>
      <c r="I174" s="550"/>
      <c r="J174" s="548"/>
      <c r="K174" s="549"/>
      <c r="L174" s="549"/>
      <c r="M174" s="549"/>
      <c r="N174" s="549"/>
      <c r="O174" s="549"/>
      <c r="P174" s="550"/>
      <c r="Q174" s="540"/>
      <c r="R174" s="541"/>
      <c r="S174" s="538"/>
      <c r="T174" s="539"/>
      <c r="U174" s="538"/>
      <c r="V174" s="539"/>
      <c r="W174" s="538"/>
      <c r="X174" s="539"/>
      <c r="Y174" s="548"/>
      <c r="Z174" s="549"/>
      <c r="AA174" s="549"/>
      <c r="AB174" s="549"/>
      <c r="AC174" s="549"/>
      <c r="AD174" s="549"/>
      <c r="AE174" s="549"/>
      <c r="AF174" s="549"/>
      <c r="AG174" s="550"/>
      <c r="AH174" s="548"/>
      <c r="AI174" s="549"/>
      <c r="AJ174" s="549"/>
      <c r="AK174" s="549"/>
      <c r="AL174" s="549"/>
      <c r="AM174" s="549"/>
      <c r="AN174" s="549"/>
      <c r="AO174" s="549"/>
      <c r="AP174" s="550"/>
      <c r="AQ174" s="45"/>
      <c r="AR174" s="12"/>
      <c r="AS174" s="12"/>
    </row>
    <row r="175" spans="1:48" ht="25.8" hidden="1" outlineLevel="1">
      <c r="A175" s="14"/>
      <c r="B175" s="548"/>
      <c r="C175" s="549"/>
      <c r="D175" s="549"/>
      <c r="E175" s="549"/>
      <c r="F175" s="549"/>
      <c r="G175" s="549"/>
      <c r="H175" s="549"/>
      <c r="I175" s="550"/>
      <c r="J175" s="548"/>
      <c r="K175" s="549"/>
      <c r="L175" s="549"/>
      <c r="M175" s="549"/>
      <c r="N175" s="549"/>
      <c r="O175" s="549"/>
      <c r="P175" s="550"/>
      <c r="Q175" s="540"/>
      <c r="R175" s="541"/>
      <c r="S175" s="538"/>
      <c r="T175" s="539"/>
      <c r="U175" s="538"/>
      <c r="V175" s="539"/>
      <c r="W175" s="538"/>
      <c r="X175" s="539"/>
      <c r="Y175" s="548"/>
      <c r="Z175" s="549"/>
      <c r="AA175" s="549"/>
      <c r="AB175" s="549"/>
      <c r="AC175" s="549"/>
      <c r="AD175" s="549"/>
      <c r="AE175" s="549"/>
      <c r="AF175" s="549"/>
      <c r="AG175" s="550"/>
      <c r="AH175" s="548"/>
      <c r="AI175" s="549"/>
      <c r="AJ175" s="549"/>
      <c r="AK175" s="549"/>
      <c r="AL175" s="549"/>
      <c r="AM175" s="549"/>
      <c r="AN175" s="549"/>
      <c r="AO175" s="549"/>
      <c r="AP175" s="550"/>
      <c r="AQ175" s="45"/>
      <c r="AR175" s="12"/>
      <c r="AS175" s="12"/>
    </row>
    <row r="176" spans="1:48" ht="25.8" hidden="1" outlineLevel="1">
      <c r="A176" s="14"/>
      <c r="B176" s="548"/>
      <c r="C176" s="549"/>
      <c r="D176" s="549"/>
      <c r="E176" s="549"/>
      <c r="F176" s="549"/>
      <c r="G176" s="549"/>
      <c r="H176" s="549"/>
      <c r="I176" s="550"/>
      <c r="J176" s="548"/>
      <c r="K176" s="549"/>
      <c r="L176" s="549"/>
      <c r="M176" s="549"/>
      <c r="N176" s="549"/>
      <c r="O176" s="549"/>
      <c r="P176" s="550"/>
      <c r="Q176" s="540"/>
      <c r="R176" s="541"/>
      <c r="S176" s="538"/>
      <c r="T176" s="539"/>
      <c r="U176" s="538"/>
      <c r="V176" s="539"/>
      <c r="W176" s="538"/>
      <c r="X176" s="539"/>
      <c r="Y176" s="548"/>
      <c r="Z176" s="549"/>
      <c r="AA176" s="549"/>
      <c r="AB176" s="549"/>
      <c r="AC176" s="549"/>
      <c r="AD176" s="549"/>
      <c r="AE176" s="549"/>
      <c r="AF176" s="549"/>
      <c r="AG176" s="550"/>
      <c r="AH176" s="548"/>
      <c r="AI176" s="549"/>
      <c r="AJ176" s="549"/>
      <c r="AK176" s="549"/>
      <c r="AL176" s="549"/>
      <c r="AM176" s="549"/>
      <c r="AN176" s="549"/>
      <c r="AO176" s="549"/>
      <c r="AP176" s="550"/>
      <c r="AQ176" s="45"/>
      <c r="AR176" s="12"/>
      <c r="AS176" s="12"/>
    </row>
    <row r="177" spans="1:45" ht="25.8" hidden="1" outlineLevel="1">
      <c r="A177" s="14"/>
      <c r="B177" s="548"/>
      <c r="C177" s="549"/>
      <c r="D177" s="549"/>
      <c r="E177" s="549"/>
      <c r="F177" s="549"/>
      <c r="G177" s="549"/>
      <c r="H177" s="549"/>
      <c r="I177" s="550"/>
      <c r="J177" s="548"/>
      <c r="K177" s="549"/>
      <c r="L177" s="549"/>
      <c r="M177" s="549"/>
      <c r="N177" s="549"/>
      <c r="O177" s="549"/>
      <c r="P177" s="550"/>
      <c r="Q177" s="540"/>
      <c r="R177" s="541"/>
      <c r="S177" s="538"/>
      <c r="T177" s="539"/>
      <c r="U177" s="538"/>
      <c r="V177" s="539"/>
      <c r="W177" s="538"/>
      <c r="X177" s="539"/>
      <c r="Y177" s="548"/>
      <c r="Z177" s="549"/>
      <c r="AA177" s="549"/>
      <c r="AB177" s="549"/>
      <c r="AC177" s="549"/>
      <c r="AD177" s="549"/>
      <c r="AE177" s="549"/>
      <c r="AF177" s="549"/>
      <c r="AG177" s="550"/>
      <c r="AH177" s="548"/>
      <c r="AI177" s="549"/>
      <c r="AJ177" s="549"/>
      <c r="AK177" s="549"/>
      <c r="AL177" s="549"/>
      <c r="AM177" s="549"/>
      <c r="AN177" s="549"/>
      <c r="AO177" s="549"/>
      <c r="AP177" s="550"/>
      <c r="AQ177" s="45"/>
      <c r="AR177" s="12"/>
      <c r="AS177" s="12"/>
    </row>
    <row r="178" spans="1:45" ht="25.8" hidden="1" outlineLevel="1">
      <c r="A178" s="14"/>
      <c r="B178" s="548"/>
      <c r="C178" s="549"/>
      <c r="D178" s="549"/>
      <c r="E178" s="549"/>
      <c r="F178" s="549"/>
      <c r="G178" s="549"/>
      <c r="H178" s="549"/>
      <c r="I178" s="550"/>
      <c r="J178" s="548"/>
      <c r="K178" s="549"/>
      <c r="L178" s="549"/>
      <c r="M178" s="549"/>
      <c r="N178" s="549"/>
      <c r="O178" s="549"/>
      <c r="P178" s="550"/>
      <c r="Q178" s="540"/>
      <c r="R178" s="541"/>
      <c r="S178" s="538"/>
      <c r="T178" s="539"/>
      <c r="U178" s="538"/>
      <c r="V178" s="539"/>
      <c r="W178" s="538"/>
      <c r="X178" s="539"/>
      <c r="Y178" s="548"/>
      <c r="Z178" s="549"/>
      <c r="AA178" s="549"/>
      <c r="AB178" s="549"/>
      <c r="AC178" s="549"/>
      <c r="AD178" s="549"/>
      <c r="AE178" s="549"/>
      <c r="AF178" s="549"/>
      <c r="AG178" s="550"/>
      <c r="AH178" s="548"/>
      <c r="AI178" s="549"/>
      <c r="AJ178" s="549"/>
      <c r="AK178" s="549"/>
      <c r="AL178" s="549"/>
      <c r="AM178" s="549"/>
      <c r="AN178" s="549"/>
      <c r="AO178" s="549"/>
      <c r="AP178" s="550"/>
      <c r="AQ178" s="45"/>
      <c r="AR178" s="12"/>
      <c r="AS178" s="12"/>
    </row>
    <row r="179" spans="1:45" ht="25.8" hidden="1" outlineLevel="1">
      <c r="A179" s="14"/>
      <c r="B179" s="548"/>
      <c r="C179" s="549"/>
      <c r="D179" s="549"/>
      <c r="E179" s="549"/>
      <c r="F179" s="549"/>
      <c r="G179" s="549"/>
      <c r="H179" s="549"/>
      <c r="I179" s="550"/>
      <c r="J179" s="548"/>
      <c r="K179" s="549"/>
      <c r="L179" s="549"/>
      <c r="M179" s="549"/>
      <c r="N179" s="549"/>
      <c r="O179" s="549"/>
      <c r="P179" s="550"/>
      <c r="Q179" s="540"/>
      <c r="R179" s="541"/>
      <c r="S179" s="538"/>
      <c r="T179" s="539"/>
      <c r="U179" s="538"/>
      <c r="V179" s="539"/>
      <c r="W179" s="538"/>
      <c r="X179" s="539"/>
      <c r="Y179" s="548"/>
      <c r="Z179" s="549"/>
      <c r="AA179" s="549"/>
      <c r="AB179" s="549"/>
      <c r="AC179" s="549"/>
      <c r="AD179" s="549"/>
      <c r="AE179" s="549"/>
      <c r="AF179" s="549"/>
      <c r="AG179" s="550"/>
      <c r="AH179" s="548"/>
      <c r="AI179" s="549"/>
      <c r="AJ179" s="549"/>
      <c r="AK179" s="549"/>
      <c r="AL179" s="549"/>
      <c r="AM179" s="549"/>
      <c r="AN179" s="549"/>
      <c r="AO179" s="549"/>
      <c r="AP179" s="550"/>
      <c r="AQ179" s="45"/>
      <c r="AR179" s="12"/>
      <c r="AS179" s="12"/>
    </row>
    <row r="180" spans="1:45" ht="25.8" hidden="1" outlineLevel="1">
      <c r="A180" s="14"/>
      <c r="B180" s="548"/>
      <c r="C180" s="549"/>
      <c r="D180" s="549"/>
      <c r="E180" s="549"/>
      <c r="F180" s="549"/>
      <c r="G180" s="549"/>
      <c r="H180" s="549"/>
      <c r="I180" s="550"/>
      <c r="J180" s="548"/>
      <c r="K180" s="549"/>
      <c r="L180" s="549"/>
      <c r="M180" s="549"/>
      <c r="N180" s="549"/>
      <c r="O180" s="549"/>
      <c r="P180" s="550"/>
      <c r="Q180" s="540"/>
      <c r="R180" s="541"/>
      <c r="S180" s="538"/>
      <c r="T180" s="539"/>
      <c r="U180" s="538"/>
      <c r="V180" s="539"/>
      <c r="W180" s="538"/>
      <c r="X180" s="539"/>
      <c r="Y180" s="548"/>
      <c r="Z180" s="549"/>
      <c r="AA180" s="549"/>
      <c r="AB180" s="549"/>
      <c r="AC180" s="549"/>
      <c r="AD180" s="549"/>
      <c r="AE180" s="549"/>
      <c r="AF180" s="549"/>
      <c r="AG180" s="550"/>
      <c r="AH180" s="548"/>
      <c r="AI180" s="549"/>
      <c r="AJ180" s="549"/>
      <c r="AK180" s="549"/>
      <c r="AL180" s="549"/>
      <c r="AM180" s="549"/>
      <c r="AN180" s="549"/>
      <c r="AO180" s="549"/>
      <c r="AP180" s="550"/>
      <c r="AQ180" s="45"/>
      <c r="AR180" s="12"/>
      <c r="AS180" s="12"/>
    </row>
    <row r="181" spans="1:45" ht="25.8" hidden="1" outlineLevel="1">
      <c r="A181" s="14"/>
      <c r="B181" s="548"/>
      <c r="C181" s="549"/>
      <c r="D181" s="549"/>
      <c r="E181" s="549"/>
      <c r="F181" s="549"/>
      <c r="G181" s="549"/>
      <c r="H181" s="549"/>
      <c r="I181" s="550"/>
      <c r="J181" s="548"/>
      <c r="K181" s="549"/>
      <c r="L181" s="549"/>
      <c r="M181" s="549"/>
      <c r="N181" s="549"/>
      <c r="O181" s="549"/>
      <c r="P181" s="550"/>
      <c r="Q181" s="540"/>
      <c r="R181" s="541"/>
      <c r="S181" s="538"/>
      <c r="T181" s="539"/>
      <c r="U181" s="538"/>
      <c r="V181" s="539"/>
      <c r="W181" s="538"/>
      <c r="X181" s="539"/>
      <c r="Y181" s="548"/>
      <c r="Z181" s="549"/>
      <c r="AA181" s="549"/>
      <c r="AB181" s="549"/>
      <c r="AC181" s="549"/>
      <c r="AD181" s="549"/>
      <c r="AE181" s="549"/>
      <c r="AF181" s="549"/>
      <c r="AG181" s="550"/>
      <c r="AH181" s="548"/>
      <c r="AI181" s="549"/>
      <c r="AJ181" s="549"/>
      <c r="AK181" s="549"/>
      <c r="AL181" s="549"/>
      <c r="AM181" s="549"/>
      <c r="AN181" s="549"/>
      <c r="AO181" s="549"/>
      <c r="AP181" s="550"/>
      <c r="AQ181" s="45"/>
      <c r="AR181" s="12"/>
      <c r="AS181" s="12"/>
    </row>
    <row r="182" spans="1:45" ht="25.8" hidden="1" outlineLevel="1">
      <c r="A182" s="14"/>
      <c r="B182" s="548"/>
      <c r="C182" s="549"/>
      <c r="D182" s="549"/>
      <c r="E182" s="549"/>
      <c r="F182" s="549"/>
      <c r="G182" s="549"/>
      <c r="H182" s="549"/>
      <c r="I182" s="550"/>
      <c r="J182" s="548"/>
      <c r="K182" s="549"/>
      <c r="L182" s="549"/>
      <c r="M182" s="549"/>
      <c r="N182" s="549"/>
      <c r="O182" s="549"/>
      <c r="P182" s="550"/>
      <c r="Q182" s="540"/>
      <c r="R182" s="541"/>
      <c r="S182" s="538"/>
      <c r="T182" s="539"/>
      <c r="U182" s="538"/>
      <c r="V182" s="539"/>
      <c r="W182" s="538"/>
      <c r="X182" s="539"/>
      <c r="Y182" s="548"/>
      <c r="Z182" s="549"/>
      <c r="AA182" s="549"/>
      <c r="AB182" s="549"/>
      <c r="AC182" s="549"/>
      <c r="AD182" s="549"/>
      <c r="AE182" s="549"/>
      <c r="AF182" s="549"/>
      <c r="AG182" s="550"/>
      <c r="AH182" s="548"/>
      <c r="AI182" s="549"/>
      <c r="AJ182" s="549"/>
      <c r="AK182" s="549"/>
      <c r="AL182" s="549"/>
      <c r="AM182" s="549"/>
      <c r="AN182" s="549"/>
      <c r="AO182" s="549"/>
      <c r="AP182" s="550"/>
      <c r="AQ182" s="45"/>
      <c r="AR182" s="12"/>
      <c r="AS182" s="12"/>
    </row>
    <row r="183" spans="1:45" ht="25.8" hidden="1" outlineLevel="1">
      <c r="A183" s="14"/>
      <c r="B183" s="548"/>
      <c r="C183" s="549"/>
      <c r="D183" s="549"/>
      <c r="E183" s="549"/>
      <c r="F183" s="549"/>
      <c r="G183" s="549"/>
      <c r="H183" s="549"/>
      <c r="I183" s="550"/>
      <c r="J183" s="548"/>
      <c r="K183" s="549"/>
      <c r="L183" s="549"/>
      <c r="M183" s="549"/>
      <c r="N183" s="549"/>
      <c r="O183" s="549"/>
      <c r="P183" s="550"/>
      <c r="Q183" s="540"/>
      <c r="R183" s="541"/>
      <c r="S183" s="538"/>
      <c r="T183" s="539"/>
      <c r="U183" s="538"/>
      <c r="V183" s="539"/>
      <c r="W183" s="538"/>
      <c r="X183" s="539"/>
      <c r="Y183" s="548"/>
      <c r="Z183" s="549"/>
      <c r="AA183" s="549"/>
      <c r="AB183" s="549"/>
      <c r="AC183" s="549"/>
      <c r="AD183" s="549"/>
      <c r="AE183" s="549"/>
      <c r="AF183" s="549"/>
      <c r="AG183" s="550"/>
      <c r="AH183" s="548"/>
      <c r="AI183" s="549"/>
      <c r="AJ183" s="549"/>
      <c r="AK183" s="549"/>
      <c r="AL183" s="549"/>
      <c r="AM183" s="549"/>
      <c r="AN183" s="549"/>
      <c r="AO183" s="549"/>
      <c r="AP183" s="550"/>
      <c r="AQ183" s="45"/>
      <c r="AR183" s="12"/>
      <c r="AS183" s="12"/>
    </row>
    <row r="184" spans="1:45" ht="25.8" hidden="1" outlineLevel="1">
      <c r="A184" s="14"/>
      <c r="B184" s="548"/>
      <c r="C184" s="549"/>
      <c r="D184" s="549"/>
      <c r="E184" s="549"/>
      <c r="F184" s="549"/>
      <c r="G184" s="549"/>
      <c r="H184" s="549"/>
      <c r="I184" s="550"/>
      <c r="J184" s="548"/>
      <c r="K184" s="549"/>
      <c r="L184" s="549"/>
      <c r="M184" s="549"/>
      <c r="N184" s="549"/>
      <c r="O184" s="549"/>
      <c r="P184" s="550"/>
      <c r="Q184" s="540"/>
      <c r="R184" s="541"/>
      <c r="S184" s="538"/>
      <c r="T184" s="539"/>
      <c r="U184" s="538"/>
      <c r="V184" s="539"/>
      <c r="W184" s="538"/>
      <c r="X184" s="539"/>
      <c r="Y184" s="548"/>
      <c r="Z184" s="549"/>
      <c r="AA184" s="549"/>
      <c r="AB184" s="549"/>
      <c r="AC184" s="549"/>
      <c r="AD184" s="549"/>
      <c r="AE184" s="549"/>
      <c r="AF184" s="549"/>
      <c r="AG184" s="550"/>
      <c r="AH184" s="548"/>
      <c r="AI184" s="549"/>
      <c r="AJ184" s="549"/>
      <c r="AK184" s="549"/>
      <c r="AL184" s="549"/>
      <c r="AM184" s="549"/>
      <c r="AN184" s="549"/>
      <c r="AO184" s="549"/>
      <c r="AP184" s="550"/>
      <c r="AQ184" s="45"/>
      <c r="AR184" s="12"/>
      <c r="AS184" s="12"/>
    </row>
    <row r="185" spans="1:45" ht="25.8" hidden="1" outlineLevel="1">
      <c r="A185" s="14"/>
      <c r="B185" s="548"/>
      <c r="C185" s="549"/>
      <c r="D185" s="549"/>
      <c r="E185" s="549"/>
      <c r="F185" s="549"/>
      <c r="G185" s="549"/>
      <c r="H185" s="549"/>
      <c r="I185" s="550"/>
      <c r="J185" s="548"/>
      <c r="K185" s="549"/>
      <c r="L185" s="549"/>
      <c r="M185" s="549"/>
      <c r="N185" s="549"/>
      <c r="O185" s="549"/>
      <c r="P185" s="550"/>
      <c r="Q185" s="540"/>
      <c r="R185" s="541"/>
      <c r="S185" s="538"/>
      <c r="T185" s="539"/>
      <c r="U185" s="538"/>
      <c r="V185" s="539"/>
      <c r="W185" s="538"/>
      <c r="X185" s="539"/>
      <c r="Y185" s="548"/>
      <c r="Z185" s="549"/>
      <c r="AA185" s="549"/>
      <c r="AB185" s="549"/>
      <c r="AC185" s="549"/>
      <c r="AD185" s="549"/>
      <c r="AE185" s="549"/>
      <c r="AF185" s="549"/>
      <c r="AG185" s="550"/>
      <c r="AH185" s="548"/>
      <c r="AI185" s="549"/>
      <c r="AJ185" s="549"/>
      <c r="AK185" s="549"/>
      <c r="AL185" s="549"/>
      <c r="AM185" s="549"/>
      <c r="AN185" s="549"/>
      <c r="AO185" s="549"/>
      <c r="AP185" s="550"/>
      <c r="AQ185" s="45"/>
      <c r="AR185" s="12"/>
      <c r="AS185" s="12"/>
    </row>
    <row r="186" spans="1:45" ht="25.8" hidden="1" outlineLevel="1">
      <c r="A186" s="14"/>
      <c r="B186" s="548"/>
      <c r="C186" s="549"/>
      <c r="D186" s="549"/>
      <c r="E186" s="549"/>
      <c r="F186" s="549"/>
      <c r="G186" s="549"/>
      <c r="H186" s="549"/>
      <c r="I186" s="550"/>
      <c r="J186" s="548"/>
      <c r="K186" s="549"/>
      <c r="L186" s="549"/>
      <c r="M186" s="549"/>
      <c r="N186" s="549"/>
      <c r="O186" s="549"/>
      <c r="P186" s="550"/>
      <c r="Q186" s="540"/>
      <c r="R186" s="541"/>
      <c r="S186" s="538"/>
      <c r="T186" s="539"/>
      <c r="U186" s="538"/>
      <c r="V186" s="539"/>
      <c r="W186" s="538"/>
      <c r="X186" s="539"/>
      <c r="Y186" s="548"/>
      <c r="Z186" s="549"/>
      <c r="AA186" s="549"/>
      <c r="AB186" s="549"/>
      <c r="AC186" s="549"/>
      <c r="AD186" s="549"/>
      <c r="AE186" s="549"/>
      <c r="AF186" s="549"/>
      <c r="AG186" s="550"/>
      <c r="AH186" s="548"/>
      <c r="AI186" s="549"/>
      <c r="AJ186" s="549"/>
      <c r="AK186" s="549"/>
      <c r="AL186" s="549"/>
      <c r="AM186" s="549"/>
      <c r="AN186" s="549"/>
      <c r="AO186" s="549"/>
      <c r="AP186" s="550"/>
      <c r="AQ186" s="45"/>
      <c r="AR186" s="12"/>
      <c r="AS186" s="12"/>
    </row>
    <row r="187" spans="1:45" ht="25.8" hidden="1" outlineLevel="1">
      <c r="A187" s="14"/>
      <c r="B187" s="548"/>
      <c r="C187" s="549"/>
      <c r="D187" s="549"/>
      <c r="E187" s="549"/>
      <c r="F187" s="549"/>
      <c r="G187" s="549"/>
      <c r="H187" s="549"/>
      <c r="I187" s="550"/>
      <c r="J187" s="548"/>
      <c r="K187" s="549"/>
      <c r="L187" s="549"/>
      <c r="M187" s="549"/>
      <c r="N187" s="549"/>
      <c r="O187" s="549"/>
      <c r="P187" s="550"/>
      <c r="Q187" s="540"/>
      <c r="R187" s="541"/>
      <c r="S187" s="538"/>
      <c r="T187" s="539"/>
      <c r="U187" s="538"/>
      <c r="V187" s="539"/>
      <c r="W187" s="538"/>
      <c r="X187" s="539"/>
      <c r="Y187" s="548"/>
      <c r="Z187" s="549"/>
      <c r="AA187" s="549"/>
      <c r="AB187" s="549"/>
      <c r="AC187" s="549"/>
      <c r="AD187" s="549"/>
      <c r="AE187" s="549"/>
      <c r="AF187" s="549"/>
      <c r="AG187" s="550"/>
      <c r="AH187" s="548"/>
      <c r="AI187" s="549"/>
      <c r="AJ187" s="549"/>
      <c r="AK187" s="549"/>
      <c r="AL187" s="549"/>
      <c r="AM187" s="549"/>
      <c r="AN187" s="549"/>
      <c r="AO187" s="549"/>
      <c r="AP187" s="550"/>
      <c r="AQ187" s="45"/>
      <c r="AR187" s="12"/>
      <c r="AS187" s="12"/>
    </row>
    <row r="188" spans="1:45" ht="25.8" hidden="1" outlineLevel="1">
      <c r="A188" s="14"/>
      <c r="B188" s="548"/>
      <c r="C188" s="549"/>
      <c r="D188" s="549"/>
      <c r="E188" s="549"/>
      <c r="F188" s="549"/>
      <c r="G188" s="549"/>
      <c r="H188" s="549"/>
      <c r="I188" s="550"/>
      <c r="J188" s="548"/>
      <c r="K188" s="549"/>
      <c r="L188" s="549"/>
      <c r="M188" s="549"/>
      <c r="N188" s="549"/>
      <c r="O188" s="549"/>
      <c r="P188" s="550"/>
      <c r="Q188" s="540"/>
      <c r="R188" s="541"/>
      <c r="S188" s="538"/>
      <c r="T188" s="539"/>
      <c r="U188" s="538"/>
      <c r="V188" s="539"/>
      <c r="W188" s="538"/>
      <c r="X188" s="539"/>
      <c r="Y188" s="548"/>
      <c r="Z188" s="549"/>
      <c r="AA188" s="549"/>
      <c r="AB188" s="549"/>
      <c r="AC188" s="549"/>
      <c r="AD188" s="549"/>
      <c r="AE188" s="549"/>
      <c r="AF188" s="549"/>
      <c r="AG188" s="550"/>
      <c r="AH188" s="548"/>
      <c r="AI188" s="549"/>
      <c r="AJ188" s="549"/>
      <c r="AK188" s="549"/>
      <c r="AL188" s="549"/>
      <c r="AM188" s="549"/>
      <c r="AN188" s="549"/>
      <c r="AO188" s="549"/>
      <c r="AP188" s="550"/>
      <c r="AQ188" s="45"/>
      <c r="AR188" s="12"/>
      <c r="AS188" s="12"/>
    </row>
    <row r="189" spans="1:45" ht="25.8" hidden="1" outlineLevel="1">
      <c r="A189" s="14"/>
      <c r="B189" s="548"/>
      <c r="C189" s="549"/>
      <c r="D189" s="549"/>
      <c r="E189" s="549"/>
      <c r="F189" s="549"/>
      <c r="G189" s="549"/>
      <c r="H189" s="549"/>
      <c r="I189" s="550"/>
      <c r="J189" s="548"/>
      <c r="K189" s="549"/>
      <c r="L189" s="549"/>
      <c r="M189" s="549"/>
      <c r="N189" s="549"/>
      <c r="O189" s="549"/>
      <c r="P189" s="550"/>
      <c r="Q189" s="540"/>
      <c r="R189" s="541"/>
      <c r="S189" s="538"/>
      <c r="T189" s="539"/>
      <c r="U189" s="538"/>
      <c r="V189" s="539"/>
      <c r="W189" s="538"/>
      <c r="X189" s="539"/>
      <c r="Y189" s="548"/>
      <c r="Z189" s="549"/>
      <c r="AA189" s="549"/>
      <c r="AB189" s="549"/>
      <c r="AC189" s="549"/>
      <c r="AD189" s="549"/>
      <c r="AE189" s="549"/>
      <c r="AF189" s="549"/>
      <c r="AG189" s="550"/>
      <c r="AH189" s="548"/>
      <c r="AI189" s="549"/>
      <c r="AJ189" s="549"/>
      <c r="AK189" s="549"/>
      <c r="AL189" s="549"/>
      <c r="AM189" s="549"/>
      <c r="AN189" s="549"/>
      <c r="AO189" s="549"/>
      <c r="AP189" s="550"/>
      <c r="AQ189" s="45"/>
      <c r="AR189" s="12"/>
      <c r="AS189" s="12"/>
    </row>
    <row r="190" spans="1:45" ht="25.8" hidden="1" outlineLevel="1">
      <c r="A190" s="14"/>
      <c r="B190" s="548"/>
      <c r="C190" s="549"/>
      <c r="D190" s="549"/>
      <c r="E190" s="549"/>
      <c r="F190" s="549"/>
      <c r="G190" s="549"/>
      <c r="H190" s="549"/>
      <c r="I190" s="550"/>
      <c r="J190" s="548"/>
      <c r="K190" s="549"/>
      <c r="L190" s="549"/>
      <c r="M190" s="549"/>
      <c r="N190" s="549"/>
      <c r="O190" s="549"/>
      <c r="P190" s="550"/>
      <c r="Q190" s="540"/>
      <c r="R190" s="541"/>
      <c r="S190" s="538"/>
      <c r="T190" s="539"/>
      <c r="U190" s="538"/>
      <c r="V190" s="539"/>
      <c r="W190" s="538"/>
      <c r="X190" s="539"/>
      <c r="Y190" s="548"/>
      <c r="Z190" s="549"/>
      <c r="AA190" s="549"/>
      <c r="AB190" s="549"/>
      <c r="AC190" s="549"/>
      <c r="AD190" s="549"/>
      <c r="AE190" s="549"/>
      <c r="AF190" s="549"/>
      <c r="AG190" s="550"/>
      <c r="AH190" s="548"/>
      <c r="AI190" s="549"/>
      <c r="AJ190" s="549"/>
      <c r="AK190" s="549"/>
      <c r="AL190" s="549"/>
      <c r="AM190" s="549"/>
      <c r="AN190" s="549"/>
      <c r="AO190" s="549"/>
      <c r="AP190" s="550"/>
      <c r="AQ190" s="45"/>
      <c r="AR190" s="12"/>
      <c r="AS190" s="12"/>
    </row>
    <row r="191" spans="1:45" ht="15.75" hidden="1" customHeight="1" outlineLevel="1">
      <c r="A191" s="14"/>
      <c r="B191" s="14"/>
      <c r="C191" s="14"/>
      <c r="D191" s="15"/>
      <c r="E191" s="15"/>
      <c r="F191" s="16"/>
      <c r="G191" s="16"/>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20"/>
      <c r="AJ191" s="17"/>
      <c r="AK191" s="20"/>
      <c r="AL191" s="14"/>
      <c r="AM191" s="14"/>
      <c r="AN191" s="14"/>
      <c r="AO191" s="14"/>
      <c r="AP191" s="14"/>
      <c r="AQ191" s="14"/>
      <c r="AR191" s="12"/>
      <c r="AS191" s="12"/>
    </row>
    <row r="192" spans="1:45" ht="30" hidden="1" customHeight="1" outlineLevel="1">
      <c r="A192" s="14"/>
      <c r="B192" s="551" t="s">
        <v>86</v>
      </c>
      <c r="C192" s="551"/>
      <c r="D192" s="551"/>
      <c r="E192" s="552" t="s">
        <v>182</v>
      </c>
      <c r="F192" s="552"/>
      <c r="G192" s="552"/>
      <c r="H192" s="552"/>
      <c r="I192" s="552"/>
      <c r="J192" s="552"/>
      <c r="K192" s="552"/>
      <c r="L192" s="552"/>
      <c r="M192" s="552"/>
      <c r="N192" s="552"/>
      <c r="O192" s="552"/>
      <c r="P192" s="552"/>
      <c r="Q192" s="552"/>
      <c r="R192" s="552"/>
      <c r="S192" s="552"/>
      <c r="T192" s="552"/>
      <c r="U192" s="552"/>
      <c r="V192" s="552"/>
      <c r="W192" s="552"/>
      <c r="X192" s="552"/>
      <c r="Y192" s="552"/>
      <c r="Z192" s="552"/>
      <c r="AA192" s="552"/>
      <c r="AB192" s="552"/>
      <c r="AC192" s="552"/>
      <c r="AD192" s="552"/>
      <c r="AE192" s="552"/>
      <c r="AF192" s="552"/>
      <c r="AG192" s="552"/>
      <c r="AH192" s="552"/>
      <c r="AI192" s="552"/>
      <c r="AJ192" s="552"/>
      <c r="AK192" s="552"/>
      <c r="AL192" s="552"/>
      <c r="AM192" s="552"/>
      <c r="AN192" s="552"/>
      <c r="AO192" s="552"/>
      <c r="AP192" s="552"/>
      <c r="AQ192" s="46"/>
      <c r="AR192" s="47"/>
      <c r="AS192" s="47"/>
    </row>
    <row r="193" spans="1:46" ht="30" hidden="1" customHeight="1" outlineLevel="1">
      <c r="A193" s="14"/>
      <c r="B193" s="48"/>
      <c r="C193" s="49"/>
      <c r="D193" s="49"/>
      <c r="E193" s="552"/>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c r="AB193" s="552"/>
      <c r="AC193" s="552"/>
      <c r="AD193" s="552"/>
      <c r="AE193" s="552"/>
      <c r="AF193" s="552"/>
      <c r="AG193" s="552"/>
      <c r="AH193" s="552"/>
      <c r="AI193" s="552"/>
      <c r="AJ193" s="552"/>
      <c r="AK193" s="552"/>
      <c r="AL193" s="552"/>
      <c r="AM193" s="552"/>
      <c r="AN193" s="552"/>
      <c r="AO193" s="552"/>
      <c r="AP193" s="552"/>
      <c r="AQ193" s="46"/>
      <c r="AR193" s="47"/>
      <c r="AS193" s="47"/>
    </row>
    <row r="194" spans="1:46" ht="30" hidden="1" customHeight="1" outlineLevel="1">
      <c r="A194" s="14"/>
      <c r="B194" s="551" t="s">
        <v>132</v>
      </c>
      <c r="C194" s="551"/>
      <c r="D194" s="551"/>
      <c r="E194" s="552" t="s">
        <v>189</v>
      </c>
      <c r="F194" s="552"/>
      <c r="G194" s="552"/>
      <c r="H194" s="552"/>
      <c r="I194" s="552"/>
      <c r="J194" s="552"/>
      <c r="K194" s="552"/>
      <c r="L194" s="552"/>
      <c r="M194" s="552"/>
      <c r="N194" s="552"/>
      <c r="O194" s="552"/>
      <c r="P194" s="552"/>
      <c r="Q194" s="552"/>
      <c r="R194" s="552"/>
      <c r="S194" s="552"/>
      <c r="T194" s="552"/>
      <c r="U194" s="552"/>
      <c r="V194" s="552"/>
      <c r="W194" s="552"/>
      <c r="X194" s="552"/>
      <c r="Y194" s="552"/>
      <c r="Z194" s="552"/>
      <c r="AA194" s="552"/>
      <c r="AB194" s="552"/>
      <c r="AC194" s="552"/>
      <c r="AD194" s="552"/>
      <c r="AE194" s="552"/>
      <c r="AF194" s="552"/>
      <c r="AG194" s="552"/>
      <c r="AH194" s="552"/>
      <c r="AI194" s="552"/>
      <c r="AJ194" s="552"/>
      <c r="AK194" s="552"/>
      <c r="AL194" s="552"/>
      <c r="AM194" s="552"/>
      <c r="AN194" s="552"/>
      <c r="AO194" s="552"/>
      <c r="AP194" s="552"/>
      <c r="AQ194" s="46"/>
      <c r="AR194" s="47"/>
      <c r="AS194" s="47"/>
    </row>
    <row r="195" spans="1:46" ht="30" hidden="1" customHeight="1" outlineLevel="1">
      <c r="A195" s="14"/>
      <c r="B195" s="50"/>
      <c r="C195" s="50"/>
      <c r="D195" s="50"/>
      <c r="E195" s="552"/>
      <c r="F195" s="552"/>
      <c r="G195" s="552"/>
      <c r="H195" s="552"/>
      <c r="I195" s="552"/>
      <c r="J195" s="552"/>
      <c r="K195" s="552"/>
      <c r="L195" s="552"/>
      <c r="M195" s="552"/>
      <c r="N195" s="552"/>
      <c r="O195" s="552"/>
      <c r="P195" s="552"/>
      <c r="Q195" s="552"/>
      <c r="R195" s="552"/>
      <c r="S195" s="552"/>
      <c r="T195" s="552"/>
      <c r="U195" s="552"/>
      <c r="V195" s="552"/>
      <c r="W195" s="552"/>
      <c r="X195" s="552"/>
      <c r="Y195" s="552"/>
      <c r="Z195" s="552"/>
      <c r="AA195" s="552"/>
      <c r="AB195" s="552"/>
      <c r="AC195" s="552"/>
      <c r="AD195" s="552"/>
      <c r="AE195" s="552"/>
      <c r="AF195" s="552"/>
      <c r="AG195" s="552"/>
      <c r="AH195" s="552"/>
      <c r="AI195" s="552"/>
      <c r="AJ195" s="552"/>
      <c r="AK195" s="552"/>
      <c r="AL195" s="552"/>
      <c r="AM195" s="552"/>
      <c r="AN195" s="552"/>
      <c r="AO195" s="552"/>
      <c r="AP195" s="552"/>
      <c r="AQ195" s="46"/>
      <c r="AR195" s="51"/>
      <c r="AS195" s="51"/>
    </row>
    <row r="196" spans="1:46" ht="30" hidden="1" customHeight="1" outlineLevel="1">
      <c r="A196" s="14"/>
      <c r="B196" s="50"/>
      <c r="C196" s="50"/>
      <c r="D196" s="50"/>
      <c r="E196" s="552"/>
      <c r="F196" s="552"/>
      <c r="G196" s="552"/>
      <c r="H196" s="552"/>
      <c r="I196" s="552"/>
      <c r="J196" s="552"/>
      <c r="K196" s="552"/>
      <c r="L196" s="552"/>
      <c r="M196" s="552"/>
      <c r="N196" s="552"/>
      <c r="O196" s="552"/>
      <c r="P196" s="552"/>
      <c r="Q196" s="552"/>
      <c r="R196" s="552"/>
      <c r="S196" s="552"/>
      <c r="T196" s="552"/>
      <c r="U196" s="552"/>
      <c r="V196" s="552"/>
      <c r="W196" s="552"/>
      <c r="X196" s="552"/>
      <c r="Y196" s="552"/>
      <c r="Z196" s="552"/>
      <c r="AA196" s="552"/>
      <c r="AB196" s="552"/>
      <c r="AC196" s="552"/>
      <c r="AD196" s="552"/>
      <c r="AE196" s="552"/>
      <c r="AF196" s="552"/>
      <c r="AG196" s="552"/>
      <c r="AH196" s="552"/>
      <c r="AI196" s="552"/>
      <c r="AJ196" s="552"/>
      <c r="AK196" s="552"/>
      <c r="AL196" s="552"/>
      <c r="AM196" s="552"/>
      <c r="AN196" s="552"/>
      <c r="AO196" s="552"/>
      <c r="AP196" s="552"/>
      <c r="AQ196" s="46"/>
      <c r="AR196" s="51"/>
      <c r="AS196" s="51"/>
    </row>
    <row r="197" spans="1:46" ht="30" hidden="1" customHeight="1" outlineLevel="1">
      <c r="A197" s="14"/>
      <c r="B197" s="50"/>
      <c r="C197" s="50"/>
      <c r="D197" s="50"/>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46"/>
      <c r="AR197" s="51"/>
      <c r="AS197" s="51"/>
    </row>
    <row r="198" spans="1:46" ht="30" hidden="1" customHeight="1" outlineLevel="1">
      <c r="A198" s="14"/>
      <c r="B198" s="50"/>
      <c r="C198" s="50"/>
      <c r="D198" s="50"/>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46"/>
      <c r="AR198" s="51"/>
      <c r="AS198" s="51"/>
    </row>
    <row r="199" spans="1:46" ht="30" hidden="1" customHeight="1" outlineLevel="1">
      <c r="A199" s="14"/>
      <c r="B199" s="50"/>
      <c r="C199" s="50"/>
      <c r="D199" s="50"/>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46"/>
      <c r="AR199" s="51"/>
      <c r="AS199" s="51"/>
    </row>
    <row r="200" spans="1:46" ht="30" hidden="1" customHeight="1" outlineLevel="1">
      <c r="A200" s="14"/>
      <c r="B200" s="50"/>
      <c r="C200" s="50"/>
      <c r="D200" s="50"/>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46"/>
      <c r="AR200" s="51"/>
      <c r="AS200" s="51"/>
    </row>
    <row r="201" spans="1:46" ht="30" hidden="1" customHeight="1" outlineLevel="1">
      <c r="A201" s="14"/>
      <c r="B201" s="50"/>
      <c r="C201" s="50"/>
      <c r="D201" s="50"/>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46"/>
      <c r="AR201" s="51"/>
      <c r="AS201" s="51"/>
    </row>
    <row r="202" spans="1:46" ht="30" hidden="1" customHeight="1" outlineLevel="1">
      <c r="A202" s="14"/>
      <c r="B202" s="50"/>
      <c r="C202" s="50"/>
      <c r="D202" s="50"/>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46"/>
      <c r="AR202" s="51"/>
      <c r="AS202" s="51"/>
    </row>
    <row r="203" spans="1:46" ht="24.75" customHeight="1" collapsed="1">
      <c r="A203" s="322"/>
      <c r="B203" s="52"/>
      <c r="C203" s="52"/>
      <c r="D203" s="52"/>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2"/>
      <c r="AR203" s="51"/>
      <c r="AS203" s="51"/>
      <c r="AT203" s="478" t="s">
        <v>212</v>
      </c>
    </row>
    <row r="204" spans="1:46" ht="15" hidden="1" customHeight="1" outlineLevel="1">
      <c r="A204" s="535"/>
      <c r="B204" s="535"/>
      <c r="C204" s="535"/>
      <c r="D204" s="535"/>
      <c r="E204" s="535"/>
      <c r="F204" s="535"/>
      <c r="G204" s="535"/>
      <c r="H204" s="535"/>
      <c r="I204" s="535"/>
      <c r="J204" s="535"/>
      <c r="K204" s="535"/>
      <c r="L204" s="535"/>
      <c r="M204" s="535"/>
      <c r="N204" s="535"/>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5"/>
      <c r="AL204" s="535"/>
      <c r="AM204" s="535"/>
      <c r="AN204" s="535"/>
      <c r="AO204" s="535"/>
      <c r="AP204" s="535"/>
      <c r="AQ204" s="535"/>
      <c r="AR204" s="535"/>
      <c r="AT204" s="478" t="s">
        <v>212</v>
      </c>
    </row>
    <row r="205" spans="1:46" ht="20.25" hidden="1" customHeight="1" outlineLevel="1">
      <c r="A205" s="554" t="s">
        <v>79</v>
      </c>
      <c r="B205" s="554"/>
      <c r="C205" s="554"/>
      <c r="D205" s="554"/>
      <c r="E205" s="554"/>
      <c r="F205" s="554"/>
      <c r="G205" s="554"/>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c r="AE205" s="534"/>
      <c r="AF205" s="534"/>
      <c r="AG205" s="534"/>
      <c r="AH205" s="534"/>
      <c r="AI205" s="534"/>
      <c r="AJ205" s="534"/>
      <c r="AK205" s="534"/>
      <c r="AL205" s="534"/>
      <c r="AM205" s="534"/>
      <c r="AN205" s="534"/>
      <c r="AO205" s="534"/>
      <c r="AP205" s="534"/>
      <c r="AQ205" s="534"/>
      <c r="AR205" s="12"/>
    </row>
    <row r="206" spans="1:46" ht="20.25" hidden="1" customHeight="1" outlineLevel="1">
      <c r="A206" s="14"/>
      <c r="B206" s="14"/>
      <c r="C206" s="14"/>
      <c r="D206" s="15"/>
      <c r="E206" s="15"/>
      <c r="F206" s="16"/>
      <c r="G206" s="16"/>
      <c r="H206" s="14"/>
      <c r="I206" s="14"/>
      <c r="J206" s="14"/>
      <c r="K206" s="14"/>
      <c r="L206" s="14"/>
      <c r="M206" s="14"/>
      <c r="N206" s="14"/>
      <c r="O206" s="14"/>
      <c r="P206" s="14"/>
      <c r="Q206" s="14"/>
      <c r="R206" s="14"/>
      <c r="S206" s="14"/>
      <c r="T206" s="14"/>
      <c r="U206" s="14"/>
      <c r="V206" s="14"/>
      <c r="W206" s="14"/>
      <c r="X206" s="14"/>
      <c r="Y206" s="14"/>
      <c r="Z206" s="14"/>
      <c r="AA206" s="14"/>
      <c r="AB206" s="17"/>
      <c r="AC206" s="17"/>
      <c r="AD206" s="43"/>
      <c r="AE206" s="17"/>
      <c r="AF206" s="533"/>
      <c r="AG206" s="533"/>
      <c r="AH206" s="533"/>
      <c r="AI206" s="533"/>
      <c r="AJ206" s="20" t="s">
        <v>65</v>
      </c>
      <c r="AK206" s="532"/>
      <c r="AL206" s="532"/>
      <c r="AM206" s="20" t="s">
        <v>72</v>
      </c>
      <c r="AN206" s="532"/>
      <c r="AO206" s="532"/>
      <c r="AP206" s="20" t="s">
        <v>66</v>
      </c>
      <c r="AQ206" s="34"/>
      <c r="AR206" s="12"/>
    </row>
    <row r="207" spans="1:46" ht="20.25" hidden="1" customHeight="1" outlineLevel="1">
      <c r="A207" s="14"/>
      <c r="B207" s="531" t="s">
        <v>181</v>
      </c>
      <c r="C207" s="531"/>
      <c r="D207" s="531"/>
      <c r="E207" s="531"/>
      <c r="F207" s="531"/>
      <c r="G207" s="531"/>
      <c r="H207" s="531"/>
      <c r="I207" s="531"/>
      <c r="J207" s="531"/>
      <c r="K207" s="531"/>
      <c r="L207" s="531"/>
      <c r="M207" s="531"/>
      <c r="N207" s="531"/>
      <c r="O207" s="531"/>
      <c r="P207" s="531"/>
      <c r="Q207" s="531"/>
      <c r="R207" s="531"/>
      <c r="S207" s="531"/>
      <c r="T207" s="531"/>
      <c r="U207" s="531"/>
      <c r="V207" s="531"/>
      <c r="W207" s="531"/>
      <c r="X207" s="531"/>
      <c r="Y207" s="531"/>
      <c r="Z207" s="531"/>
      <c r="AA207" s="531"/>
      <c r="AB207" s="531"/>
      <c r="AC207" s="531"/>
      <c r="AD207" s="531"/>
      <c r="AE207" s="531"/>
      <c r="AF207" s="531"/>
      <c r="AG207" s="531"/>
      <c r="AH207" s="531"/>
      <c r="AI207" s="531"/>
      <c r="AJ207" s="531"/>
      <c r="AK207" s="531"/>
      <c r="AL207" s="531"/>
      <c r="AM207" s="531"/>
      <c r="AN207" s="531"/>
      <c r="AO207" s="531"/>
      <c r="AP207" s="531"/>
      <c r="AQ207" s="34"/>
      <c r="AR207" s="12"/>
    </row>
    <row r="208" spans="1:46" ht="20.25" hidden="1" customHeight="1" outlineLevel="1">
      <c r="A208" s="14"/>
      <c r="B208" s="14"/>
      <c r="C208" s="14"/>
      <c r="D208" s="15"/>
      <c r="E208" s="15"/>
      <c r="F208" s="16"/>
      <c r="G208" s="16"/>
      <c r="H208" s="14"/>
      <c r="I208" s="14"/>
      <c r="J208" s="14"/>
      <c r="K208" s="14"/>
      <c r="L208" s="14"/>
      <c r="M208" s="14"/>
      <c r="N208" s="14"/>
      <c r="O208" s="14"/>
      <c r="P208" s="14"/>
      <c r="Q208" s="14"/>
      <c r="R208" s="14"/>
      <c r="S208" s="14"/>
      <c r="T208" s="14"/>
      <c r="U208" s="14"/>
      <c r="V208" s="14"/>
      <c r="W208" s="14"/>
      <c r="X208" s="14"/>
      <c r="Y208" s="14"/>
      <c r="Z208" s="14"/>
      <c r="AA208" s="14"/>
      <c r="AB208" s="17"/>
      <c r="AC208" s="17"/>
      <c r="AD208" s="43"/>
      <c r="AE208" s="17"/>
      <c r="AF208" s="122"/>
      <c r="AG208" s="122"/>
      <c r="AH208" s="122"/>
      <c r="AI208" s="122"/>
      <c r="AJ208" s="20"/>
      <c r="AK208" s="123"/>
      <c r="AL208" s="123"/>
      <c r="AM208" s="20"/>
      <c r="AN208" s="123"/>
      <c r="AO208" s="123"/>
      <c r="AP208" s="20"/>
      <c r="AQ208" s="34"/>
      <c r="AR208" s="12"/>
    </row>
    <row r="209" spans="1:44" ht="20.25" hidden="1" customHeight="1" outlineLevel="1">
      <c r="A209" s="14"/>
      <c r="B209" s="14"/>
      <c r="C209" s="14"/>
      <c r="D209" s="15"/>
      <c r="E209" s="15"/>
      <c r="F209" s="16"/>
      <c r="G209" s="16"/>
      <c r="H209" s="14"/>
      <c r="I209" s="14"/>
      <c r="J209" s="14"/>
      <c r="K209" s="14"/>
      <c r="L209" s="14"/>
      <c r="M209" s="14"/>
      <c r="N209" s="14"/>
      <c r="O209" s="14"/>
      <c r="P209" s="14"/>
      <c r="Q209" s="14"/>
      <c r="R209" s="14"/>
      <c r="S209" s="14"/>
      <c r="T209" s="14"/>
      <c r="U209" s="14"/>
      <c r="V209" s="14"/>
      <c r="W209" s="14"/>
      <c r="X209" s="14"/>
      <c r="Y209" s="14"/>
      <c r="Z209" s="14"/>
      <c r="AA209" s="14"/>
      <c r="AB209" s="17"/>
      <c r="AC209" s="17"/>
      <c r="AD209" s="43"/>
      <c r="AE209" s="17"/>
      <c r="AF209" s="122"/>
      <c r="AG209" s="122"/>
      <c r="AH209" s="122"/>
      <c r="AI209" s="122"/>
      <c r="AJ209" s="20"/>
      <c r="AK209" s="123"/>
      <c r="AL209" s="123"/>
      <c r="AM209" s="20"/>
      <c r="AN209" s="123"/>
      <c r="AO209" s="123"/>
      <c r="AP209" s="20"/>
      <c r="AQ209" s="34"/>
      <c r="AR209" s="12"/>
    </row>
    <row r="210" spans="1:44" ht="20.25" hidden="1" customHeight="1" outlineLevel="1">
      <c r="A210" s="43"/>
      <c r="B210" s="20" t="s">
        <v>188</v>
      </c>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12"/>
    </row>
    <row r="211" spans="1:44" ht="30" hidden="1" customHeight="1" outlineLevel="1">
      <c r="A211" s="14"/>
      <c r="B211" s="542" t="s">
        <v>80</v>
      </c>
      <c r="C211" s="543"/>
      <c r="D211" s="543"/>
      <c r="E211" s="543"/>
      <c r="F211" s="543"/>
      <c r="G211" s="543"/>
      <c r="H211" s="543"/>
      <c r="I211" s="544"/>
      <c r="J211" s="542" t="s">
        <v>81</v>
      </c>
      <c r="K211" s="543"/>
      <c r="L211" s="543"/>
      <c r="M211" s="543"/>
      <c r="N211" s="543"/>
      <c r="O211" s="543"/>
      <c r="P211" s="544"/>
      <c r="Q211" s="536" t="s">
        <v>82</v>
      </c>
      <c r="R211" s="553"/>
      <c r="S211" s="553"/>
      <c r="T211" s="553"/>
      <c r="U211" s="553"/>
      <c r="V211" s="553"/>
      <c r="W211" s="553"/>
      <c r="X211" s="537"/>
      <c r="Y211" s="542" t="s">
        <v>83</v>
      </c>
      <c r="Z211" s="543"/>
      <c r="AA211" s="543"/>
      <c r="AB211" s="543"/>
      <c r="AC211" s="543"/>
      <c r="AD211" s="543"/>
      <c r="AE211" s="543"/>
      <c r="AF211" s="543"/>
      <c r="AG211" s="544"/>
      <c r="AH211" s="542" t="s">
        <v>84</v>
      </c>
      <c r="AI211" s="543"/>
      <c r="AJ211" s="543"/>
      <c r="AK211" s="543"/>
      <c r="AL211" s="543"/>
      <c r="AM211" s="543"/>
      <c r="AN211" s="543"/>
      <c r="AO211" s="543"/>
      <c r="AP211" s="544"/>
      <c r="AQ211" s="17"/>
      <c r="AR211" s="44"/>
    </row>
    <row r="212" spans="1:44" ht="23.25" hidden="1" customHeight="1" outlineLevel="1">
      <c r="A212" s="14"/>
      <c r="B212" s="545"/>
      <c r="C212" s="546"/>
      <c r="D212" s="546"/>
      <c r="E212" s="546"/>
      <c r="F212" s="546"/>
      <c r="G212" s="546"/>
      <c r="H212" s="546"/>
      <c r="I212" s="547"/>
      <c r="J212" s="545"/>
      <c r="K212" s="546"/>
      <c r="L212" s="546"/>
      <c r="M212" s="546"/>
      <c r="N212" s="546"/>
      <c r="O212" s="546"/>
      <c r="P212" s="547"/>
      <c r="Q212" s="536" t="s">
        <v>85</v>
      </c>
      <c r="R212" s="537"/>
      <c r="S212" s="536" t="s">
        <v>65</v>
      </c>
      <c r="T212" s="537"/>
      <c r="U212" s="536" t="s">
        <v>72</v>
      </c>
      <c r="V212" s="537"/>
      <c r="W212" s="536" t="s">
        <v>75</v>
      </c>
      <c r="X212" s="537"/>
      <c r="Y212" s="545"/>
      <c r="Z212" s="546"/>
      <c r="AA212" s="546"/>
      <c r="AB212" s="546"/>
      <c r="AC212" s="546"/>
      <c r="AD212" s="546"/>
      <c r="AE212" s="546"/>
      <c r="AF212" s="546"/>
      <c r="AG212" s="547"/>
      <c r="AH212" s="545"/>
      <c r="AI212" s="546"/>
      <c r="AJ212" s="546"/>
      <c r="AK212" s="546"/>
      <c r="AL212" s="546"/>
      <c r="AM212" s="546"/>
      <c r="AN212" s="546"/>
      <c r="AO212" s="546"/>
      <c r="AP212" s="547"/>
      <c r="AQ212" s="14"/>
      <c r="AR212" s="12"/>
    </row>
    <row r="213" spans="1:44" ht="25.5" hidden="1" customHeight="1" outlineLevel="1">
      <c r="A213" s="14"/>
      <c r="B213" s="548"/>
      <c r="C213" s="549"/>
      <c r="D213" s="549"/>
      <c r="E213" s="549"/>
      <c r="F213" s="549"/>
      <c r="G213" s="549"/>
      <c r="H213" s="549"/>
      <c r="I213" s="550"/>
      <c r="J213" s="548"/>
      <c r="K213" s="549"/>
      <c r="L213" s="549"/>
      <c r="M213" s="549"/>
      <c r="N213" s="549"/>
      <c r="O213" s="549"/>
      <c r="P213" s="550"/>
      <c r="Q213" s="540"/>
      <c r="R213" s="541"/>
      <c r="S213" s="538"/>
      <c r="T213" s="539"/>
      <c r="U213" s="538"/>
      <c r="V213" s="539"/>
      <c r="W213" s="538"/>
      <c r="X213" s="539"/>
      <c r="Y213" s="548"/>
      <c r="Z213" s="549"/>
      <c r="AA213" s="549"/>
      <c r="AB213" s="549"/>
      <c r="AC213" s="549"/>
      <c r="AD213" s="549"/>
      <c r="AE213" s="549"/>
      <c r="AF213" s="549"/>
      <c r="AG213" s="550"/>
      <c r="AH213" s="548"/>
      <c r="AI213" s="549"/>
      <c r="AJ213" s="549"/>
      <c r="AK213" s="549"/>
      <c r="AL213" s="549"/>
      <c r="AM213" s="549"/>
      <c r="AN213" s="549"/>
      <c r="AO213" s="549"/>
      <c r="AP213" s="550"/>
      <c r="AQ213" s="45"/>
      <c r="AR213" s="12"/>
    </row>
    <row r="214" spans="1:44" ht="25.5" hidden="1" customHeight="1" outlineLevel="1">
      <c r="A214" s="14"/>
      <c r="B214" s="548"/>
      <c r="C214" s="549"/>
      <c r="D214" s="549"/>
      <c r="E214" s="549"/>
      <c r="F214" s="549"/>
      <c r="G214" s="549"/>
      <c r="H214" s="549"/>
      <c r="I214" s="550"/>
      <c r="J214" s="548"/>
      <c r="K214" s="549"/>
      <c r="L214" s="549"/>
      <c r="M214" s="549"/>
      <c r="N214" s="549"/>
      <c r="O214" s="549"/>
      <c r="P214" s="550"/>
      <c r="Q214" s="540"/>
      <c r="R214" s="541"/>
      <c r="S214" s="538"/>
      <c r="T214" s="539"/>
      <c r="U214" s="538"/>
      <c r="V214" s="539"/>
      <c r="W214" s="538"/>
      <c r="X214" s="539"/>
      <c r="Y214" s="548"/>
      <c r="Z214" s="549"/>
      <c r="AA214" s="549"/>
      <c r="AB214" s="549"/>
      <c r="AC214" s="549"/>
      <c r="AD214" s="549"/>
      <c r="AE214" s="549"/>
      <c r="AF214" s="549"/>
      <c r="AG214" s="550"/>
      <c r="AH214" s="548"/>
      <c r="AI214" s="549"/>
      <c r="AJ214" s="549"/>
      <c r="AK214" s="549"/>
      <c r="AL214" s="549"/>
      <c r="AM214" s="549"/>
      <c r="AN214" s="549"/>
      <c r="AO214" s="549"/>
      <c r="AP214" s="550"/>
      <c r="AQ214" s="45"/>
      <c r="AR214" s="12"/>
    </row>
    <row r="215" spans="1:44" ht="25.5" hidden="1" customHeight="1" outlineLevel="1">
      <c r="A215" s="14"/>
      <c r="B215" s="548"/>
      <c r="C215" s="549"/>
      <c r="D215" s="549"/>
      <c r="E215" s="549"/>
      <c r="F215" s="549"/>
      <c r="G215" s="549"/>
      <c r="H215" s="549"/>
      <c r="I215" s="550"/>
      <c r="J215" s="548"/>
      <c r="K215" s="549"/>
      <c r="L215" s="549"/>
      <c r="M215" s="549"/>
      <c r="N215" s="549"/>
      <c r="O215" s="549"/>
      <c r="P215" s="550"/>
      <c r="Q215" s="540"/>
      <c r="R215" s="541"/>
      <c r="S215" s="538"/>
      <c r="T215" s="539"/>
      <c r="U215" s="538"/>
      <c r="V215" s="539"/>
      <c r="W215" s="538"/>
      <c r="X215" s="539"/>
      <c r="Y215" s="548"/>
      <c r="Z215" s="549"/>
      <c r="AA215" s="549"/>
      <c r="AB215" s="549"/>
      <c r="AC215" s="549"/>
      <c r="AD215" s="549"/>
      <c r="AE215" s="549"/>
      <c r="AF215" s="549"/>
      <c r="AG215" s="550"/>
      <c r="AH215" s="548"/>
      <c r="AI215" s="549"/>
      <c r="AJ215" s="549"/>
      <c r="AK215" s="549"/>
      <c r="AL215" s="549"/>
      <c r="AM215" s="549"/>
      <c r="AN215" s="549"/>
      <c r="AO215" s="549"/>
      <c r="AP215" s="550"/>
      <c r="AQ215" s="45"/>
      <c r="AR215" s="12"/>
    </row>
    <row r="216" spans="1:44" ht="25.5" hidden="1" customHeight="1" outlineLevel="1">
      <c r="A216" s="14"/>
      <c r="B216" s="548"/>
      <c r="C216" s="549"/>
      <c r="D216" s="549"/>
      <c r="E216" s="549"/>
      <c r="F216" s="549"/>
      <c r="G216" s="549"/>
      <c r="H216" s="549"/>
      <c r="I216" s="550"/>
      <c r="J216" s="548"/>
      <c r="K216" s="549"/>
      <c r="L216" s="549"/>
      <c r="M216" s="549"/>
      <c r="N216" s="549"/>
      <c r="O216" s="549"/>
      <c r="P216" s="550"/>
      <c r="Q216" s="540"/>
      <c r="R216" s="541"/>
      <c r="S216" s="538"/>
      <c r="T216" s="539"/>
      <c r="U216" s="538"/>
      <c r="V216" s="539"/>
      <c r="W216" s="538"/>
      <c r="X216" s="539"/>
      <c r="Y216" s="548"/>
      <c r="Z216" s="549"/>
      <c r="AA216" s="549"/>
      <c r="AB216" s="549"/>
      <c r="AC216" s="549"/>
      <c r="AD216" s="549"/>
      <c r="AE216" s="549"/>
      <c r="AF216" s="549"/>
      <c r="AG216" s="550"/>
      <c r="AH216" s="548"/>
      <c r="AI216" s="549"/>
      <c r="AJ216" s="549"/>
      <c r="AK216" s="549"/>
      <c r="AL216" s="549"/>
      <c r="AM216" s="549"/>
      <c r="AN216" s="549"/>
      <c r="AO216" s="549"/>
      <c r="AP216" s="550"/>
      <c r="AQ216" s="45"/>
      <c r="AR216" s="12"/>
    </row>
    <row r="217" spans="1:44" ht="25.5" hidden="1" customHeight="1" outlineLevel="1">
      <c r="A217" s="14"/>
      <c r="B217" s="548"/>
      <c r="C217" s="549"/>
      <c r="D217" s="549"/>
      <c r="E217" s="549"/>
      <c r="F217" s="549"/>
      <c r="G217" s="549"/>
      <c r="H217" s="549"/>
      <c r="I217" s="550"/>
      <c r="J217" s="548"/>
      <c r="K217" s="549"/>
      <c r="L217" s="549"/>
      <c r="M217" s="549"/>
      <c r="N217" s="549"/>
      <c r="O217" s="549"/>
      <c r="P217" s="550"/>
      <c r="Q217" s="540"/>
      <c r="R217" s="541"/>
      <c r="S217" s="538"/>
      <c r="T217" s="539"/>
      <c r="U217" s="538"/>
      <c r="V217" s="539"/>
      <c r="W217" s="538"/>
      <c r="X217" s="539"/>
      <c r="Y217" s="548"/>
      <c r="Z217" s="549"/>
      <c r="AA217" s="549"/>
      <c r="AB217" s="549"/>
      <c r="AC217" s="549"/>
      <c r="AD217" s="549"/>
      <c r="AE217" s="549"/>
      <c r="AF217" s="549"/>
      <c r="AG217" s="550"/>
      <c r="AH217" s="548"/>
      <c r="AI217" s="549"/>
      <c r="AJ217" s="549"/>
      <c r="AK217" s="549"/>
      <c r="AL217" s="549"/>
      <c r="AM217" s="549"/>
      <c r="AN217" s="549"/>
      <c r="AO217" s="549"/>
      <c r="AP217" s="550"/>
      <c r="AQ217" s="45"/>
      <c r="AR217" s="12"/>
    </row>
    <row r="218" spans="1:44" ht="25.5" hidden="1" customHeight="1" outlineLevel="1">
      <c r="A218" s="14"/>
      <c r="B218" s="548"/>
      <c r="C218" s="549"/>
      <c r="D218" s="549"/>
      <c r="E218" s="549"/>
      <c r="F218" s="549"/>
      <c r="G218" s="549"/>
      <c r="H218" s="549"/>
      <c r="I218" s="550"/>
      <c r="J218" s="548"/>
      <c r="K218" s="549"/>
      <c r="L218" s="549"/>
      <c r="M218" s="549"/>
      <c r="N218" s="549"/>
      <c r="O218" s="549"/>
      <c r="P218" s="550"/>
      <c r="Q218" s="540"/>
      <c r="R218" s="541"/>
      <c r="S218" s="538"/>
      <c r="T218" s="539"/>
      <c r="U218" s="538"/>
      <c r="V218" s="539"/>
      <c r="W218" s="538"/>
      <c r="X218" s="539"/>
      <c r="Y218" s="548"/>
      <c r="Z218" s="549"/>
      <c r="AA218" s="549"/>
      <c r="AB218" s="549"/>
      <c r="AC218" s="549"/>
      <c r="AD218" s="549"/>
      <c r="AE218" s="549"/>
      <c r="AF218" s="549"/>
      <c r="AG218" s="550"/>
      <c r="AH218" s="548"/>
      <c r="AI218" s="549"/>
      <c r="AJ218" s="549"/>
      <c r="AK218" s="549"/>
      <c r="AL218" s="549"/>
      <c r="AM218" s="549"/>
      <c r="AN218" s="549"/>
      <c r="AO218" s="549"/>
      <c r="AP218" s="550"/>
      <c r="AQ218" s="45"/>
      <c r="AR218" s="12"/>
    </row>
    <row r="219" spans="1:44" ht="25.5" hidden="1" customHeight="1" outlineLevel="1">
      <c r="A219" s="14"/>
      <c r="B219" s="548"/>
      <c r="C219" s="549"/>
      <c r="D219" s="549"/>
      <c r="E219" s="549"/>
      <c r="F219" s="549"/>
      <c r="G219" s="549"/>
      <c r="H219" s="549"/>
      <c r="I219" s="550"/>
      <c r="J219" s="548"/>
      <c r="K219" s="549"/>
      <c r="L219" s="549"/>
      <c r="M219" s="549"/>
      <c r="N219" s="549"/>
      <c r="O219" s="549"/>
      <c r="P219" s="550"/>
      <c r="Q219" s="540"/>
      <c r="R219" s="541"/>
      <c r="S219" s="538"/>
      <c r="T219" s="539"/>
      <c r="U219" s="538"/>
      <c r="V219" s="539"/>
      <c r="W219" s="538"/>
      <c r="X219" s="539"/>
      <c r="Y219" s="548"/>
      <c r="Z219" s="549"/>
      <c r="AA219" s="549"/>
      <c r="AB219" s="549"/>
      <c r="AC219" s="549"/>
      <c r="AD219" s="549"/>
      <c r="AE219" s="549"/>
      <c r="AF219" s="549"/>
      <c r="AG219" s="550"/>
      <c r="AH219" s="548"/>
      <c r="AI219" s="549"/>
      <c r="AJ219" s="549"/>
      <c r="AK219" s="549"/>
      <c r="AL219" s="549"/>
      <c r="AM219" s="549"/>
      <c r="AN219" s="549"/>
      <c r="AO219" s="549"/>
      <c r="AP219" s="550"/>
      <c r="AQ219" s="45"/>
      <c r="AR219" s="12"/>
    </row>
    <row r="220" spans="1:44" ht="25.5" hidden="1" customHeight="1" outlineLevel="1">
      <c r="A220" s="14"/>
      <c r="B220" s="548"/>
      <c r="C220" s="549"/>
      <c r="D220" s="549"/>
      <c r="E220" s="549"/>
      <c r="F220" s="549"/>
      <c r="G220" s="549"/>
      <c r="H220" s="549"/>
      <c r="I220" s="550"/>
      <c r="J220" s="548"/>
      <c r="K220" s="549"/>
      <c r="L220" s="549"/>
      <c r="M220" s="549"/>
      <c r="N220" s="549"/>
      <c r="O220" s="549"/>
      <c r="P220" s="550"/>
      <c r="Q220" s="540"/>
      <c r="R220" s="541"/>
      <c r="S220" s="538"/>
      <c r="T220" s="539"/>
      <c r="U220" s="538"/>
      <c r="V220" s="539"/>
      <c r="W220" s="538"/>
      <c r="X220" s="539"/>
      <c r="Y220" s="548"/>
      <c r="Z220" s="549"/>
      <c r="AA220" s="549"/>
      <c r="AB220" s="549"/>
      <c r="AC220" s="549"/>
      <c r="AD220" s="549"/>
      <c r="AE220" s="549"/>
      <c r="AF220" s="549"/>
      <c r="AG220" s="550"/>
      <c r="AH220" s="548"/>
      <c r="AI220" s="549"/>
      <c r="AJ220" s="549"/>
      <c r="AK220" s="549"/>
      <c r="AL220" s="549"/>
      <c r="AM220" s="549"/>
      <c r="AN220" s="549"/>
      <c r="AO220" s="549"/>
      <c r="AP220" s="550"/>
      <c r="AQ220" s="45"/>
      <c r="AR220" s="12"/>
    </row>
    <row r="221" spans="1:44" ht="25.5" hidden="1" customHeight="1" outlineLevel="1">
      <c r="A221" s="14"/>
      <c r="B221" s="548"/>
      <c r="C221" s="549"/>
      <c r="D221" s="549"/>
      <c r="E221" s="549"/>
      <c r="F221" s="549"/>
      <c r="G221" s="549"/>
      <c r="H221" s="549"/>
      <c r="I221" s="550"/>
      <c r="J221" s="548"/>
      <c r="K221" s="549"/>
      <c r="L221" s="549"/>
      <c r="M221" s="549"/>
      <c r="N221" s="549"/>
      <c r="O221" s="549"/>
      <c r="P221" s="550"/>
      <c r="Q221" s="540"/>
      <c r="R221" s="541"/>
      <c r="S221" s="538"/>
      <c r="T221" s="539"/>
      <c r="U221" s="538"/>
      <c r="V221" s="539"/>
      <c r="W221" s="538"/>
      <c r="X221" s="539"/>
      <c r="Y221" s="548"/>
      <c r="Z221" s="549"/>
      <c r="AA221" s="549"/>
      <c r="AB221" s="549"/>
      <c r="AC221" s="549"/>
      <c r="AD221" s="549"/>
      <c r="AE221" s="549"/>
      <c r="AF221" s="549"/>
      <c r="AG221" s="550"/>
      <c r="AH221" s="548"/>
      <c r="AI221" s="549"/>
      <c r="AJ221" s="549"/>
      <c r="AK221" s="549"/>
      <c r="AL221" s="549"/>
      <c r="AM221" s="549"/>
      <c r="AN221" s="549"/>
      <c r="AO221" s="549"/>
      <c r="AP221" s="550"/>
      <c r="AQ221" s="45"/>
      <c r="AR221" s="12"/>
    </row>
    <row r="222" spans="1:44" ht="25.5" hidden="1" customHeight="1" outlineLevel="1">
      <c r="A222" s="14"/>
      <c r="B222" s="548"/>
      <c r="C222" s="549"/>
      <c r="D222" s="549"/>
      <c r="E222" s="549"/>
      <c r="F222" s="549"/>
      <c r="G222" s="549"/>
      <c r="H222" s="549"/>
      <c r="I222" s="550"/>
      <c r="J222" s="548"/>
      <c r="K222" s="549"/>
      <c r="L222" s="549"/>
      <c r="M222" s="549"/>
      <c r="N222" s="549"/>
      <c r="O222" s="549"/>
      <c r="P222" s="550"/>
      <c r="Q222" s="540"/>
      <c r="R222" s="541"/>
      <c r="S222" s="538"/>
      <c r="T222" s="539"/>
      <c r="U222" s="538"/>
      <c r="V222" s="539"/>
      <c r="W222" s="538"/>
      <c r="X222" s="539"/>
      <c r="Y222" s="548"/>
      <c r="Z222" s="549"/>
      <c r="AA222" s="549"/>
      <c r="AB222" s="549"/>
      <c r="AC222" s="549"/>
      <c r="AD222" s="549"/>
      <c r="AE222" s="549"/>
      <c r="AF222" s="549"/>
      <c r="AG222" s="550"/>
      <c r="AH222" s="548"/>
      <c r="AI222" s="549"/>
      <c r="AJ222" s="549"/>
      <c r="AK222" s="549"/>
      <c r="AL222" s="549"/>
      <c r="AM222" s="549"/>
      <c r="AN222" s="549"/>
      <c r="AO222" s="549"/>
      <c r="AP222" s="550"/>
      <c r="AQ222" s="45"/>
      <c r="AR222" s="12"/>
    </row>
    <row r="223" spans="1:44" ht="25.5" hidden="1" customHeight="1" outlineLevel="1">
      <c r="A223" s="14"/>
      <c r="B223" s="548"/>
      <c r="C223" s="549"/>
      <c r="D223" s="549"/>
      <c r="E223" s="549"/>
      <c r="F223" s="549"/>
      <c r="G223" s="549"/>
      <c r="H223" s="549"/>
      <c r="I223" s="550"/>
      <c r="J223" s="548"/>
      <c r="K223" s="549"/>
      <c r="L223" s="549"/>
      <c r="M223" s="549"/>
      <c r="N223" s="549"/>
      <c r="O223" s="549"/>
      <c r="P223" s="550"/>
      <c r="Q223" s="540"/>
      <c r="R223" s="541"/>
      <c r="S223" s="538"/>
      <c r="T223" s="539"/>
      <c r="U223" s="538"/>
      <c r="V223" s="539"/>
      <c r="W223" s="538"/>
      <c r="X223" s="539"/>
      <c r="Y223" s="548"/>
      <c r="Z223" s="549"/>
      <c r="AA223" s="549"/>
      <c r="AB223" s="549"/>
      <c r="AC223" s="549"/>
      <c r="AD223" s="549"/>
      <c r="AE223" s="549"/>
      <c r="AF223" s="549"/>
      <c r="AG223" s="550"/>
      <c r="AH223" s="548"/>
      <c r="AI223" s="549"/>
      <c r="AJ223" s="549"/>
      <c r="AK223" s="549"/>
      <c r="AL223" s="549"/>
      <c r="AM223" s="549"/>
      <c r="AN223" s="549"/>
      <c r="AO223" s="549"/>
      <c r="AP223" s="550"/>
      <c r="AQ223" s="45"/>
      <c r="AR223" s="12"/>
    </row>
    <row r="224" spans="1:44" ht="25.5" hidden="1" customHeight="1" outlineLevel="1">
      <c r="A224" s="14"/>
      <c r="B224" s="548"/>
      <c r="C224" s="549"/>
      <c r="D224" s="549"/>
      <c r="E224" s="549"/>
      <c r="F224" s="549"/>
      <c r="G224" s="549"/>
      <c r="H224" s="549"/>
      <c r="I224" s="550"/>
      <c r="J224" s="548"/>
      <c r="K224" s="549"/>
      <c r="L224" s="549"/>
      <c r="M224" s="549"/>
      <c r="N224" s="549"/>
      <c r="O224" s="549"/>
      <c r="P224" s="550"/>
      <c r="Q224" s="540"/>
      <c r="R224" s="541"/>
      <c r="S224" s="538"/>
      <c r="T224" s="539"/>
      <c r="U224" s="538"/>
      <c r="V224" s="539"/>
      <c r="W224" s="538"/>
      <c r="X224" s="539"/>
      <c r="Y224" s="548"/>
      <c r="Z224" s="549"/>
      <c r="AA224" s="549"/>
      <c r="AB224" s="549"/>
      <c r="AC224" s="549"/>
      <c r="AD224" s="549"/>
      <c r="AE224" s="549"/>
      <c r="AF224" s="549"/>
      <c r="AG224" s="550"/>
      <c r="AH224" s="548"/>
      <c r="AI224" s="549"/>
      <c r="AJ224" s="549"/>
      <c r="AK224" s="549"/>
      <c r="AL224" s="549"/>
      <c r="AM224" s="549"/>
      <c r="AN224" s="549"/>
      <c r="AO224" s="549"/>
      <c r="AP224" s="550"/>
      <c r="AQ224" s="45"/>
      <c r="AR224" s="12"/>
    </row>
    <row r="225" spans="1:44" ht="25.5" hidden="1" customHeight="1" outlineLevel="1">
      <c r="A225" s="14"/>
      <c r="B225" s="548"/>
      <c r="C225" s="549"/>
      <c r="D225" s="549"/>
      <c r="E225" s="549"/>
      <c r="F225" s="549"/>
      <c r="G225" s="549"/>
      <c r="H225" s="549"/>
      <c r="I225" s="550"/>
      <c r="J225" s="548"/>
      <c r="K225" s="549"/>
      <c r="L225" s="549"/>
      <c r="M225" s="549"/>
      <c r="N225" s="549"/>
      <c r="O225" s="549"/>
      <c r="P225" s="550"/>
      <c r="Q225" s="540"/>
      <c r="R225" s="541"/>
      <c r="S225" s="538"/>
      <c r="T225" s="539"/>
      <c r="U225" s="538"/>
      <c r="V225" s="539"/>
      <c r="W225" s="538"/>
      <c r="X225" s="539"/>
      <c r="Y225" s="548"/>
      <c r="Z225" s="549"/>
      <c r="AA225" s="549"/>
      <c r="AB225" s="549"/>
      <c r="AC225" s="549"/>
      <c r="AD225" s="549"/>
      <c r="AE225" s="549"/>
      <c r="AF225" s="549"/>
      <c r="AG225" s="550"/>
      <c r="AH225" s="548"/>
      <c r="AI225" s="549"/>
      <c r="AJ225" s="549"/>
      <c r="AK225" s="549"/>
      <c r="AL225" s="549"/>
      <c r="AM225" s="549"/>
      <c r="AN225" s="549"/>
      <c r="AO225" s="549"/>
      <c r="AP225" s="550"/>
      <c r="AQ225" s="45"/>
      <c r="AR225" s="12"/>
    </row>
    <row r="226" spans="1:44" ht="25.5" hidden="1" customHeight="1" outlineLevel="1">
      <c r="A226" s="14"/>
      <c r="B226" s="548"/>
      <c r="C226" s="549"/>
      <c r="D226" s="549"/>
      <c r="E226" s="549"/>
      <c r="F226" s="549"/>
      <c r="G226" s="549"/>
      <c r="H226" s="549"/>
      <c r="I226" s="550"/>
      <c r="J226" s="548"/>
      <c r="K226" s="549"/>
      <c r="L226" s="549"/>
      <c r="M226" s="549"/>
      <c r="N226" s="549"/>
      <c r="O226" s="549"/>
      <c r="P226" s="550"/>
      <c r="Q226" s="540"/>
      <c r="R226" s="541"/>
      <c r="S226" s="538"/>
      <c r="T226" s="539"/>
      <c r="U226" s="538"/>
      <c r="V226" s="539"/>
      <c r="W226" s="538"/>
      <c r="X226" s="539"/>
      <c r="Y226" s="548"/>
      <c r="Z226" s="549"/>
      <c r="AA226" s="549"/>
      <c r="AB226" s="549"/>
      <c r="AC226" s="549"/>
      <c r="AD226" s="549"/>
      <c r="AE226" s="549"/>
      <c r="AF226" s="549"/>
      <c r="AG226" s="550"/>
      <c r="AH226" s="548"/>
      <c r="AI226" s="549"/>
      <c r="AJ226" s="549"/>
      <c r="AK226" s="549"/>
      <c r="AL226" s="549"/>
      <c r="AM226" s="549"/>
      <c r="AN226" s="549"/>
      <c r="AO226" s="549"/>
      <c r="AP226" s="550"/>
      <c r="AQ226" s="45"/>
      <c r="AR226" s="12"/>
    </row>
    <row r="227" spans="1:44" ht="25.5" hidden="1" customHeight="1" outlineLevel="1">
      <c r="A227" s="14"/>
      <c r="B227" s="548"/>
      <c r="C227" s="549"/>
      <c r="D227" s="549"/>
      <c r="E227" s="549"/>
      <c r="F227" s="549"/>
      <c r="G227" s="549"/>
      <c r="H227" s="549"/>
      <c r="I227" s="550"/>
      <c r="J227" s="548"/>
      <c r="K227" s="549"/>
      <c r="L227" s="549"/>
      <c r="M227" s="549"/>
      <c r="N227" s="549"/>
      <c r="O227" s="549"/>
      <c r="P227" s="550"/>
      <c r="Q227" s="540"/>
      <c r="R227" s="541"/>
      <c r="S227" s="538"/>
      <c r="T227" s="539"/>
      <c r="U227" s="538"/>
      <c r="V227" s="539"/>
      <c r="W227" s="538"/>
      <c r="X227" s="539"/>
      <c r="Y227" s="548"/>
      <c r="Z227" s="549"/>
      <c r="AA227" s="549"/>
      <c r="AB227" s="549"/>
      <c r="AC227" s="549"/>
      <c r="AD227" s="549"/>
      <c r="AE227" s="549"/>
      <c r="AF227" s="549"/>
      <c r="AG227" s="550"/>
      <c r="AH227" s="548"/>
      <c r="AI227" s="549"/>
      <c r="AJ227" s="549"/>
      <c r="AK227" s="549"/>
      <c r="AL227" s="549"/>
      <c r="AM227" s="549"/>
      <c r="AN227" s="549"/>
      <c r="AO227" s="549"/>
      <c r="AP227" s="550"/>
      <c r="AQ227" s="45"/>
      <c r="AR227" s="12"/>
    </row>
    <row r="228" spans="1:44" ht="25.5" hidden="1" customHeight="1" outlineLevel="1">
      <c r="A228" s="14"/>
      <c r="B228" s="548"/>
      <c r="C228" s="549"/>
      <c r="D228" s="549"/>
      <c r="E228" s="549"/>
      <c r="F228" s="549"/>
      <c r="G228" s="549"/>
      <c r="H228" s="549"/>
      <c r="I228" s="550"/>
      <c r="J228" s="548"/>
      <c r="K228" s="549"/>
      <c r="L228" s="549"/>
      <c r="M228" s="549"/>
      <c r="N228" s="549"/>
      <c r="O228" s="549"/>
      <c r="P228" s="550"/>
      <c r="Q228" s="540"/>
      <c r="R228" s="541"/>
      <c r="S228" s="538"/>
      <c r="T228" s="539"/>
      <c r="U228" s="538"/>
      <c r="V228" s="539"/>
      <c r="W228" s="538"/>
      <c r="X228" s="539"/>
      <c r="Y228" s="548"/>
      <c r="Z228" s="549"/>
      <c r="AA228" s="549"/>
      <c r="AB228" s="549"/>
      <c r="AC228" s="549"/>
      <c r="AD228" s="549"/>
      <c r="AE228" s="549"/>
      <c r="AF228" s="549"/>
      <c r="AG228" s="550"/>
      <c r="AH228" s="548"/>
      <c r="AI228" s="549"/>
      <c r="AJ228" s="549"/>
      <c r="AK228" s="549"/>
      <c r="AL228" s="549"/>
      <c r="AM228" s="549"/>
      <c r="AN228" s="549"/>
      <c r="AO228" s="549"/>
      <c r="AP228" s="550"/>
      <c r="AQ228" s="45"/>
      <c r="AR228" s="12"/>
    </row>
    <row r="229" spans="1:44" ht="25.5" hidden="1" customHeight="1" outlineLevel="1">
      <c r="A229" s="14"/>
      <c r="B229" s="548"/>
      <c r="C229" s="549"/>
      <c r="D229" s="549"/>
      <c r="E229" s="549"/>
      <c r="F229" s="549"/>
      <c r="G229" s="549"/>
      <c r="H229" s="549"/>
      <c r="I229" s="550"/>
      <c r="J229" s="548"/>
      <c r="K229" s="549"/>
      <c r="L229" s="549"/>
      <c r="M229" s="549"/>
      <c r="N229" s="549"/>
      <c r="O229" s="549"/>
      <c r="P229" s="550"/>
      <c r="Q229" s="540"/>
      <c r="R229" s="541"/>
      <c r="S229" s="538"/>
      <c r="T229" s="539"/>
      <c r="U229" s="538"/>
      <c r="V229" s="539"/>
      <c r="W229" s="538"/>
      <c r="X229" s="539"/>
      <c r="Y229" s="548"/>
      <c r="Z229" s="549"/>
      <c r="AA229" s="549"/>
      <c r="AB229" s="549"/>
      <c r="AC229" s="549"/>
      <c r="AD229" s="549"/>
      <c r="AE229" s="549"/>
      <c r="AF229" s="549"/>
      <c r="AG229" s="550"/>
      <c r="AH229" s="548"/>
      <c r="AI229" s="549"/>
      <c r="AJ229" s="549"/>
      <c r="AK229" s="549"/>
      <c r="AL229" s="549"/>
      <c r="AM229" s="549"/>
      <c r="AN229" s="549"/>
      <c r="AO229" s="549"/>
      <c r="AP229" s="550"/>
      <c r="AQ229" s="45"/>
      <c r="AR229" s="12"/>
    </row>
    <row r="230" spans="1:44" ht="25.5" hidden="1" customHeight="1" outlineLevel="1">
      <c r="A230" s="14"/>
      <c r="B230" s="548"/>
      <c r="C230" s="549"/>
      <c r="D230" s="549"/>
      <c r="E230" s="549"/>
      <c r="F230" s="549"/>
      <c r="G230" s="549"/>
      <c r="H230" s="549"/>
      <c r="I230" s="550"/>
      <c r="J230" s="548"/>
      <c r="K230" s="549"/>
      <c r="L230" s="549"/>
      <c r="M230" s="549"/>
      <c r="N230" s="549"/>
      <c r="O230" s="549"/>
      <c r="P230" s="550"/>
      <c r="Q230" s="540"/>
      <c r="R230" s="541"/>
      <c r="S230" s="538"/>
      <c r="T230" s="539"/>
      <c r="U230" s="538"/>
      <c r="V230" s="539"/>
      <c r="W230" s="538"/>
      <c r="X230" s="539"/>
      <c r="Y230" s="548"/>
      <c r="Z230" s="549"/>
      <c r="AA230" s="549"/>
      <c r="AB230" s="549"/>
      <c r="AC230" s="549"/>
      <c r="AD230" s="549"/>
      <c r="AE230" s="549"/>
      <c r="AF230" s="549"/>
      <c r="AG230" s="550"/>
      <c r="AH230" s="548"/>
      <c r="AI230" s="549"/>
      <c r="AJ230" s="549"/>
      <c r="AK230" s="549"/>
      <c r="AL230" s="549"/>
      <c r="AM230" s="549"/>
      <c r="AN230" s="549"/>
      <c r="AO230" s="549"/>
      <c r="AP230" s="550"/>
      <c r="AQ230" s="45"/>
      <c r="AR230" s="12"/>
    </row>
    <row r="231" spans="1:44" ht="25.5" hidden="1" customHeight="1" outlineLevel="1">
      <c r="A231" s="14"/>
      <c r="B231" s="548"/>
      <c r="C231" s="549"/>
      <c r="D231" s="549"/>
      <c r="E231" s="549"/>
      <c r="F231" s="549"/>
      <c r="G231" s="549"/>
      <c r="H231" s="549"/>
      <c r="I231" s="550"/>
      <c r="J231" s="548"/>
      <c r="K231" s="549"/>
      <c r="L231" s="549"/>
      <c r="M231" s="549"/>
      <c r="N231" s="549"/>
      <c r="O231" s="549"/>
      <c r="P231" s="550"/>
      <c r="Q231" s="540"/>
      <c r="R231" s="541"/>
      <c r="S231" s="538"/>
      <c r="T231" s="539"/>
      <c r="U231" s="538"/>
      <c r="V231" s="539"/>
      <c r="W231" s="538"/>
      <c r="X231" s="539"/>
      <c r="Y231" s="548"/>
      <c r="Z231" s="549"/>
      <c r="AA231" s="549"/>
      <c r="AB231" s="549"/>
      <c r="AC231" s="549"/>
      <c r="AD231" s="549"/>
      <c r="AE231" s="549"/>
      <c r="AF231" s="549"/>
      <c r="AG231" s="550"/>
      <c r="AH231" s="548"/>
      <c r="AI231" s="549"/>
      <c r="AJ231" s="549"/>
      <c r="AK231" s="549"/>
      <c r="AL231" s="549"/>
      <c r="AM231" s="549"/>
      <c r="AN231" s="549"/>
      <c r="AO231" s="549"/>
      <c r="AP231" s="550"/>
      <c r="AQ231" s="45"/>
      <c r="AR231" s="12"/>
    </row>
    <row r="232" spans="1:44" ht="25.5" hidden="1" customHeight="1" outlineLevel="1">
      <c r="A232" s="14"/>
      <c r="B232" s="548"/>
      <c r="C232" s="549"/>
      <c r="D232" s="549"/>
      <c r="E232" s="549"/>
      <c r="F232" s="549"/>
      <c r="G232" s="549"/>
      <c r="H232" s="549"/>
      <c r="I232" s="550"/>
      <c r="J232" s="548"/>
      <c r="K232" s="549"/>
      <c r="L232" s="549"/>
      <c r="M232" s="549"/>
      <c r="N232" s="549"/>
      <c r="O232" s="549"/>
      <c r="P232" s="550"/>
      <c r="Q232" s="540"/>
      <c r="R232" s="541"/>
      <c r="S232" s="538"/>
      <c r="T232" s="539"/>
      <c r="U232" s="538"/>
      <c r="V232" s="539"/>
      <c r="W232" s="538"/>
      <c r="X232" s="539"/>
      <c r="Y232" s="548"/>
      <c r="Z232" s="549"/>
      <c r="AA232" s="549"/>
      <c r="AB232" s="549"/>
      <c r="AC232" s="549"/>
      <c r="AD232" s="549"/>
      <c r="AE232" s="549"/>
      <c r="AF232" s="549"/>
      <c r="AG232" s="550"/>
      <c r="AH232" s="548"/>
      <c r="AI232" s="549"/>
      <c r="AJ232" s="549"/>
      <c r="AK232" s="549"/>
      <c r="AL232" s="549"/>
      <c r="AM232" s="549"/>
      <c r="AN232" s="549"/>
      <c r="AO232" s="549"/>
      <c r="AP232" s="550"/>
      <c r="AQ232" s="45"/>
      <c r="AR232" s="12"/>
    </row>
    <row r="233" spans="1:44" ht="25.5" hidden="1" customHeight="1" outlineLevel="1">
      <c r="A233" s="14"/>
      <c r="B233" s="548"/>
      <c r="C233" s="549"/>
      <c r="D233" s="549"/>
      <c r="E233" s="549"/>
      <c r="F233" s="549"/>
      <c r="G233" s="549"/>
      <c r="H233" s="549"/>
      <c r="I233" s="550"/>
      <c r="J233" s="548"/>
      <c r="K233" s="549"/>
      <c r="L233" s="549"/>
      <c r="M233" s="549"/>
      <c r="N233" s="549"/>
      <c r="O233" s="549"/>
      <c r="P233" s="550"/>
      <c r="Q233" s="540"/>
      <c r="R233" s="541"/>
      <c r="S233" s="538"/>
      <c r="T233" s="539"/>
      <c r="U233" s="538"/>
      <c r="V233" s="539"/>
      <c r="W233" s="538"/>
      <c r="X233" s="539"/>
      <c r="Y233" s="548"/>
      <c r="Z233" s="549"/>
      <c r="AA233" s="549"/>
      <c r="AB233" s="549"/>
      <c r="AC233" s="549"/>
      <c r="AD233" s="549"/>
      <c r="AE233" s="549"/>
      <c r="AF233" s="549"/>
      <c r="AG233" s="550"/>
      <c r="AH233" s="548"/>
      <c r="AI233" s="549"/>
      <c r="AJ233" s="549"/>
      <c r="AK233" s="549"/>
      <c r="AL233" s="549"/>
      <c r="AM233" s="549"/>
      <c r="AN233" s="549"/>
      <c r="AO233" s="549"/>
      <c r="AP233" s="550"/>
      <c r="AQ233" s="45"/>
      <c r="AR233" s="12"/>
    </row>
    <row r="234" spans="1:44" ht="25.5" hidden="1" customHeight="1" outlineLevel="1">
      <c r="A234" s="14"/>
      <c r="B234" s="548"/>
      <c r="C234" s="549"/>
      <c r="D234" s="549"/>
      <c r="E234" s="549"/>
      <c r="F234" s="549"/>
      <c r="G234" s="549"/>
      <c r="H234" s="549"/>
      <c r="I234" s="550"/>
      <c r="J234" s="548"/>
      <c r="K234" s="549"/>
      <c r="L234" s="549"/>
      <c r="M234" s="549"/>
      <c r="N234" s="549"/>
      <c r="O234" s="549"/>
      <c r="P234" s="550"/>
      <c r="Q234" s="540"/>
      <c r="R234" s="541"/>
      <c r="S234" s="538"/>
      <c r="T234" s="539"/>
      <c r="U234" s="538"/>
      <c r="V234" s="539"/>
      <c r="W234" s="538"/>
      <c r="X234" s="539"/>
      <c r="Y234" s="548"/>
      <c r="Z234" s="549"/>
      <c r="AA234" s="549"/>
      <c r="AB234" s="549"/>
      <c r="AC234" s="549"/>
      <c r="AD234" s="549"/>
      <c r="AE234" s="549"/>
      <c r="AF234" s="549"/>
      <c r="AG234" s="550"/>
      <c r="AH234" s="548"/>
      <c r="AI234" s="549"/>
      <c r="AJ234" s="549"/>
      <c r="AK234" s="549"/>
      <c r="AL234" s="549"/>
      <c r="AM234" s="549"/>
      <c r="AN234" s="549"/>
      <c r="AO234" s="549"/>
      <c r="AP234" s="550"/>
      <c r="AQ234" s="45"/>
      <c r="AR234" s="12"/>
    </row>
    <row r="235" spans="1:44" ht="25.5" hidden="1" customHeight="1" outlineLevel="1">
      <c r="A235" s="14"/>
      <c r="B235" s="548"/>
      <c r="C235" s="549"/>
      <c r="D235" s="549"/>
      <c r="E235" s="549"/>
      <c r="F235" s="549"/>
      <c r="G235" s="549"/>
      <c r="H235" s="549"/>
      <c r="I235" s="550"/>
      <c r="J235" s="548"/>
      <c r="K235" s="549"/>
      <c r="L235" s="549"/>
      <c r="M235" s="549"/>
      <c r="N235" s="549"/>
      <c r="O235" s="549"/>
      <c r="P235" s="550"/>
      <c r="Q235" s="540"/>
      <c r="R235" s="541"/>
      <c r="S235" s="538"/>
      <c r="T235" s="539"/>
      <c r="U235" s="538"/>
      <c r="V235" s="539"/>
      <c r="W235" s="538"/>
      <c r="X235" s="539"/>
      <c r="Y235" s="548"/>
      <c r="Z235" s="549"/>
      <c r="AA235" s="549"/>
      <c r="AB235" s="549"/>
      <c r="AC235" s="549"/>
      <c r="AD235" s="549"/>
      <c r="AE235" s="549"/>
      <c r="AF235" s="549"/>
      <c r="AG235" s="550"/>
      <c r="AH235" s="548"/>
      <c r="AI235" s="549"/>
      <c r="AJ235" s="549"/>
      <c r="AK235" s="549"/>
      <c r="AL235" s="549"/>
      <c r="AM235" s="549"/>
      <c r="AN235" s="549"/>
      <c r="AO235" s="549"/>
      <c r="AP235" s="550"/>
      <c r="AQ235" s="45"/>
      <c r="AR235" s="12"/>
    </row>
    <row r="236" spans="1:44" ht="25.5" hidden="1" customHeight="1" outlineLevel="1">
      <c r="A236" s="14"/>
      <c r="B236" s="548"/>
      <c r="C236" s="549"/>
      <c r="D236" s="549"/>
      <c r="E236" s="549"/>
      <c r="F236" s="549"/>
      <c r="G236" s="549"/>
      <c r="H236" s="549"/>
      <c r="I236" s="550"/>
      <c r="J236" s="548"/>
      <c r="K236" s="549"/>
      <c r="L236" s="549"/>
      <c r="M236" s="549"/>
      <c r="N236" s="549"/>
      <c r="O236" s="549"/>
      <c r="P236" s="550"/>
      <c r="Q236" s="540"/>
      <c r="R236" s="541"/>
      <c r="S236" s="538"/>
      <c r="T236" s="539"/>
      <c r="U236" s="538"/>
      <c r="V236" s="539"/>
      <c r="W236" s="538"/>
      <c r="X236" s="539"/>
      <c r="Y236" s="548"/>
      <c r="Z236" s="549"/>
      <c r="AA236" s="549"/>
      <c r="AB236" s="549"/>
      <c r="AC236" s="549"/>
      <c r="AD236" s="549"/>
      <c r="AE236" s="549"/>
      <c r="AF236" s="549"/>
      <c r="AG236" s="550"/>
      <c r="AH236" s="548"/>
      <c r="AI236" s="549"/>
      <c r="AJ236" s="549"/>
      <c r="AK236" s="549"/>
      <c r="AL236" s="549"/>
      <c r="AM236" s="549"/>
      <c r="AN236" s="549"/>
      <c r="AO236" s="549"/>
      <c r="AP236" s="550"/>
      <c r="AQ236" s="45"/>
      <c r="AR236" s="12"/>
    </row>
    <row r="237" spans="1:44" ht="25.5" hidden="1" customHeight="1" outlineLevel="1">
      <c r="A237" s="14"/>
      <c r="B237" s="548"/>
      <c r="C237" s="549"/>
      <c r="D237" s="549"/>
      <c r="E237" s="549"/>
      <c r="F237" s="549"/>
      <c r="G237" s="549"/>
      <c r="H237" s="549"/>
      <c r="I237" s="550"/>
      <c r="J237" s="548"/>
      <c r="K237" s="549"/>
      <c r="L237" s="549"/>
      <c r="M237" s="549"/>
      <c r="N237" s="549"/>
      <c r="O237" s="549"/>
      <c r="P237" s="550"/>
      <c r="Q237" s="540"/>
      <c r="R237" s="541"/>
      <c r="S237" s="538"/>
      <c r="T237" s="539"/>
      <c r="U237" s="538"/>
      <c r="V237" s="539"/>
      <c r="W237" s="538"/>
      <c r="X237" s="539"/>
      <c r="Y237" s="548"/>
      <c r="Z237" s="549"/>
      <c r="AA237" s="549"/>
      <c r="AB237" s="549"/>
      <c r="AC237" s="549"/>
      <c r="AD237" s="549"/>
      <c r="AE237" s="549"/>
      <c r="AF237" s="549"/>
      <c r="AG237" s="550"/>
      <c r="AH237" s="548"/>
      <c r="AI237" s="549"/>
      <c r="AJ237" s="549"/>
      <c r="AK237" s="549"/>
      <c r="AL237" s="549"/>
      <c r="AM237" s="549"/>
      <c r="AN237" s="549"/>
      <c r="AO237" s="549"/>
      <c r="AP237" s="550"/>
      <c r="AQ237" s="45"/>
      <c r="AR237" s="12"/>
    </row>
    <row r="238" spans="1:44" ht="25.5" hidden="1" customHeight="1" outlineLevel="1">
      <c r="A238" s="14"/>
      <c r="B238" s="548"/>
      <c r="C238" s="549"/>
      <c r="D238" s="549"/>
      <c r="E238" s="549"/>
      <c r="F238" s="549"/>
      <c r="G238" s="549"/>
      <c r="H238" s="549"/>
      <c r="I238" s="550"/>
      <c r="J238" s="548"/>
      <c r="K238" s="549"/>
      <c r="L238" s="549"/>
      <c r="M238" s="549"/>
      <c r="N238" s="549"/>
      <c r="O238" s="549"/>
      <c r="P238" s="550"/>
      <c r="Q238" s="540"/>
      <c r="R238" s="541"/>
      <c r="S238" s="538"/>
      <c r="T238" s="539"/>
      <c r="U238" s="538"/>
      <c r="V238" s="539"/>
      <c r="W238" s="538"/>
      <c r="X238" s="539"/>
      <c r="Y238" s="548"/>
      <c r="Z238" s="549"/>
      <c r="AA238" s="549"/>
      <c r="AB238" s="549"/>
      <c r="AC238" s="549"/>
      <c r="AD238" s="549"/>
      <c r="AE238" s="549"/>
      <c r="AF238" s="549"/>
      <c r="AG238" s="550"/>
      <c r="AH238" s="548"/>
      <c r="AI238" s="549"/>
      <c r="AJ238" s="549"/>
      <c r="AK238" s="549"/>
      <c r="AL238" s="549"/>
      <c r="AM238" s="549"/>
      <c r="AN238" s="549"/>
      <c r="AO238" s="549"/>
      <c r="AP238" s="550"/>
      <c r="AQ238" s="45"/>
      <c r="AR238" s="12"/>
    </row>
    <row r="239" spans="1:44" ht="25.5" hidden="1" customHeight="1" outlineLevel="1">
      <c r="A239" s="14"/>
      <c r="B239" s="548"/>
      <c r="C239" s="549"/>
      <c r="D239" s="549"/>
      <c r="E239" s="549"/>
      <c r="F239" s="549"/>
      <c r="G239" s="549"/>
      <c r="H239" s="549"/>
      <c r="I239" s="550"/>
      <c r="J239" s="548"/>
      <c r="K239" s="549"/>
      <c r="L239" s="549"/>
      <c r="M239" s="549"/>
      <c r="N239" s="549"/>
      <c r="O239" s="549"/>
      <c r="P239" s="550"/>
      <c r="Q239" s="540"/>
      <c r="R239" s="541"/>
      <c r="S239" s="538"/>
      <c r="T239" s="539"/>
      <c r="U239" s="538"/>
      <c r="V239" s="539"/>
      <c r="W239" s="538"/>
      <c r="X239" s="539"/>
      <c r="Y239" s="548"/>
      <c r="Z239" s="549"/>
      <c r="AA239" s="549"/>
      <c r="AB239" s="549"/>
      <c r="AC239" s="549"/>
      <c r="AD239" s="549"/>
      <c r="AE239" s="549"/>
      <c r="AF239" s="549"/>
      <c r="AG239" s="550"/>
      <c r="AH239" s="548"/>
      <c r="AI239" s="549"/>
      <c r="AJ239" s="549"/>
      <c r="AK239" s="549"/>
      <c r="AL239" s="549"/>
      <c r="AM239" s="549"/>
      <c r="AN239" s="549"/>
      <c r="AO239" s="549"/>
      <c r="AP239" s="550"/>
      <c r="AQ239" s="45"/>
      <c r="AR239" s="12"/>
    </row>
    <row r="240" spans="1:44" ht="25.5" hidden="1" customHeight="1" outlineLevel="1">
      <c r="A240" s="14"/>
      <c r="B240" s="548"/>
      <c r="C240" s="549"/>
      <c r="D240" s="549"/>
      <c r="E240" s="549"/>
      <c r="F240" s="549"/>
      <c r="G240" s="549"/>
      <c r="H240" s="549"/>
      <c r="I240" s="550"/>
      <c r="J240" s="548"/>
      <c r="K240" s="549"/>
      <c r="L240" s="549"/>
      <c r="M240" s="549"/>
      <c r="N240" s="549"/>
      <c r="O240" s="549"/>
      <c r="P240" s="550"/>
      <c r="Q240" s="540"/>
      <c r="R240" s="541"/>
      <c r="S240" s="538"/>
      <c r="T240" s="539"/>
      <c r="U240" s="538"/>
      <c r="V240" s="539"/>
      <c r="W240" s="538"/>
      <c r="X240" s="539"/>
      <c r="Y240" s="548"/>
      <c r="Z240" s="549"/>
      <c r="AA240" s="549"/>
      <c r="AB240" s="549"/>
      <c r="AC240" s="549"/>
      <c r="AD240" s="549"/>
      <c r="AE240" s="549"/>
      <c r="AF240" s="549"/>
      <c r="AG240" s="550"/>
      <c r="AH240" s="548"/>
      <c r="AI240" s="549"/>
      <c r="AJ240" s="549"/>
      <c r="AK240" s="549"/>
      <c r="AL240" s="549"/>
      <c r="AM240" s="549"/>
      <c r="AN240" s="549"/>
      <c r="AO240" s="549"/>
      <c r="AP240" s="550"/>
      <c r="AQ240" s="45"/>
      <c r="AR240" s="12"/>
    </row>
    <row r="241" spans="1:46" ht="25.5" hidden="1" customHeight="1" outlineLevel="1">
      <c r="A241" s="14"/>
      <c r="B241" s="548"/>
      <c r="C241" s="549"/>
      <c r="D241" s="549"/>
      <c r="E241" s="549"/>
      <c r="F241" s="549"/>
      <c r="G241" s="549"/>
      <c r="H241" s="549"/>
      <c r="I241" s="550"/>
      <c r="J241" s="548"/>
      <c r="K241" s="549"/>
      <c r="L241" s="549"/>
      <c r="M241" s="549"/>
      <c r="N241" s="549"/>
      <c r="O241" s="549"/>
      <c r="P241" s="550"/>
      <c r="Q241" s="540"/>
      <c r="R241" s="541"/>
      <c r="S241" s="538"/>
      <c r="T241" s="539"/>
      <c r="U241" s="538"/>
      <c r="V241" s="539"/>
      <c r="W241" s="538"/>
      <c r="X241" s="539"/>
      <c r="Y241" s="548"/>
      <c r="Z241" s="549"/>
      <c r="AA241" s="549"/>
      <c r="AB241" s="549"/>
      <c r="AC241" s="549"/>
      <c r="AD241" s="549"/>
      <c r="AE241" s="549"/>
      <c r="AF241" s="549"/>
      <c r="AG241" s="550"/>
      <c r="AH241" s="548"/>
      <c r="AI241" s="549"/>
      <c r="AJ241" s="549"/>
      <c r="AK241" s="549"/>
      <c r="AL241" s="549"/>
      <c r="AM241" s="549"/>
      <c r="AN241" s="549"/>
      <c r="AO241" s="549"/>
      <c r="AP241" s="550"/>
      <c r="AQ241" s="45"/>
      <c r="AR241" s="12"/>
    </row>
    <row r="242" spans="1:46" ht="25.5" hidden="1" customHeight="1" outlineLevel="1">
      <c r="A242" s="14"/>
      <c r="B242" s="548"/>
      <c r="C242" s="549"/>
      <c r="D242" s="549"/>
      <c r="E242" s="549"/>
      <c r="F242" s="549"/>
      <c r="G242" s="549"/>
      <c r="H242" s="549"/>
      <c r="I242" s="550"/>
      <c r="J242" s="548"/>
      <c r="K242" s="549"/>
      <c r="L242" s="549"/>
      <c r="M242" s="549"/>
      <c r="N242" s="549"/>
      <c r="O242" s="549"/>
      <c r="P242" s="550"/>
      <c r="Q242" s="540"/>
      <c r="R242" s="541"/>
      <c r="S242" s="538"/>
      <c r="T242" s="539"/>
      <c r="U242" s="538"/>
      <c r="V242" s="539"/>
      <c r="W242" s="538"/>
      <c r="X242" s="539"/>
      <c r="Y242" s="548"/>
      <c r="Z242" s="549"/>
      <c r="AA242" s="549"/>
      <c r="AB242" s="549"/>
      <c r="AC242" s="549"/>
      <c r="AD242" s="549"/>
      <c r="AE242" s="549"/>
      <c r="AF242" s="549"/>
      <c r="AG242" s="550"/>
      <c r="AH242" s="548"/>
      <c r="AI242" s="549"/>
      <c r="AJ242" s="549"/>
      <c r="AK242" s="549"/>
      <c r="AL242" s="549"/>
      <c r="AM242" s="549"/>
      <c r="AN242" s="549"/>
      <c r="AO242" s="549"/>
      <c r="AP242" s="550"/>
      <c r="AQ242" s="45"/>
      <c r="AR242" s="12"/>
    </row>
    <row r="243" spans="1:46" ht="30" hidden="1" customHeight="1" outlineLevel="1">
      <c r="A243" s="14"/>
      <c r="B243" s="14"/>
      <c r="C243" s="14"/>
      <c r="D243" s="15"/>
      <c r="E243" s="15"/>
      <c r="F243" s="16"/>
      <c r="G243" s="16"/>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20"/>
      <c r="AJ243" s="17"/>
      <c r="AK243" s="20"/>
      <c r="AL243" s="14"/>
      <c r="AM243" s="14"/>
      <c r="AN243" s="14"/>
      <c r="AO243" s="14"/>
      <c r="AP243" s="14"/>
      <c r="AQ243" s="14"/>
      <c r="AR243" s="12"/>
    </row>
    <row r="244" spans="1:46" ht="30" hidden="1" customHeight="1" outlineLevel="1">
      <c r="A244" s="14"/>
      <c r="B244" s="551" t="s">
        <v>86</v>
      </c>
      <c r="C244" s="551"/>
      <c r="D244" s="551"/>
      <c r="E244" s="552" t="s">
        <v>182</v>
      </c>
      <c r="F244" s="552"/>
      <c r="G244" s="552"/>
      <c r="H244" s="552"/>
      <c r="I244" s="552"/>
      <c r="J244" s="552"/>
      <c r="K244" s="552"/>
      <c r="L244" s="552"/>
      <c r="M244" s="552"/>
      <c r="N244" s="552"/>
      <c r="O244" s="552"/>
      <c r="P244" s="552"/>
      <c r="Q244" s="552"/>
      <c r="R244" s="552"/>
      <c r="S244" s="552"/>
      <c r="T244" s="552"/>
      <c r="U244" s="552"/>
      <c r="V244" s="552"/>
      <c r="W244" s="552"/>
      <c r="X244" s="552"/>
      <c r="Y244" s="552"/>
      <c r="Z244" s="552"/>
      <c r="AA244" s="552"/>
      <c r="AB244" s="552"/>
      <c r="AC244" s="552"/>
      <c r="AD244" s="552"/>
      <c r="AE244" s="552"/>
      <c r="AF244" s="552"/>
      <c r="AG244" s="552"/>
      <c r="AH244" s="552"/>
      <c r="AI244" s="552"/>
      <c r="AJ244" s="552"/>
      <c r="AK244" s="552"/>
      <c r="AL244" s="552"/>
      <c r="AM244" s="552"/>
      <c r="AN244" s="552"/>
      <c r="AO244" s="552"/>
      <c r="AP244" s="552"/>
      <c r="AQ244" s="46"/>
      <c r="AR244" s="47"/>
    </row>
    <row r="245" spans="1:46" ht="30" hidden="1" customHeight="1" outlineLevel="1">
      <c r="A245" s="14"/>
      <c r="B245" s="48"/>
      <c r="C245" s="49"/>
      <c r="D245" s="49"/>
      <c r="E245" s="552"/>
      <c r="F245" s="552"/>
      <c r="G245" s="552"/>
      <c r="H245" s="552"/>
      <c r="I245" s="552"/>
      <c r="J245" s="552"/>
      <c r="K245" s="552"/>
      <c r="L245" s="552"/>
      <c r="M245" s="552"/>
      <c r="N245" s="552"/>
      <c r="O245" s="552"/>
      <c r="P245" s="552"/>
      <c r="Q245" s="552"/>
      <c r="R245" s="552"/>
      <c r="S245" s="552"/>
      <c r="T245" s="552"/>
      <c r="U245" s="552"/>
      <c r="V245" s="552"/>
      <c r="W245" s="552"/>
      <c r="X245" s="552"/>
      <c r="Y245" s="552"/>
      <c r="Z245" s="552"/>
      <c r="AA245" s="552"/>
      <c r="AB245" s="552"/>
      <c r="AC245" s="552"/>
      <c r="AD245" s="552"/>
      <c r="AE245" s="552"/>
      <c r="AF245" s="552"/>
      <c r="AG245" s="552"/>
      <c r="AH245" s="552"/>
      <c r="AI245" s="552"/>
      <c r="AJ245" s="552"/>
      <c r="AK245" s="552"/>
      <c r="AL245" s="552"/>
      <c r="AM245" s="552"/>
      <c r="AN245" s="552"/>
      <c r="AO245" s="552"/>
      <c r="AP245" s="552"/>
      <c r="AQ245" s="46"/>
      <c r="AR245" s="47"/>
    </row>
    <row r="246" spans="1:46" ht="30" hidden="1" customHeight="1" outlineLevel="1">
      <c r="A246" s="14"/>
      <c r="B246" s="551" t="s">
        <v>132</v>
      </c>
      <c r="C246" s="551"/>
      <c r="D246" s="551"/>
      <c r="E246" s="552" t="s">
        <v>189</v>
      </c>
      <c r="F246" s="552"/>
      <c r="G246" s="552"/>
      <c r="H246" s="552"/>
      <c r="I246" s="552"/>
      <c r="J246" s="552"/>
      <c r="K246" s="552"/>
      <c r="L246" s="552"/>
      <c r="M246" s="552"/>
      <c r="N246" s="552"/>
      <c r="O246" s="552"/>
      <c r="P246" s="552"/>
      <c r="Q246" s="552"/>
      <c r="R246" s="552"/>
      <c r="S246" s="552"/>
      <c r="T246" s="552"/>
      <c r="U246" s="552"/>
      <c r="V246" s="552"/>
      <c r="W246" s="552"/>
      <c r="X246" s="552"/>
      <c r="Y246" s="552"/>
      <c r="Z246" s="552"/>
      <c r="AA246" s="552"/>
      <c r="AB246" s="552"/>
      <c r="AC246" s="552"/>
      <c r="AD246" s="552"/>
      <c r="AE246" s="552"/>
      <c r="AF246" s="552"/>
      <c r="AG246" s="552"/>
      <c r="AH246" s="552"/>
      <c r="AI246" s="552"/>
      <c r="AJ246" s="552"/>
      <c r="AK246" s="552"/>
      <c r="AL246" s="552"/>
      <c r="AM246" s="552"/>
      <c r="AN246" s="552"/>
      <c r="AO246" s="552"/>
      <c r="AP246" s="552"/>
      <c r="AQ246" s="46"/>
      <c r="AR246" s="47"/>
    </row>
    <row r="247" spans="1:46" ht="30" hidden="1" customHeight="1" outlineLevel="1">
      <c r="A247" s="14"/>
      <c r="B247" s="50"/>
      <c r="C247" s="50"/>
      <c r="D247" s="50"/>
      <c r="E247" s="552"/>
      <c r="F247" s="552"/>
      <c r="G247" s="552"/>
      <c r="H247" s="552"/>
      <c r="I247" s="552"/>
      <c r="J247" s="552"/>
      <c r="K247" s="552"/>
      <c r="L247" s="552"/>
      <c r="M247" s="552"/>
      <c r="N247" s="552"/>
      <c r="O247" s="552"/>
      <c r="P247" s="552"/>
      <c r="Q247" s="552"/>
      <c r="R247" s="552"/>
      <c r="S247" s="552"/>
      <c r="T247" s="552"/>
      <c r="U247" s="552"/>
      <c r="V247" s="552"/>
      <c r="W247" s="552"/>
      <c r="X247" s="552"/>
      <c r="Y247" s="552"/>
      <c r="Z247" s="552"/>
      <c r="AA247" s="552"/>
      <c r="AB247" s="552"/>
      <c r="AC247" s="552"/>
      <c r="AD247" s="552"/>
      <c r="AE247" s="552"/>
      <c r="AF247" s="552"/>
      <c r="AG247" s="552"/>
      <c r="AH247" s="552"/>
      <c r="AI247" s="552"/>
      <c r="AJ247" s="552"/>
      <c r="AK247" s="552"/>
      <c r="AL247" s="552"/>
      <c r="AM247" s="552"/>
      <c r="AN247" s="552"/>
      <c r="AO247" s="552"/>
      <c r="AP247" s="552"/>
      <c r="AQ247" s="46"/>
      <c r="AR247" s="51"/>
    </row>
    <row r="248" spans="1:46" ht="30" hidden="1" customHeight="1" outlineLevel="1">
      <c r="A248" s="14"/>
      <c r="B248" s="50"/>
      <c r="C248" s="50"/>
      <c r="D248" s="50"/>
      <c r="E248" s="552"/>
      <c r="F248" s="552"/>
      <c r="G248" s="552"/>
      <c r="H248" s="552"/>
      <c r="I248" s="552"/>
      <c r="J248" s="552"/>
      <c r="K248" s="552"/>
      <c r="L248" s="552"/>
      <c r="M248" s="552"/>
      <c r="N248" s="552"/>
      <c r="O248" s="552"/>
      <c r="P248" s="552"/>
      <c r="Q248" s="552"/>
      <c r="R248" s="552"/>
      <c r="S248" s="552"/>
      <c r="T248" s="552"/>
      <c r="U248" s="552"/>
      <c r="V248" s="552"/>
      <c r="W248" s="552"/>
      <c r="X248" s="552"/>
      <c r="Y248" s="552"/>
      <c r="Z248" s="552"/>
      <c r="AA248" s="552"/>
      <c r="AB248" s="552"/>
      <c r="AC248" s="552"/>
      <c r="AD248" s="552"/>
      <c r="AE248" s="552"/>
      <c r="AF248" s="552"/>
      <c r="AG248" s="552"/>
      <c r="AH248" s="552"/>
      <c r="AI248" s="552"/>
      <c r="AJ248" s="552"/>
      <c r="AK248" s="552"/>
      <c r="AL248" s="552"/>
      <c r="AM248" s="552"/>
      <c r="AN248" s="552"/>
      <c r="AO248" s="552"/>
      <c r="AP248" s="552"/>
      <c r="AQ248" s="46"/>
      <c r="AR248" s="51"/>
    </row>
    <row r="249" spans="1:46" ht="30" hidden="1" customHeight="1" outlineLevel="1">
      <c r="A249" s="14"/>
      <c r="B249" s="50"/>
      <c r="C249" s="50"/>
      <c r="D249" s="50"/>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46"/>
      <c r="AR249" s="51"/>
    </row>
    <row r="250" spans="1:46" ht="30" hidden="1" customHeight="1" outlineLevel="1">
      <c r="A250" s="14"/>
      <c r="B250" s="50"/>
      <c r="C250" s="50"/>
      <c r="D250" s="50"/>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46"/>
      <c r="AR250" s="51"/>
    </row>
    <row r="251" spans="1:46" ht="30" hidden="1" customHeight="1" outlineLevel="1">
      <c r="A251" s="14"/>
      <c r="B251" s="50"/>
      <c r="C251" s="50"/>
      <c r="D251" s="50"/>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46"/>
      <c r="AR251" s="51"/>
    </row>
    <row r="252" spans="1:46" ht="30" hidden="1" customHeight="1" outlineLevel="1">
      <c r="A252" s="14"/>
      <c r="B252" s="50"/>
      <c r="C252" s="50"/>
      <c r="D252" s="50"/>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46"/>
      <c r="AR252" s="51"/>
    </row>
    <row r="253" spans="1:46" ht="30" hidden="1" customHeight="1" outlineLevel="1">
      <c r="A253" s="14"/>
      <c r="B253" s="50"/>
      <c r="C253" s="50"/>
      <c r="D253" s="50"/>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46"/>
      <c r="AR253" s="51"/>
    </row>
    <row r="254" spans="1:46" ht="30" hidden="1" customHeight="1" outlineLevel="1">
      <c r="A254" s="14"/>
      <c r="B254" s="50"/>
      <c r="C254" s="50"/>
      <c r="D254" s="50"/>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46"/>
      <c r="AR254" s="51"/>
    </row>
    <row r="255" spans="1:46" ht="30" customHeight="1" collapsed="1">
      <c r="A255" s="322"/>
      <c r="B255" s="52"/>
      <c r="C255" s="52"/>
      <c r="D255" s="52"/>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2"/>
      <c r="AR255" s="51"/>
      <c r="AT255" s="478" t="s">
        <v>212</v>
      </c>
    </row>
  </sheetData>
  <sheetProtection algorithmName="SHA-512" hashValue="XYiQm9j0CI+bJ2NZYU2MDf1+pCVawss+944URnyeQsacjIeOGje6drAMo/ajs90aJY+zM9nAGkevJWAsuephHg==" saltValue="dg/uUoGy2iiGogW6+rovHw==" spinCount="100000" sheet="1" formatCells="0" formatRows="0" insertRows="0" deleteRows="0" selectLockedCells="1" autoFilter="0" pivotTables="0"/>
  <mergeCells count="1052">
    <mergeCell ref="A49:AD49"/>
    <mergeCell ref="AE49:AQ49"/>
    <mergeCell ref="A48:AR48"/>
    <mergeCell ref="A4:AD4"/>
    <mergeCell ref="AE4:AQ4"/>
    <mergeCell ref="AK5:AL5"/>
    <mergeCell ref="AN5:AO5"/>
    <mergeCell ref="A3:AR3"/>
    <mergeCell ref="A18:AR21"/>
    <mergeCell ref="A23:AR26"/>
    <mergeCell ref="AF50:AI50"/>
    <mergeCell ref="AK50:AL50"/>
    <mergeCell ref="J57:P57"/>
    <mergeCell ref="Q57:R57"/>
    <mergeCell ref="S57:T57"/>
    <mergeCell ref="U57:V57"/>
    <mergeCell ref="W57:X57"/>
    <mergeCell ref="Y57:AG57"/>
    <mergeCell ref="AN50:AO50"/>
    <mergeCell ref="A27:AR30"/>
    <mergeCell ref="A31:AR34"/>
    <mergeCell ref="A7:AR8"/>
    <mergeCell ref="C10:AN15"/>
    <mergeCell ref="A16:AQ17"/>
    <mergeCell ref="B55:I56"/>
    <mergeCell ref="J55:P56"/>
    <mergeCell ref="Q55:X55"/>
    <mergeCell ref="AH55:AP56"/>
    <mergeCell ref="Q56:R56"/>
    <mergeCell ref="S56:T56"/>
    <mergeCell ref="U56:V56"/>
    <mergeCell ref="W56:X56"/>
    <mergeCell ref="B51:AP51"/>
    <mergeCell ref="Y55:AG56"/>
    <mergeCell ref="B60:I60"/>
    <mergeCell ref="J60:P60"/>
    <mergeCell ref="Q60:R60"/>
    <mergeCell ref="S60:T60"/>
    <mergeCell ref="U60:V60"/>
    <mergeCell ref="W60:X60"/>
    <mergeCell ref="AH60:AP60"/>
    <mergeCell ref="B59:I59"/>
    <mergeCell ref="J59:P59"/>
    <mergeCell ref="Q59:R59"/>
    <mergeCell ref="S59:T59"/>
    <mergeCell ref="U59:V59"/>
    <mergeCell ref="W59:X59"/>
    <mergeCell ref="AH59:AP59"/>
    <mergeCell ref="Y60:AG60"/>
    <mergeCell ref="Y59:AG59"/>
    <mergeCell ref="AH57:AP57"/>
    <mergeCell ref="B58:I58"/>
    <mergeCell ref="J58:P58"/>
    <mergeCell ref="Q58:R58"/>
    <mergeCell ref="S58:T58"/>
    <mergeCell ref="U58:V58"/>
    <mergeCell ref="W58:X58"/>
    <mergeCell ref="B57:I57"/>
    <mergeCell ref="AH58:AP58"/>
    <mergeCell ref="Y58:AG58"/>
    <mergeCell ref="B64:I64"/>
    <mergeCell ref="J64:P64"/>
    <mergeCell ref="Q64:R64"/>
    <mergeCell ref="S64:T64"/>
    <mergeCell ref="U64:V64"/>
    <mergeCell ref="W64:X64"/>
    <mergeCell ref="AH64:AP64"/>
    <mergeCell ref="B63:I63"/>
    <mergeCell ref="J63:P63"/>
    <mergeCell ref="Q63:R63"/>
    <mergeCell ref="S63:T63"/>
    <mergeCell ref="U63:V63"/>
    <mergeCell ref="W63:X63"/>
    <mergeCell ref="AH63:AP63"/>
    <mergeCell ref="Y64:AG64"/>
    <mergeCell ref="Y63:AG63"/>
    <mergeCell ref="AH61:AP61"/>
    <mergeCell ref="B62:I62"/>
    <mergeCell ref="J62:P62"/>
    <mergeCell ref="Q62:R62"/>
    <mergeCell ref="S62:T62"/>
    <mergeCell ref="U62:V62"/>
    <mergeCell ref="W62:X62"/>
    <mergeCell ref="B61:I61"/>
    <mergeCell ref="J61:P61"/>
    <mergeCell ref="Q61:R61"/>
    <mergeCell ref="S61:T61"/>
    <mergeCell ref="U61:V61"/>
    <mergeCell ref="W61:X61"/>
    <mergeCell ref="AH62:AP62"/>
    <mergeCell ref="Y62:AG62"/>
    <mergeCell ref="Y61:AG61"/>
    <mergeCell ref="B68:I68"/>
    <mergeCell ref="J68:P68"/>
    <mergeCell ref="Q68:R68"/>
    <mergeCell ref="S68:T68"/>
    <mergeCell ref="U68:V68"/>
    <mergeCell ref="W68:X68"/>
    <mergeCell ref="AH68:AP68"/>
    <mergeCell ref="Y68:AG68"/>
    <mergeCell ref="B67:I67"/>
    <mergeCell ref="J67:P67"/>
    <mergeCell ref="Q67:R67"/>
    <mergeCell ref="S67:T67"/>
    <mergeCell ref="U67:V67"/>
    <mergeCell ref="W67:X67"/>
    <mergeCell ref="AH67:AP67"/>
    <mergeCell ref="AH65:AP65"/>
    <mergeCell ref="B66:I66"/>
    <mergeCell ref="J66:P66"/>
    <mergeCell ref="Q66:R66"/>
    <mergeCell ref="S66:T66"/>
    <mergeCell ref="U66:V66"/>
    <mergeCell ref="W66:X66"/>
    <mergeCell ref="B65:I65"/>
    <mergeCell ref="J65:P65"/>
    <mergeCell ref="Q65:R65"/>
    <mergeCell ref="S65:T65"/>
    <mergeCell ref="U65:V65"/>
    <mergeCell ref="W65:X65"/>
    <mergeCell ref="AH66:AP66"/>
    <mergeCell ref="Y65:AG65"/>
    <mergeCell ref="Y67:AG67"/>
    <mergeCell ref="Y66:AG66"/>
    <mergeCell ref="B72:I72"/>
    <mergeCell ref="J72:P72"/>
    <mergeCell ref="Q72:R72"/>
    <mergeCell ref="S72:T72"/>
    <mergeCell ref="U72:V72"/>
    <mergeCell ref="W72:X72"/>
    <mergeCell ref="AH72:AP72"/>
    <mergeCell ref="Y72:AG72"/>
    <mergeCell ref="B71:I71"/>
    <mergeCell ref="J71:P71"/>
    <mergeCell ref="Q71:R71"/>
    <mergeCell ref="S71:T71"/>
    <mergeCell ref="U71:V71"/>
    <mergeCell ref="W71:X71"/>
    <mergeCell ref="AH71:AP71"/>
    <mergeCell ref="Y71:AG71"/>
    <mergeCell ref="AH69:AP69"/>
    <mergeCell ref="B70:I70"/>
    <mergeCell ref="J70:P70"/>
    <mergeCell ref="Q70:R70"/>
    <mergeCell ref="S70:T70"/>
    <mergeCell ref="U70:V70"/>
    <mergeCell ref="W70:X70"/>
    <mergeCell ref="B69:I69"/>
    <mergeCell ref="J69:P69"/>
    <mergeCell ref="Q69:R69"/>
    <mergeCell ref="S69:T69"/>
    <mergeCell ref="U69:V69"/>
    <mergeCell ref="W69:X69"/>
    <mergeCell ref="AH70:AP70"/>
    <mergeCell ref="Y70:AG70"/>
    <mergeCell ref="Y69:AG69"/>
    <mergeCell ref="B80:I80"/>
    <mergeCell ref="U77:V77"/>
    <mergeCell ref="W77:X77"/>
    <mergeCell ref="AH78:AP78"/>
    <mergeCell ref="B79:I79"/>
    <mergeCell ref="J79:P79"/>
    <mergeCell ref="Q79:R79"/>
    <mergeCell ref="U76:V76"/>
    <mergeCell ref="J80:P80"/>
    <mergeCell ref="Q80:R80"/>
    <mergeCell ref="S80:T80"/>
    <mergeCell ref="AH77:AP77"/>
    <mergeCell ref="B78:I78"/>
    <mergeCell ref="J78:P78"/>
    <mergeCell ref="Q78:R78"/>
    <mergeCell ref="S78:T78"/>
    <mergeCell ref="U78:V78"/>
    <mergeCell ref="W78:X78"/>
    <mergeCell ref="W79:X79"/>
    <mergeCell ref="B77:I77"/>
    <mergeCell ref="J77:P77"/>
    <mergeCell ref="Q77:R77"/>
    <mergeCell ref="S77:T77"/>
    <mergeCell ref="Y78:AG78"/>
    <mergeCell ref="AH79:AP79"/>
    <mergeCell ref="W76:X76"/>
    <mergeCell ref="AH76:AP76"/>
    <mergeCell ref="Y76:AG76"/>
    <mergeCell ref="S79:T79"/>
    <mergeCell ref="U79:V79"/>
    <mergeCell ref="Y77:AG77"/>
    <mergeCell ref="Y80:AG80"/>
    <mergeCell ref="B75:I75"/>
    <mergeCell ref="J75:P75"/>
    <mergeCell ref="Q75:R75"/>
    <mergeCell ref="S75:T75"/>
    <mergeCell ref="U75:V75"/>
    <mergeCell ref="W75:X75"/>
    <mergeCell ref="AH75:AP75"/>
    <mergeCell ref="Y75:AG75"/>
    <mergeCell ref="B76:I76"/>
    <mergeCell ref="AH73:AP73"/>
    <mergeCell ref="B74:I74"/>
    <mergeCell ref="J74:P74"/>
    <mergeCell ref="Q74:R74"/>
    <mergeCell ref="S74:T74"/>
    <mergeCell ref="U74:V74"/>
    <mergeCell ref="W74:X74"/>
    <mergeCell ref="B73:I73"/>
    <mergeCell ref="J73:P73"/>
    <mergeCell ref="Q73:R73"/>
    <mergeCell ref="S73:T73"/>
    <mergeCell ref="J76:P76"/>
    <mergeCell ref="Q76:R76"/>
    <mergeCell ref="S76:T76"/>
    <mergeCell ref="U73:V73"/>
    <mergeCell ref="W73:X73"/>
    <mergeCell ref="AH74:AP74"/>
    <mergeCell ref="Y74:AG74"/>
    <mergeCell ref="Y73:AG73"/>
    <mergeCell ref="Y79:AG79"/>
    <mergeCell ref="Y81:AG81"/>
    <mergeCell ref="W80:X80"/>
    <mergeCell ref="AH80:AP80"/>
    <mergeCell ref="U80:V80"/>
    <mergeCell ref="AH85:AP85"/>
    <mergeCell ref="Y86:AG86"/>
    <mergeCell ref="Y85:AG85"/>
    <mergeCell ref="Q82:R82"/>
    <mergeCell ref="B84:I84"/>
    <mergeCell ref="J84:P84"/>
    <mergeCell ref="Q84:R84"/>
    <mergeCell ref="B83:I83"/>
    <mergeCell ref="AH81:AP81"/>
    <mergeCell ref="U82:V82"/>
    <mergeCell ref="W82:X82"/>
    <mergeCell ref="AH82:AP82"/>
    <mergeCell ref="B81:I81"/>
    <mergeCell ref="J81:P81"/>
    <mergeCell ref="Q81:R81"/>
    <mergeCell ref="S81:T81"/>
    <mergeCell ref="U81:V81"/>
    <mergeCell ref="AH83:AP83"/>
    <mergeCell ref="AH84:AP84"/>
    <mergeCell ref="S84:T84"/>
    <mergeCell ref="U84:V84"/>
    <mergeCell ref="W84:X84"/>
    <mergeCell ref="J83:P83"/>
    <mergeCell ref="Q83:R83"/>
    <mergeCell ref="S83:T83"/>
    <mergeCell ref="W81:X81"/>
    <mergeCell ref="S82:T82"/>
    <mergeCell ref="B103:AP103"/>
    <mergeCell ref="AN102:AO102"/>
    <mergeCell ref="AK102:AL102"/>
    <mergeCell ref="AF102:AI102"/>
    <mergeCell ref="AE101:AQ101"/>
    <mergeCell ref="A101:AD101"/>
    <mergeCell ref="A100:AR100"/>
    <mergeCell ref="B88:D88"/>
    <mergeCell ref="E88:AP89"/>
    <mergeCell ref="B90:D90"/>
    <mergeCell ref="E90:AP92"/>
    <mergeCell ref="U83:V83"/>
    <mergeCell ref="W83:X83"/>
    <mergeCell ref="AH86:AP86"/>
    <mergeCell ref="Y84:AG84"/>
    <mergeCell ref="Y83:AG83"/>
    <mergeCell ref="Y82:AG82"/>
    <mergeCell ref="B82:I82"/>
    <mergeCell ref="J82:P82"/>
    <mergeCell ref="B86:I86"/>
    <mergeCell ref="J86:P86"/>
    <mergeCell ref="Q86:R86"/>
    <mergeCell ref="S86:T86"/>
    <mergeCell ref="U86:V86"/>
    <mergeCell ref="W86:X86"/>
    <mergeCell ref="B85:I85"/>
    <mergeCell ref="J85:P85"/>
    <mergeCell ref="Q85:R85"/>
    <mergeCell ref="S85:T85"/>
    <mergeCell ref="U85:V85"/>
    <mergeCell ref="W85:X85"/>
    <mergeCell ref="B111:I111"/>
    <mergeCell ref="J111:P111"/>
    <mergeCell ref="Q111:R111"/>
    <mergeCell ref="S111:T111"/>
    <mergeCell ref="U111:V111"/>
    <mergeCell ref="W111:X111"/>
    <mergeCell ref="Y111:AG111"/>
    <mergeCell ref="AH111:AP111"/>
    <mergeCell ref="B112:I112"/>
    <mergeCell ref="J112:P112"/>
    <mergeCell ref="Q112:R112"/>
    <mergeCell ref="S112:T112"/>
    <mergeCell ref="U112:V112"/>
    <mergeCell ref="W112:X112"/>
    <mergeCell ref="Y112:AG112"/>
    <mergeCell ref="AH112:AP112"/>
    <mergeCell ref="B109:I109"/>
    <mergeCell ref="J109:P109"/>
    <mergeCell ref="Q109:R109"/>
    <mergeCell ref="S109:T109"/>
    <mergeCell ref="U109:V109"/>
    <mergeCell ref="W109:X109"/>
    <mergeCell ref="Y109:AG109"/>
    <mergeCell ref="AH109:AP109"/>
    <mergeCell ref="B110:I110"/>
    <mergeCell ref="J110:P110"/>
    <mergeCell ref="Q110:R110"/>
    <mergeCell ref="S110:T110"/>
    <mergeCell ref="U110:V110"/>
    <mergeCell ref="W110:X110"/>
    <mergeCell ref="Y110:AG110"/>
    <mergeCell ref="AH110:AP110"/>
    <mergeCell ref="B115:I115"/>
    <mergeCell ref="J115:P115"/>
    <mergeCell ref="Q115:R115"/>
    <mergeCell ref="S115:T115"/>
    <mergeCell ref="U115:V115"/>
    <mergeCell ref="W115:X115"/>
    <mergeCell ref="Y115:AG115"/>
    <mergeCell ref="AH115:AP115"/>
    <mergeCell ref="B116:I116"/>
    <mergeCell ref="J116:P116"/>
    <mergeCell ref="Q116:R116"/>
    <mergeCell ref="S116:T116"/>
    <mergeCell ref="U116:V116"/>
    <mergeCell ref="W116:X116"/>
    <mergeCell ref="Y116:AG116"/>
    <mergeCell ref="AH116:AP116"/>
    <mergeCell ref="B113:I113"/>
    <mergeCell ref="J113:P113"/>
    <mergeCell ref="Q113:R113"/>
    <mergeCell ref="S113:T113"/>
    <mergeCell ref="U113:V113"/>
    <mergeCell ref="W113:X113"/>
    <mergeCell ref="Y113:AG113"/>
    <mergeCell ref="AH113:AP113"/>
    <mergeCell ref="B114:I114"/>
    <mergeCell ref="J114:P114"/>
    <mergeCell ref="Q114:R114"/>
    <mergeCell ref="S114:T114"/>
    <mergeCell ref="U114:V114"/>
    <mergeCell ref="W114:X114"/>
    <mergeCell ref="Y114:AG114"/>
    <mergeCell ref="AH114:AP114"/>
    <mergeCell ref="B119:I119"/>
    <mergeCell ref="J119:P119"/>
    <mergeCell ref="Q119:R119"/>
    <mergeCell ref="S119:T119"/>
    <mergeCell ref="U119:V119"/>
    <mergeCell ref="W119:X119"/>
    <mergeCell ref="Y119:AG119"/>
    <mergeCell ref="AH119:AP119"/>
    <mergeCell ref="B120:I120"/>
    <mergeCell ref="J120:P120"/>
    <mergeCell ref="Q120:R120"/>
    <mergeCell ref="S120:T120"/>
    <mergeCell ref="U120:V120"/>
    <mergeCell ref="W120:X120"/>
    <mergeCell ref="Y120:AG120"/>
    <mergeCell ref="AH120:AP120"/>
    <mergeCell ref="B117:I117"/>
    <mergeCell ref="J117:P117"/>
    <mergeCell ref="Q117:R117"/>
    <mergeCell ref="S117:T117"/>
    <mergeCell ref="U117:V117"/>
    <mergeCell ref="W117:X117"/>
    <mergeCell ref="Y117:AG117"/>
    <mergeCell ref="AH117:AP117"/>
    <mergeCell ref="B118:I118"/>
    <mergeCell ref="J118:P118"/>
    <mergeCell ref="Q118:R118"/>
    <mergeCell ref="S118:T118"/>
    <mergeCell ref="U118:V118"/>
    <mergeCell ref="W118:X118"/>
    <mergeCell ref="Y118:AG118"/>
    <mergeCell ref="AH118:AP118"/>
    <mergeCell ref="B123:I123"/>
    <mergeCell ref="J123:P123"/>
    <mergeCell ref="Q123:R123"/>
    <mergeCell ref="S123:T123"/>
    <mergeCell ref="U123:V123"/>
    <mergeCell ref="W123:X123"/>
    <mergeCell ref="Y123:AG123"/>
    <mergeCell ref="AH123:AP123"/>
    <mergeCell ref="B124:I124"/>
    <mergeCell ref="J124:P124"/>
    <mergeCell ref="Q124:R124"/>
    <mergeCell ref="S124:T124"/>
    <mergeCell ref="U124:V124"/>
    <mergeCell ref="W124:X124"/>
    <mergeCell ref="Y124:AG124"/>
    <mergeCell ref="AH124:AP124"/>
    <mergeCell ref="B121:I121"/>
    <mergeCell ref="J121:P121"/>
    <mergeCell ref="Q121:R121"/>
    <mergeCell ref="S121:T121"/>
    <mergeCell ref="U121:V121"/>
    <mergeCell ref="W121:X121"/>
    <mergeCell ref="Y121:AG121"/>
    <mergeCell ref="AH121:AP121"/>
    <mergeCell ref="B122:I122"/>
    <mergeCell ref="J122:P122"/>
    <mergeCell ref="Q122:R122"/>
    <mergeCell ref="S122:T122"/>
    <mergeCell ref="U122:V122"/>
    <mergeCell ref="W122:X122"/>
    <mergeCell ref="Y122:AG122"/>
    <mergeCell ref="AH122:AP122"/>
    <mergeCell ref="B127:I127"/>
    <mergeCell ref="J127:P127"/>
    <mergeCell ref="Q127:R127"/>
    <mergeCell ref="S127:T127"/>
    <mergeCell ref="U127:V127"/>
    <mergeCell ref="W127:X127"/>
    <mergeCell ref="Y127:AG127"/>
    <mergeCell ref="AH127:AP127"/>
    <mergeCell ref="B128:I128"/>
    <mergeCell ref="J128:P128"/>
    <mergeCell ref="Q128:R128"/>
    <mergeCell ref="S128:T128"/>
    <mergeCell ref="U128:V128"/>
    <mergeCell ref="W128:X128"/>
    <mergeCell ref="Y128:AG128"/>
    <mergeCell ref="AH128:AP128"/>
    <mergeCell ref="B125:I125"/>
    <mergeCell ref="J125:P125"/>
    <mergeCell ref="Q125:R125"/>
    <mergeCell ref="S125:T125"/>
    <mergeCell ref="U125:V125"/>
    <mergeCell ref="W125:X125"/>
    <mergeCell ref="Y125:AG125"/>
    <mergeCell ref="AH125:AP125"/>
    <mergeCell ref="B126:I126"/>
    <mergeCell ref="J126:P126"/>
    <mergeCell ref="Q126:R126"/>
    <mergeCell ref="S126:T126"/>
    <mergeCell ref="U126:V126"/>
    <mergeCell ref="W126:X126"/>
    <mergeCell ref="Y126:AG126"/>
    <mergeCell ref="AH126:AP126"/>
    <mergeCell ref="U130:V130"/>
    <mergeCell ref="S135:T135"/>
    <mergeCell ref="U135:V135"/>
    <mergeCell ref="W135:X135"/>
    <mergeCell ref="Y135:AG135"/>
    <mergeCell ref="AH135:AP135"/>
    <mergeCell ref="W130:X130"/>
    <mergeCell ref="Y130:AG130"/>
    <mergeCell ref="AH130:AP130"/>
    <mergeCell ref="J136:P136"/>
    <mergeCell ref="Q136:R136"/>
    <mergeCell ref="S136:T136"/>
    <mergeCell ref="U136:V136"/>
    <mergeCell ref="W136:X136"/>
    <mergeCell ref="Y136:AG136"/>
    <mergeCell ref="AH136:AP136"/>
    <mergeCell ref="B133:I133"/>
    <mergeCell ref="J133:P133"/>
    <mergeCell ref="Q133:R133"/>
    <mergeCell ref="S133:T133"/>
    <mergeCell ref="U133:V133"/>
    <mergeCell ref="W133:X133"/>
    <mergeCell ref="Y133:AG133"/>
    <mergeCell ref="AH133:AP133"/>
    <mergeCell ref="B134:I134"/>
    <mergeCell ref="J134:P134"/>
    <mergeCell ref="Q134:R134"/>
    <mergeCell ref="S134:T134"/>
    <mergeCell ref="U134:V134"/>
    <mergeCell ref="W134:X134"/>
    <mergeCell ref="Y134:AG134"/>
    <mergeCell ref="AH134:AP134"/>
    <mergeCell ref="A153:AD153"/>
    <mergeCell ref="AE153:AQ153"/>
    <mergeCell ref="AF154:AI154"/>
    <mergeCell ref="AK154:AL154"/>
    <mergeCell ref="AN154:AO154"/>
    <mergeCell ref="B155:AP155"/>
    <mergeCell ref="B159:I160"/>
    <mergeCell ref="J159:P160"/>
    <mergeCell ref="Q159:X159"/>
    <mergeCell ref="Y159:AG160"/>
    <mergeCell ref="AH159:AP160"/>
    <mergeCell ref="Q160:R160"/>
    <mergeCell ref="S160:T160"/>
    <mergeCell ref="U160:V160"/>
    <mergeCell ref="W160:X160"/>
    <mergeCell ref="Q131:R131"/>
    <mergeCell ref="S131:T131"/>
    <mergeCell ref="U131:V131"/>
    <mergeCell ref="W131:X131"/>
    <mergeCell ref="Y131:AG131"/>
    <mergeCell ref="AH131:AP131"/>
    <mergeCell ref="B132:I132"/>
    <mergeCell ref="J132:P132"/>
    <mergeCell ref="Q132:R132"/>
    <mergeCell ref="S132:T132"/>
    <mergeCell ref="U132:V132"/>
    <mergeCell ref="W132:X132"/>
    <mergeCell ref="Y132:AG132"/>
    <mergeCell ref="AH132:AP132"/>
    <mergeCell ref="B131:I131"/>
    <mergeCell ref="J131:P131"/>
    <mergeCell ref="B136:I136"/>
    <mergeCell ref="B163:I163"/>
    <mergeCell ref="J163:P163"/>
    <mergeCell ref="Q163:R163"/>
    <mergeCell ref="S163:T163"/>
    <mergeCell ref="U163:V163"/>
    <mergeCell ref="W163:X163"/>
    <mergeCell ref="Y163:AG163"/>
    <mergeCell ref="AH163:AP163"/>
    <mergeCell ref="B164:I164"/>
    <mergeCell ref="J164:P164"/>
    <mergeCell ref="Q164:R164"/>
    <mergeCell ref="S164:T164"/>
    <mergeCell ref="U164:V164"/>
    <mergeCell ref="W164:X164"/>
    <mergeCell ref="Y164:AG164"/>
    <mergeCell ref="AH164:AP164"/>
    <mergeCell ref="B161:I161"/>
    <mergeCell ref="J161:P161"/>
    <mergeCell ref="Q161:R161"/>
    <mergeCell ref="S161:T161"/>
    <mergeCell ref="U161:V161"/>
    <mergeCell ref="W161:X161"/>
    <mergeCell ref="Y161:AG161"/>
    <mergeCell ref="AH161:AP161"/>
    <mergeCell ref="B162:I162"/>
    <mergeCell ref="J162:P162"/>
    <mergeCell ref="Q162:R162"/>
    <mergeCell ref="S162:T162"/>
    <mergeCell ref="U162:V162"/>
    <mergeCell ref="W162:X162"/>
    <mergeCell ref="Y162:AG162"/>
    <mergeCell ref="AH162:AP162"/>
    <mergeCell ref="B167:I167"/>
    <mergeCell ref="J167:P167"/>
    <mergeCell ref="Q167:R167"/>
    <mergeCell ref="S167:T167"/>
    <mergeCell ref="U167:V167"/>
    <mergeCell ref="W167:X167"/>
    <mergeCell ref="Y167:AG167"/>
    <mergeCell ref="AH167:AP167"/>
    <mergeCell ref="B168:I168"/>
    <mergeCell ref="J168:P168"/>
    <mergeCell ref="Q168:R168"/>
    <mergeCell ref="S168:T168"/>
    <mergeCell ref="U168:V168"/>
    <mergeCell ref="W168:X168"/>
    <mergeCell ref="Y168:AG168"/>
    <mergeCell ref="AH168:AP168"/>
    <mergeCell ref="B165:I165"/>
    <mergeCell ref="J165:P165"/>
    <mergeCell ref="Q165:R165"/>
    <mergeCell ref="S165:T165"/>
    <mergeCell ref="U165:V165"/>
    <mergeCell ref="W165:X165"/>
    <mergeCell ref="Y165:AG165"/>
    <mergeCell ref="AH165:AP165"/>
    <mergeCell ref="B166:I166"/>
    <mergeCell ref="J166:P166"/>
    <mergeCell ref="Q166:R166"/>
    <mergeCell ref="S166:T166"/>
    <mergeCell ref="U166:V166"/>
    <mergeCell ref="W166:X166"/>
    <mergeCell ref="Y166:AG166"/>
    <mergeCell ref="AH166:AP166"/>
    <mergeCell ref="B171:I171"/>
    <mergeCell ref="J171:P171"/>
    <mergeCell ref="Q171:R171"/>
    <mergeCell ref="S171:T171"/>
    <mergeCell ref="U171:V171"/>
    <mergeCell ref="W171:X171"/>
    <mergeCell ref="Y171:AG171"/>
    <mergeCell ref="AH171:AP171"/>
    <mergeCell ref="B172:I172"/>
    <mergeCell ref="J172:P172"/>
    <mergeCell ref="Q172:R172"/>
    <mergeCell ref="S172:T172"/>
    <mergeCell ref="U172:V172"/>
    <mergeCell ref="W172:X172"/>
    <mergeCell ref="Y172:AG172"/>
    <mergeCell ref="AH172:AP172"/>
    <mergeCell ref="B169:I169"/>
    <mergeCell ref="J169:P169"/>
    <mergeCell ref="Q169:R169"/>
    <mergeCell ref="S169:T169"/>
    <mergeCell ref="U169:V169"/>
    <mergeCell ref="W169:X169"/>
    <mergeCell ref="Y169:AG169"/>
    <mergeCell ref="AH169:AP169"/>
    <mergeCell ref="B170:I170"/>
    <mergeCell ref="J170:P170"/>
    <mergeCell ref="Q170:R170"/>
    <mergeCell ref="S170:T170"/>
    <mergeCell ref="U170:V170"/>
    <mergeCell ref="W170:X170"/>
    <mergeCell ref="Y170:AG170"/>
    <mergeCell ref="AH170:AP170"/>
    <mergeCell ref="B175:I175"/>
    <mergeCell ref="J175:P175"/>
    <mergeCell ref="Q175:R175"/>
    <mergeCell ref="S175:T175"/>
    <mergeCell ref="U175:V175"/>
    <mergeCell ref="W175:X175"/>
    <mergeCell ref="Y175:AG175"/>
    <mergeCell ref="AH175:AP175"/>
    <mergeCell ref="B176:I176"/>
    <mergeCell ref="J176:P176"/>
    <mergeCell ref="Q176:R176"/>
    <mergeCell ref="S176:T176"/>
    <mergeCell ref="U176:V176"/>
    <mergeCell ref="W176:X176"/>
    <mergeCell ref="Y176:AG176"/>
    <mergeCell ref="AH176:AP176"/>
    <mergeCell ref="B173:I173"/>
    <mergeCell ref="J173:P173"/>
    <mergeCell ref="Q173:R173"/>
    <mergeCell ref="S173:T173"/>
    <mergeCell ref="U173:V173"/>
    <mergeCell ref="W173:X173"/>
    <mergeCell ref="Y173:AG173"/>
    <mergeCell ref="AH173:AP173"/>
    <mergeCell ref="B174:I174"/>
    <mergeCell ref="J174:P174"/>
    <mergeCell ref="Q174:R174"/>
    <mergeCell ref="S174:T174"/>
    <mergeCell ref="U174:V174"/>
    <mergeCell ref="W174:X174"/>
    <mergeCell ref="Y174:AG174"/>
    <mergeCell ref="AH174:AP174"/>
    <mergeCell ref="B179:I179"/>
    <mergeCell ref="J179:P179"/>
    <mergeCell ref="Q179:R179"/>
    <mergeCell ref="S179:T179"/>
    <mergeCell ref="U179:V179"/>
    <mergeCell ref="W179:X179"/>
    <mergeCell ref="Y179:AG179"/>
    <mergeCell ref="AH179:AP179"/>
    <mergeCell ref="B180:I180"/>
    <mergeCell ref="J180:P180"/>
    <mergeCell ref="Q180:R180"/>
    <mergeCell ref="S180:T180"/>
    <mergeCell ref="U180:V180"/>
    <mergeCell ref="W180:X180"/>
    <mergeCell ref="Y180:AG180"/>
    <mergeCell ref="AH180:AP180"/>
    <mergeCell ref="B177:I177"/>
    <mergeCell ref="J177:P177"/>
    <mergeCell ref="Q177:R177"/>
    <mergeCell ref="S177:T177"/>
    <mergeCell ref="U177:V177"/>
    <mergeCell ref="W177:X177"/>
    <mergeCell ref="Y177:AG177"/>
    <mergeCell ref="AH177:AP177"/>
    <mergeCell ref="B178:I178"/>
    <mergeCell ref="J178:P178"/>
    <mergeCell ref="Q178:R178"/>
    <mergeCell ref="S178:T178"/>
    <mergeCell ref="U178:V178"/>
    <mergeCell ref="W178:X178"/>
    <mergeCell ref="Y178:AG178"/>
    <mergeCell ref="AH178:AP178"/>
    <mergeCell ref="B183:I183"/>
    <mergeCell ref="J183:P183"/>
    <mergeCell ref="Q183:R183"/>
    <mergeCell ref="S183:T183"/>
    <mergeCell ref="U183:V183"/>
    <mergeCell ref="W183:X183"/>
    <mergeCell ref="Y183:AG183"/>
    <mergeCell ref="AH183:AP183"/>
    <mergeCell ref="B184:I184"/>
    <mergeCell ref="J184:P184"/>
    <mergeCell ref="Q184:R184"/>
    <mergeCell ref="S184:T184"/>
    <mergeCell ref="U184:V184"/>
    <mergeCell ref="W184:X184"/>
    <mergeCell ref="Y184:AG184"/>
    <mergeCell ref="AH184:AP184"/>
    <mergeCell ref="B181:I181"/>
    <mergeCell ref="J181:P181"/>
    <mergeCell ref="Q181:R181"/>
    <mergeCell ref="S181:T181"/>
    <mergeCell ref="U181:V181"/>
    <mergeCell ref="W181:X181"/>
    <mergeCell ref="Y181:AG181"/>
    <mergeCell ref="AH181:AP181"/>
    <mergeCell ref="B182:I182"/>
    <mergeCell ref="J182:P182"/>
    <mergeCell ref="Q182:R182"/>
    <mergeCell ref="S182:T182"/>
    <mergeCell ref="U182:V182"/>
    <mergeCell ref="W182:X182"/>
    <mergeCell ref="Y182:AG182"/>
    <mergeCell ref="AH182:AP182"/>
    <mergeCell ref="B185:I185"/>
    <mergeCell ref="J185:P185"/>
    <mergeCell ref="Q185:R185"/>
    <mergeCell ref="S185:T185"/>
    <mergeCell ref="U185:V185"/>
    <mergeCell ref="W185:X185"/>
    <mergeCell ref="Y185:AG185"/>
    <mergeCell ref="AH185:AP185"/>
    <mergeCell ref="B186:I186"/>
    <mergeCell ref="J186:P186"/>
    <mergeCell ref="Q186:R186"/>
    <mergeCell ref="S186:T186"/>
    <mergeCell ref="U186:V186"/>
    <mergeCell ref="W186:X186"/>
    <mergeCell ref="Y186:AG186"/>
    <mergeCell ref="AH186:AP186"/>
    <mergeCell ref="Q190:R190"/>
    <mergeCell ref="S190:T190"/>
    <mergeCell ref="U190:V190"/>
    <mergeCell ref="W190:X190"/>
    <mergeCell ref="Y190:AG190"/>
    <mergeCell ref="AH190:AP190"/>
    <mergeCell ref="A204:AR204"/>
    <mergeCell ref="A205:AD205"/>
    <mergeCell ref="B187:I187"/>
    <mergeCell ref="J187:P187"/>
    <mergeCell ref="Q187:R187"/>
    <mergeCell ref="S187:T187"/>
    <mergeCell ref="U187:V187"/>
    <mergeCell ref="W187:X187"/>
    <mergeCell ref="Y187:AG187"/>
    <mergeCell ref="AH187:AP187"/>
    <mergeCell ref="B188:I188"/>
    <mergeCell ref="J188:P188"/>
    <mergeCell ref="Q188:R188"/>
    <mergeCell ref="S188:T188"/>
    <mergeCell ref="U188:V188"/>
    <mergeCell ref="W188:X188"/>
    <mergeCell ref="Y188:AG188"/>
    <mergeCell ref="AH188:AP188"/>
    <mergeCell ref="B192:D192"/>
    <mergeCell ref="E192:AP193"/>
    <mergeCell ref="B194:D194"/>
    <mergeCell ref="E194:AP196"/>
    <mergeCell ref="B189:I189"/>
    <mergeCell ref="J189:P189"/>
    <mergeCell ref="Q189:R189"/>
    <mergeCell ref="S189:T189"/>
    <mergeCell ref="U189:V189"/>
    <mergeCell ref="W189:X189"/>
    <mergeCell ref="Y189:AG189"/>
    <mergeCell ref="AH189:AP189"/>
    <mergeCell ref="B190:I190"/>
    <mergeCell ref="J190:P190"/>
    <mergeCell ref="B216:I216"/>
    <mergeCell ref="J216:P216"/>
    <mergeCell ref="Q216:R216"/>
    <mergeCell ref="S216:T216"/>
    <mergeCell ref="U216:V216"/>
    <mergeCell ref="W216:X216"/>
    <mergeCell ref="Y216:AG216"/>
    <mergeCell ref="AH216:AP216"/>
    <mergeCell ref="B217:I217"/>
    <mergeCell ref="J217:P217"/>
    <mergeCell ref="Q217:R217"/>
    <mergeCell ref="S217:T217"/>
    <mergeCell ref="U217:V217"/>
    <mergeCell ref="W217:X217"/>
    <mergeCell ref="Y217:AG217"/>
    <mergeCell ref="AH217:AP217"/>
    <mergeCell ref="B214:I214"/>
    <mergeCell ref="J214:P214"/>
    <mergeCell ref="Q214:R214"/>
    <mergeCell ref="S214:T214"/>
    <mergeCell ref="U214:V214"/>
    <mergeCell ref="W214:X214"/>
    <mergeCell ref="Y214:AG214"/>
    <mergeCell ref="AH214:AP214"/>
    <mergeCell ref="B215:I215"/>
    <mergeCell ref="J215:P215"/>
    <mergeCell ref="Q215:R215"/>
    <mergeCell ref="S215:T215"/>
    <mergeCell ref="U215:V215"/>
    <mergeCell ref="W215:X215"/>
    <mergeCell ref="Y215:AG215"/>
    <mergeCell ref="AH215:AP215"/>
    <mergeCell ref="B220:I220"/>
    <mergeCell ref="J220:P220"/>
    <mergeCell ref="Q220:R220"/>
    <mergeCell ref="S220:T220"/>
    <mergeCell ref="U220:V220"/>
    <mergeCell ref="W220:X220"/>
    <mergeCell ref="Y220:AG220"/>
    <mergeCell ref="AH220:AP220"/>
    <mergeCell ref="B221:I221"/>
    <mergeCell ref="J221:P221"/>
    <mergeCell ref="Q221:R221"/>
    <mergeCell ref="S221:T221"/>
    <mergeCell ref="U221:V221"/>
    <mergeCell ref="W221:X221"/>
    <mergeCell ref="Y221:AG221"/>
    <mergeCell ref="AH221:AP221"/>
    <mergeCell ref="B218:I218"/>
    <mergeCell ref="J218:P218"/>
    <mergeCell ref="Q218:R218"/>
    <mergeCell ref="S218:T218"/>
    <mergeCell ref="U218:V218"/>
    <mergeCell ref="W218:X218"/>
    <mergeCell ref="Y218:AG218"/>
    <mergeCell ref="AH218:AP218"/>
    <mergeCell ref="B219:I219"/>
    <mergeCell ref="J219:P219"/>
    <mergeCell ref="Q219:R219"/>
    <mergeCell ref="S219:T219"/>
    <mergeCell ref="U219:V219"/>
    <mergeCell ref="W219:X219"/>
    <mergeCell ref="Y219:AG219"/>
    <mergeCell ref="AH219:AP219"/>
    <mergeCell ref="B224:I224"/>
    <mergeCell ref="J224:P224"/>
    <mergeCell ref="Q224:R224"/>
    <mergeCell ref="S224:T224"/>
    <mergeCell ref="U224:V224"/>
    <mergeCell ref="W224:X224"/>
    <mergeCell ref="Y224:AG224"/>
    <mergeCell ref="AH224:AP224"/>
    <mergeCell ref="B225:I225"/>
    <mergeCell ref="J225:P225"/>
    <mergeCell ref="Q225:R225"/>
    <mergeCell ref="S225:T225"/>
    <mergeCell ref="U225:V225"/>
    <mergeCell ref="W225:X225"/>
    <mergeCell ref="Y225:AG225"/>
    <mergeCell ref="AH225:AP225"/>
    <mergeCell ref="B222:I222"/>
    <mergeCell ref="J222:P222"/>
    <mergeCell ref="Q222:R222"/>
    <mergeCell ref="S222:T222"/>
    <mergeCell ref="U222:V222"/>
    <mergeCell ref="W222:X222"/>
    <mergeCell ref="Y222:AG222"/>
    <mergeCell ref="AH222:AP222"/>
    <mergeCell ref="B223:I223"/>
    <mergeCell ref="J223:P223"/>
    <mergeCell ref="Q223:R223"/>
    <mergeCell ref="S223:T223"/>
    <mergeCell ref="U223:V223"/>
    <mergeCell ref="W223:X223"/>
    <mergeCell ref="Y223:AG223"/>
    <mergeCell ref="AH223:AP223"/>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J236:P236"/>
    <mergeCell ref="B236:I236"/>
    <mergeCell ref="W236:X236"/>
    <mergeCell ref="Y236:AG236"/>
    <mergeCell ref="AH236:AP236"/>
    <mergeCell ref="B237:I237"/>
    <mergeCell ref="J237:P237"/>
    <mergeCell ref="Q237:R237"/>
    <mergeCell ref="S237:T237"/>
    <mergeCell ref="U237:V237"/>
    <mergeCell ref="W237:X237"/>
    <mergeCell ref="Y237:AG237"/>
    <mergeCell ref="AH237:AP237"/>
    <mergeCell ref="J239:P239"/>
    <mergeCell ref="B239:I239"/>
    <mergeCell ref="J238:P238"/>
    <mergeCell ref="B238:I238"/>
    <mergeCell ref="J242:P242"/>
    <mergeCell ref="B242:I242"/>
    <mergeCell ref="Q137:R137"/>
    <mergeCell ref="AH107:AP108"/>
    <mergeCell ref="Y107:AG108"/>
    <mergeCell ref="AH138:AP138"/>
    <mergeCell ref="Y138:AG138"/>
    <mergeCell ref="U236:V236"/>
    <mergeCell ref="Q211:X211"/>
    <mergeCell ref="J211:P212"/>
    <mergeCell ref="B211:I212"/>
    <mergeCell ref="J213:P213"/>
    <mergeCell ref="B213:I213"/>
    <mergeCell ref="AH137:AP137"/>
    <mergeCell ref="Y137:AG137"/>
    <mergeCell ref="Q107:X107"/>
    <mergeCell ref="J107:P108"/>
    <mergeCell ref="B107:I108"/>
    <mergeCell ref="J135:P135"/>
    <mergeCell ref="B135:I135"/>
    <mergeCell ref="B244:D244"/>
    <mergeCell ref="E244:AP245"/>
    <mergeCell ref="E246:AP248"/>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46:D246"/>
    <mergeCell ref="W242:X242"/>
    <mergeCell ref="U242:V242"/>
    <mergeCell ref="S242:T242"/>
    <mergeCell ref="Q242:R242"/>
    <mergeCell ref="AH242:AP242"/>
    <mergeCell ref="Y242:AG242"/>
    <mergeCell ref="J138:P138"/>
    <mergeCell ref="B138:I138"/>
    <mergeCell ref="J137:P137"/>
    <mergeCell ref="B137:I137"/>
    <mergeCell ref="B142:D142"/>
    <mergeCell ref="E142:AP144"/>
    <mergeCell ref="E140:AP141"/>
    <mergeCell ref="B140:D140"/>
    <mergeCell ref="W108:X108"/>
    <mergeCell ref="U108:V108"/>
    <mergeCell ref="S108:T108"/>
    <mergeCell ref="Q108:R108"/>
    <mergeCell ref="Q135:R135"/>
    <mergeCell ref="W138:X138"/>
    <mergeCell ref="U138:V138"/>
    <mergeCell ref="S138:T138"/>
    <mergeCell ref="Q138:R138"/>
    <mergeCell ref="W137:X137"/>
    <mergeCell ref="U137:V137"/>
    <mergeCell ref="S137:T137"/>
    <mergeCell ref="B129:I129"/>
    <mergeCell ref="J129:P129"/>
    <mergeCell ref="Q129:R129"/>
    <mergeCell ref="S129:T129"/>
    <mergeCell ref="U129:V129"/>
    <mergeCell ref="W129:X129"/>
    <mergeCell ref="Y129:AG129"/>
    <mergeCell ref="AH129:AP129"/>
    <mergeCell ref="B130:I130"/>
    <mergeCell ref="J130:P130"/>
    <mergeCell ref="Q130:R130"/>
    <mergeCell ref="S130:T130"/>
    <mergeCell ref="B207:AP207"/>
    <mergeCell ref="AN206:AO206"/>
    <mergeCell ref="AK206:AL206"/>
    <mergeCell ref="AF206:AI206"/>
    <mergeCell ref="AE205:AQ205"/>
    <mergeCell ref="A152:AR152"/>
    <mergeCell ref="W212:X212"/>
    <mergeCell ref="U212:V212"/>
    <mergeCell ref="S212:T212"/>
    <mergeCell ref="Q212:R212"/>
    <mergeCell ref="W213:X213"/>
    <mergeCell ref="U213:V213"/>
    <mergeCell ref="S213:T213"/>
    <mergeCell ref="Q213:R213"/>
    <mergeCell ref="S236:T236"/>
    <mergeCell ref="Q236:R236"/>
    <mergeCell ref="W239:X239"/>
    <mergeCell ref="U239:V239"/>
    <mergeCell ref="S239:T239"/>
    <mergeCell ref="Q239:R239"/>
    <mergeCell ref="W238:X238"/>
    <mergeCell ref="U238:V238"/>
    <mergeCell ref="S238:T238"/>
    <mergeCell ref="Q238:R238"/>
    <mergeCell ref="AH211:AP212"/>
    <mergeCell ref="Y211:AG212"/>
    <mergeCell ref="AH213:AP213"/>
    <mergeCell ref="Y213:AG213"/>
    <mergeCell ref="AH239:AP239"/>
    <mergeCell ref="Y239:AG239"/>
    <mergeCell ref="AH238:AP238"/>
    <mergeCell ref="Y238:AG238"/>
  </mergeCells>
  <phoneticPr fontId="3"/>
  <conditionalFormatting sqref="B57:Y57 AH57:AP57">
    <cfRule type="containsBlanks" dxfId="136" priority="24">
      <formula>LEN(TRIM(B57))=0</formula>
    </cfRule>
  </conditionalFormatting>
  <conditionalFormatting sqref="B109:Y109 AH109:AP109">
    <cfRule type="containsBlanks" dxfId="135" priority="23">
      <formula>LEN(TRIM(B109))=0</formula>
    </cfRule>
  </conditionalFormatting>
  <conditionalFormatting sqref="B161:Y161 AH161:AP161">
    <cfRule type="containsBlanks" dxfId="134" priority="14">
      <formula>LEN(TRIM(B161))=0</formula>
    </cfRule>
  </conditionalFormatting>
  <conditionalFormatting sqref="B213:Y213 AH213:AP213">
    <cfRule type="containsBlanks" dxfId="133" priority="13">
      <formula>LEN(TRIM(B213))=0</formula>
    </cfRule>
  </conditionalFormatting>
  <conditionalFormatting sqref="AF50:AI50">
    <cfRule type="containsBlanks" dxfId="132" priority="12">
      <formula>LEN(TRIM(AF50))=0</formula>
    </cfRule>
  </conditionalFormatting>
  <conditionalFormatting sqref="AF102:AI102">
    <cfRule type="containsBlanks" dxfId="131" priority="9">
      <formula>LEN(TRIM(AF102))=0</formula>
    </cfRule>
  </conditionalFormatting>
  <conditionalFormatting sqref="AF154:AI154">
    <cfRule type="containsBlanks" dxfId="130" priority="8">
      <formula>LEN(TRIM(AF154))=0</formula>
    </cfRule>
  </conditionalFormatting>
  <conditionalFormatting sqref="AF206:AI206">
    <cfRule type="containsBlanks" dxfId="129" priority="7">
      <formula>LEN(TRIM(AF206))=0</formula>
    </cfRule>
  </conditionalFormatting>
  <conditionalFormatting sqref="AK50:AL50">
    <cfRule type="containsBlanks" dxfId="128" priority="11">
      <formula>LEN(TRIM(AK50))=0</formula>
    </cfRule>
  </conditionalFormatting>
  <conditionalFormatting sqref="AK102:AL102">
    <cfRule type="containsBlanks" dxfId="127" priority="6">
      <formula>LEN(TRIM(AK102))=0</formula>
    </cfRule>
  </conditionalFormatting>
  <conditionalFormatting sqref="AK154:AL154">
    <cfRule type="containsBlanks" dxfId="126" priority="5">
      <formula>LEN(TRIM(AK154))=0</formula>
    </cfRule>
  </conditionalFormatting>
  <conditionalFormatting sqref="AK206:AL206">
    <cfRule type="containsBlanks" dxfId="125" priority="4">
      <formula>LEN(TRIM(AK206))=0</formula>
    </cfRule>
  </conditionalFormatting>
  <conditionalFormatting sqref="AN50:AO50">
    <cfRule type="containsBlanks" dxfId="124" priority="10">
      <formula>LEN(TRIM(AN50))=0</formula>
    </cfRule>
  </conditionalFormatting>
  <conditionalFormatting sqref="AN102:AO102">
    <cfRule type="containsBlanks" dxfId="123" priority="3">
      <formula>LEN(TRIM(AN102))=0</formula>
    </cfRule>
  </conditionalFormatting>
  <conditionalFormatting sqref="AN154:AO154">
    <cfRule type="containsBlanks" dxfId="122" priority="2">
      <formula>LEN(TRIM(AN154))=0</formula>
    </cfRule>
  </conditionalFormatting>
  <conditionalFormatting sqref="AN206:AO206">
    <cfRule type="containsBlanks" dxfId="121" priority="1">
      <formula>LEN(TRIM(AN206))=0</formula>
    </cfRule>
  </conditionalFormatting>
  <dataValidations count="7">
    <dataValidation imeMode="fullKatakana" allowBlank="1" showInputMessage="1" showErrorMessage="1" sqref="B58:B86 B110:B138 B162:B190 B214:B242" xr:uid="{00000000-0002-0000-0200-000000000000}"/>
    <dataValidation type="list" allowBlank="1" showInputMessage="1" showErrorMessage="1" sqref="Q57:R86 Q109:R138 Q161:R190 Q213:R242" xr:uid="{00000000-0002-0000-0200-000002000000}">
      <formula1>"Ｔ,Ｓ,Ｈ"</formula1>
    </dataValidation>
    <dataValidation imeMode="disabled" allowBlank="1" showInputMessage="1" sqref="S57:X86 S109:X138 S161:X190 S213:X242" xr:uid="{00000000-0002-0000-0200-000008000000}"/>
    <dataValidation imeMode="on" allowBlank="1" showInputMessage="1" showErrorMessage="1" prompt="姓と名の間を全角で１マス空け" sqref="J57:P57 J109:P109 J161:P161 J213:P213" xr:uid="{A11325BB-5F2E-48C0-8B9B-6ADE09B35B54}"/>
    <dataValidation imeMode="fullKatakana" allowBlank="1" showInputMessage="1" showErrorMessage="1" prompt="姓と名の間を全角で１マス空け" sqref="B57:I57 B109:I109 B161:I161 B213:I213" xr:uid="{15FB0628-4661-4BBE-929C-D95DC33DD4CB}"/>
    <dataValidation imeMode="on" allowBlank="1" showInputMessage="1" showErrorMessage="1" sqref="J58:P86 J110:P138 J162:P190 J214:P242" xr:uid="{5827C45E-729A-4D56-BFA8-763CBE90F651}"/>
    <dataValidation allowBlank="1" showInputMessage="1" showErrorMessage="1" prompt="商業登記簿の役職と一致させる_x000a_同一人物で複数の役職についている場合は、上位の役職を入力する" sqref="AH57:AP57 AH109:AP109 AH161:AP161 AH213:AP213" xr:uid="{CBC38072-A933-4D50-A125-37C5C4A4C875}"/>
  </dataValidations>
  <pageMargins left="0.9055118110236221" right="0.47244094488188981" top="0.70866141732283472" bottom="0.19685039370078741" header="0.19685039370078741" footer="0.19685039370078741"/>
  <pageSetup paperSize="9" scale="55" fitToHeight="5" orientation="portrait" r:id="rId1"/>
  <headerFooter scaleWithDoc="0">
    <oddFooter>&amp;R&amp;"ＭＳ 明朝,標準"&amp;8&amp;K01+020R5低層ZEH-M_ver.2.0</oddFooter>
  </headerFooter>
  <rowBreaks count="4" manualBreakCount="4">
    <brk id="47" max="43" man="1"/>
    <brk id="99" max="43" man="1"/>
    <brk id="151" max="43" man="1"/>
    <brk id="203" max="4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S78"/>
  <sheetViews>
    <sheetView showGridLines="0" showZeros="0" view="pageBreakPreview" zoomScaleNormal="55" zoomScaleSheetLayoutView="100" workbookViewId="0">
      <selection activeCell="AK63" sqref="AK63:AL63"/>
    </sheetView>
  </sheetViews>
  <sheetFormatPr defaultColWidth="3" defaultRowHeight="18" customHeight="1" outlineLevelRow="1"/>
  <cols>
    <col min="1" max="1" width="5.59765625" style="79" customWidth="1"/>
    <col min="2" max="4" width="3" style="79" customWidth="1"/>
    <col min="5" max="6" width="3" style="87" customWidth="1"/>
    <col min="7" max="8" width="3" style="88" customWidth="1"/>
    <col min="9" max="44" width="3" style="79" customWidth="1"/>
    <col min="45" max="45" width="3" style="163"/>
    <col min="46" max="16384" width="3" style="79"/>
  </cols>
  <sheetData>
    <row r="1" spans="1:45" s="62" customFormat="1" ht="21">
      <c r="A1" s="31"/>
      <c r="B1" s="318"/>
      <c r="C1" s="61"/>
      <c r="D1" s="61"/>
      <c r="E1" s="61"/>
      <c r="F1" s="61"/>
      <c r="G1" s="61"/>
      <c r="H1" s="61"/>
      <c r="AE1" s="30"/>
      <c r="AS1" s="162"/>
    </row>
    <row r="2" spans="1:45" s="62" customFormat="1" ht="21">
      <c r="A2" s="31"/>
      <c r="B2" s="318"/>
      <c r="C2" s="61"/>
      <c r="D2" s="61"/>
      <c r="E2" s="61"/>
      <c r="F2" s="61"/>
      <c r="G2" s="61"/>
      <c r="H2" s="61"/>
      <c r="AE2" s="30"/>
      <c r="AS2" s="162"/>
    </row>
    <row r="3" spans="1:45" ht="14.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row>
    <row r="4" spans="1:45" ht="14.4">
      <c r="B4" s="9"/>
      <c r="C4" s="9"/>
      <c r="D4" s="9"/>
      <c r="E4" s="80"/>
      <c r="F4" s="80"/>
      <c r="G4" s="81"/>
      <c r="H4" s="81"/>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560"/>
      <c r="AM4" s="560"/>
      <c r="AN4" s="10"/>
      <c r="AO4" s="560"/>
      <c r="AP4" s="560"/>
      <c r="AQ4" s="9"/>
      <c r="AR4" s="9"/>
    </row>
    <row r="5" spans="1:45" ht="30" customHeight="1">
      <c r="B5" s="581" t="s">
        <v>73</v>
      </c>
      <c r="C5" s="581"/>
      <c r="D5" s="581"/>
      <c r="E5" s="581"/>
      <c r="F5" s="581"/>
      <c r="G5" s="581"/>
      <c r="H5" s="581"/>
      <c r="I5" s="581"/>
      <c r="J5" s="581"/>
      <c r="K5" s="581"/>
      <c r="L5" s="581"/>
      <c r="M5" s="581"/>
      <c r="N5" s="581"/>
      <c r="O5" s="36"/>
      <c r="P5" s="36"/>
      <c r="Q5" s="9"/>
      <c r="R5" s="9"/>
      <c r="S5" s="9"/>
      <c r="T5" s="9"/>
      <c r="U5" s="9"/>
      <c r="V5" s="9"/>
      <c r="W5" s="9"/>
      <c r="X5" s="9"/>
      <c r="Y5" s="9"/>
      <c r="Z5" s="9"/>
      <c r="AA5" s="9"/>
      <c r="AB5" s="9"/>
      <c r="AC5" s="9"/>
      <c r="AD5" s="9"/>
      <c r="AE5" s="9"/>
      <c r="AF5" s="9"/>
      <c r="AG5" s="9"/>
      <c r="AH5" s="9"/>
      <c r="AI5" s="9"/>
      <c r="AJ5" s="9"/>
      <c r="AK5" s="9"/>
      <c r="AL5" s="9"/>
      <c r="AM5" s="11"/>
      <c r="AN5" s="9"/>
      <c r="AO5" s="9"/>
      <c r="AP5" s="11"/>
      <c r="AQ5" s="9"/>
      <c r="AR5" s="9"/>
    </row>
    <row r="6" spans="1:45" ht="30" customHeight="1">
      <c r="B6" s="581" t="s">
        <v>253</v>
      </c>
      <c r="C6" s="581"/>
      <c r="D6" s="581"/>
      <c r="E6" s="581"/>
      <c r="F6" s="581"/>
      <c r="G6" s="581"/>
      <c r="H6" s="581"/>
      <c r="I6" s="581"/>
      <c r="J6" s="581"/>
      <c r="K6" s="581"/>
      <c r="L6" s="581"/>
      <c r="M6" s="581"/>
      <c r="N6" s="581"/>
      <c r="O6" s="36"/>
      <c r="P6" s="36"/>
      <c r="Q6" s="9"/>
      <c r="R6" s="9"/>
      <c r="S6" s="9"/>
      <c r="T6" s="9"/>
      <c r="U6" s="9"/>
      <c r="V6" s="9"/>
      <c r="W6" s="9"/>
      <c r="X6" s="9"/>
      <c r="Y6" s="9"/>
      <c r="Z6" s="9"/>
      <c r="AA6" s="9"/>
      <c r="AB6" s="9"/>
      <c r="AC6" s="9"/>
      <c r="AD6" s="9"/>
      <c r="AE6" s="9"/>
      <c r="AF6" s="9"/>
      <c r="AG6" s="9"/>
      <c r="AH6" s="9"/>
      <c r="AI6" s="9"/>
      <c r="AJ6" s="9"/>
      <c r="AK6" s="9"/>
      <c r="AL6" s="9"/>
      <c r="AM6" s="9"/>
      <c r="AN6" s="9"/>
      <c r="AO6" s="9"/>
      <c r="AP6" s="9"/>
      <c r="AQ6" s="9"/>
      <c r="AR6" s="9"/>
    </row>
    <row r="7" spans="1:45" ht="39" customHeight="1">
      <c r="B7" s="575" t="s">
        <v>652</v>
      </c>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c r="AD7" s="575"/>
      <c r="AE7" s="575"/>
      <c r="AF7" s="575"/>
      <c r="AG7" s="575"/>
      <c r="AH7" s="575"/>
      <c r="AI7" s="575"/>
      <c r="AJ7" s="575"/>
      <c r="AK7" s="575"/>
      <c r="AL7" s="575"/>
      <c r="AM7" s="575"/>
      <c r="AN7" s="575"/>
      <c r="AO7" s="575"/>
      <c r="AP7" s="575"/>
      <c r="AQ7" s="575"/>
      <c r="AR7" s="575"/>
    </row>
    <row r="8" spans="1:45" ht="39" customHeight="1">
      <c r="B8" s="575"/>
      <c r="C8" s="575"/>
      <c r="D8" s="575"/>
      <c r="E8" s="575"/>
      <c r="F8" s="575"/>
      <c r="G8" s="575"/>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row>
    <row r="9" spans="1:45" ht="39" customHeight="1">
      <c r="B9" s="57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row>
    <row r="10" spans="1:45" ht="60" customHeight="1">
      <c r="B10" s="576" t="s">
        <v>258</v>
      </c>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row>
    <row r="11" spans="1:45" ht="13.5" customHeight="1">
      <c r="B11" s="366"/>
      <c r="C11" s="366"/>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6"/>
      <c r="AH11" s="366"/>
      <c r="AI11" s="366"/>
      <c r="AJ11" s="366"/>
      <c r="AK11" s="366"/>
      <c r="AL11" s="366"/>
      <c r="AM11" s="366"/>
      <c r="AN11" s="366"/>
      <c r="AO11" s="366"/>
      <c r="AP11" s="366"/>
      <c r="AQ11" s="366"/>
      <c r="AR11" s="366"/>
    </row>
    <row r="12" spans="1:45" ht="17.25" customHeight="1">
      <c r="B12" s="23" t="s">
        <v>87</v>
      </c>
      <c r="C12" s="23"/>
      <c r="D12" s="24" t="s">
        <v>88</v>
      </c>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row>
    <row r="13" spans="1:45" ht="17.25" customHeight="1">
      <c r="B13" s="9"/>
      <c r="C13" s="23"/>
      <c r="D13" s="578" t="s">
        <v>125</v>
      </c>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row>
    <row r="14" spans="1:45" ht="7.5" customHeight="1">
      <c r="B14" s="9"/>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5" ht="17.25" customHeight="1">
      <c r="B15" s="23" t="s">
        <v>89</v>
      </c>
      <c r="C15" s="23"/>
      <c r="D15" s="24" t="s">
        <v>90</v>
      </c>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row>
    <row r="16" spans="1:45" ht="17.25" customHeight="1">
      <c r="B16" s="9"/>
      <c r="C16" s="23"/>
      <c r="D16" s="23" t="s">
        <v>91</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row>
    <row r="17" spans="2:44" ht="7.5" customHeight="1">
      <c r="B17" s="9"/>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row>
    <row r="18" spans="2:44" ht="17.25" customHeight="1">
      <c r="B18" s="23" t="s">
        <v>92</v>
      </c>
      <c r="C18" s="23"/>
      <c r="D18" s="24" t="s">
        <v>93</v>
      </c>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row>
    <row r="19" spans="2:44" ht="17.25" customHeight="1">
      <c r="B19" s="9"/>
      <c r="C19" s="23"/>
      <c r="D19" s="23" t="s">
        <v>94</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row>
    <row r="20" spans="2:44" ht="7.5" customHeight="1">
      <c r="B20" s="9"/>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2:44" ht="17.25" customHeight="1">
      <c r="B21" s="23" t="s">
        <v>95</v>
      </c>
      <c r="C21" s="23"/>
      <c r="D21" s="24" t="s">
        <v>96</v>
      </c>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row>
    <row r="22" spans="2:44" ht="17.25" customHeight="1">
      <c r="B22" s="9"/>
      <c r="C22" s="23"/>
      <c r="D22" s="23" t="s">
        <v>97</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row>
    <row r="23" spans="2:44" ht="7.5" customHeight="1">
      <c r="B23" s="9"/>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row>
    <row r="24" spans="2:44" ht="17.25" customHeight="1">
      <c r="B24" s="23" t="s">
        <v>98</v>
      </c>
      <c r="C24" s="23"/>
      <c r="D24" s="24" t="s">
        <v>99</v>
      </c>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2:44" ht="17.25" customHeight="1">
      <c r="B25" s="9"/>
      <c r="C25" s="23"/>
      <c r="D25" s="23" t="s">
        <v>100</v>
      </c>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row>
    <row r="26" spans="2:44" ht="17.25" customHeight="1">
      <c r="B26" s="9"/>
      <c r="C26" s="23"/>
      <c r="D26" s="23" t="s">
        <v>101</v>
      </c>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2:44" ht="7.5" customHeight="1">
      <c r="B27" s="9"/>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2:44" ht="17.25" customHeight="1">
      <c r="B28" s="23" t="s">
        <v>102</v>
      </c>
      <c r="C28" s="23"/>
      <c r="D28" s="24" t="s">
        <v>103</v>
      </c>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row>
    <row r="29" spans="2:44" ht="17.25" customHeight="1">
      <c r="B29" s="9"/>
      <c r="C29" s="23"/>
      <c r="D29" s="23" t="s">
        <v>104</v>
      </c>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2:44" ht="17.25" customHeight="1">
      <c r="B30" s="9"/>
      <c r="C30" s="23"/>
      <c r="D30" s="9" t="s">
        <v>105</v>
      </c>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2:44" ht="17.25" customHeight="1">
      <c r="B31" s="9"/>
      <c r="C31" s="23"/>
      <c r="D31" s="23" t="s">
        <v>106</v>
      </c>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row>
    <row r="32" spans="2:44" ht="17.25" customHeight="1">
      <c r="B32" s="9"/>
      <c r="C32" s="23"/>
      <c r="D32" s="23" t="s">
        <v>107</v>
      </c>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row>
    <row r="33" spans="2:44" ht="17.25" customHeight="1">
      <c r="B33" s="9"/>
      <c r="C33" s="23"/>
      <c r="D33" s="23" t="s">
        <v>108</v>
      </c>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2:44" ht="7.5" customHeight="1">
      <c r="B34" s="9"/>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2:44" ht="17.25" customHeight="1">
      <c r="B35" s="23" t="s">
        <v>109</v>
      </c>
      <c r="C35" s="23"/>
      <c r="D35" s="24" t="s">
        <v>110</v>
      </c>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row>
    <row r="36" spans="2:44" ht="17.25" customHeight="1">
      <c r="B36" s="9"/>
      <c r="C36" s="23"/>
      <c r="D36" s="23" t="s">
        <v>111</v>
      </c>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row>
    <row r="37" spans="2:44" ht="17.25" customHeight="1">
      <c r="B37" s="9"/>
      <c r="C37" s="23"/>
      <c r="D37" s="23" t="s">
        <v>112</v>
      </c>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row>
    <row r="38" spans="2:44" ht="7.5" customHeight="1">
      <c r="B38" s="9"/>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2:44" ht="17.25" customHeight="1">
      <c r="B39" s="23" t="s">
        <v>113</v>
      </c>
      <c r="C39" s="23"/>
      <c r="D39" s="24" t="s">
        <v>114</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row>
    <row r="40" spans="2:44" ht="17.25" customHeight="1">
      <c r="B40" s="9"/>
      <c r="C40" s="23"/>
      <c r="D40" s="23" t="s">
        <v>115</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row>
    <row r="41" spans="2:44" ht="7.5" customHeight="1">
      <c r="B41" s="9"/>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2:44" ht="17.25" customHeight="1">
      <c r="B42" s="23" t="s">
        <v>116</v>
      </c>
      <c r="C42" s="23"/>
      <c r="D42" s="24" t="s">
        <v>117</v>
      </c>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row>
    <row r="43" spans="2:44" ht="17.25" customHeight="1">
      <c r="B43" s="9"/>
      <c r="C43" s="23"/>
      <c r="D43" s="23" t="s">
        <v>126</v>
      </c>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row r="44" spans="2:44" ht="17.25" customHeight="1">
      <c r="B44" s="9"/>
      <c r="C44" s="23"/>
      <c r="D44" s="23" t="s">
        <v>118</v>
      </c>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row>
    <row r="45" spans="2:44" ht="7.5" customHeight="1">
      <c r="B45" s="9"/>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row>
    <row r="46" spans="2:44" ht="17.25" customHeight="1">
      <c r="B46" s="23" t="s">
        <v>119</v>
      </c>
      <c r="C46" s="23"/>
      <c r="D46" s="24" t="s">
        <v>120</v>
      </c>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2:44" ht="17.25" customHeight="1">
      <c r="B47" s="9"/>
      <c r="C47" s="23"/>
      <c r="D47" s="23" t="s">
        <v>346</v>
      </c>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row>
    <row r="48" spans="2:44" ht="17.25" customHeight="1">
      <c r="B48" s="9"/>
      <c r="C48" s="23"/>
      <c r="D48" s="9" t="s">
        <v>146</v>
      </c>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row>
    <row r="49" spans="2:44" ht="7.5" customHeight="1">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row>
    <row r="50" spans="2:44" ht="17.25" customHeight="1">
      <c r="B50" s="23" t="s">
        <v>121</v>
      </c>
      <c r="C50" s="23"/>
      <c r="D50" s="24" t="s">
        <v>122</v>
      </c>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2:44" ht="17.25" customHeight="1">
      <c r="B51" s="23"/>
      <c r="C51" s="23"/>
      <c r="D51" s="23" t="s">
        <v>123</v>
      </c>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row>
    <row r="52" spans="2:44" ht="7.5" customHeight="1">
      <c r="B52" s="9"/>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row>
    <row r="53" spans="2:44" ht="17.25" customHeight="1">
      <c r="B53" s="514"/>
      <c r="C53" s="23"/>
      <c r="D53" s="514"/>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row>
    <row r="54" spans="2:44" ht="17.25" customHeight="1">
      <c r="B54" s="9"/>
      <c r="C54" s="23"/>
      <c r="D54" s="514"/>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row>
    <row r="55" spans="2:44" ht="17.25" customHeight="1">
      <c r="B55" s="9"/>
      <c r="C55" s="23"/>
      <c r="D55" s="514"/>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row>
    <row r="56" spans="2:44" ht="17.25" customHeight="1">
      <c r="B56" s="9"/>
      <c r="C56" s="23"/>
      <c r="D56" s="514"/>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row>
    <row r="57" spans="2:44" ht="17.25" customHeight="1">
      <c r="B57" s="9"/>
      <c r="C57" s="23"/>
      <c r="D57" s="514"/>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row>
    <row r="58" spans="2:44" ht="7.5" customHeight="1">
      <c r="B58" s="9"/>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2:44" ht="17.25" customHeight="1">
      <c r="B59" s="23"/>
      <c r="C59" s="23"/>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3"/>
      <c r="AQ59" s="23"/>
      <c r="AR59" s="23"/>
    </row>
    <row r="60" spans="2:44" ht="16.5" customHeight="1">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row>
    <row r="61" spans="2:44" ht="14.4">
      <c r="B61" s="579" t="s">
        <v>187</v>
      </c>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79"/>
      <c r="AM61" s="579"/>
      <c r="AN61" s="579"/>
      <c r="AO61" s="579"/>
      <c r="AP61" s="579"/>
      <c r="AQ61" s="579"/>
      <c r="AR61" s="579"/>
    </row>
    <row r="62" spans="2:44" ht="9" customHeight="1">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row>
    <row r="63" spans="2:44" ht="30" customHeight="1">
      <c r="B63" s="82"/>
      <c r="C63" s="366"/>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9"/>
      <c r="AD63" s="83"/>
      <c r="AE63" s="9"/>
      <c r="AF63" s="580">
        <v>2024</v>
      </c>
      <c r="AG63" s="580"/>
      <c r="AH63" s="580"/>
      <c r="AI63" s="580"/>
      <c r="AJ63" s="9" t="s">
        <v>65</v>
      </c>
      <c r="AK63" s="577"/>
      <c r="AL63" s="577"/>
      <c r="AM63" s="9" t="s">
        <v>72</v>
      </c>
      <c r="AN63" s="577"/>
      <c r="AO63" s="577"/>
      <c r="AP63" s="9" t="s">
        <v>66</v>
      </c>
      <c r="AQ63" s="9"/>
      <c r="AR63" s="9"/>
    </row>
    <row r="64" spans="2:44" ht="15" customHeight="1">
      <c r="B64" s="82"/>
      <c r="C64" s="366"/>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3"/>
      <c r="AD64" s="83"/>
      <c r="AE64" s="80"/>
      <c r="AF64" s="80"/>
      <c r="AG64" s="80"/>
      <c r="AH64" s="83"/>
      <c r="AI64" s="80"/>
      <c r="AJ64" s="80"/>
      <c r="AK64" s="80"/>
      <c r="AL64" s="83"/>
      <c r="AM64" s="80"/>
      <c r="AN64" s="80"/>
      <c r="AO64" s="80"/>
      <c r="AP64" s="83"/>
      <c r="AQ64" s="9"/>
      <c r="AR64" s="9"/>
    </row>
    <row r="65" spans="2:45" ht="30" customHeight="1">
      <c r="B65" s="84"/>
      <c r="C65" s="85"/>
      <c r="D65" s="85"/>
      <c r="E65" s="85"/>
      <c r="F65" s="26" t="s">
        <v>213</v>
      </c>
      <c r="G65" s="26"/>
      <c r="H65" s="26"/>
      <c r="I65" s="26"/>
      <c r="J65" s="26"/>
      <c r="K65" s="564" t="s">
        <v>124</v>
      </c>
      <c r="L65" s="564"/>
      <c r="M65" s="564"/>
      <c r="N65" s="564"/>
      <c r="O65" s="564"/>
      <c r="P65" s="564"/>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565"/>
      <c r="AO65" s="565"/>
      <c r="AP65" s="9"/>
      <c r="AQ65" s="9"/>
      <c r="AR65" s="9"/>
    </row>
    <row r="66" spans="2:45" ht="30" customHeight="1">
      <c r="B66" s="84"/>
      <c r="C66" s="85"/>
      <c r="D66" s="85"/>
      <c r="E66" s="85"/>
      <c r="F66" s="26"/>
      <c r="G66" s="26"/>
      <c r="H66" s="26"/>
      <c r="I66" s="26"/>
      <c r="J66" s="26"/>
      <c r="K66" s="564" t="s">
        <v>74</v>
      </c>
      <c r="L66" s="564"/>
      <c r="M66" s="564"/>
      <c r="N66" s="564"/>
      <c r="O66" s="564"/>
      <c r="P66" s="86"/>
      <c r="Q66" s="566" t="s">
        <v>523</v>
      </c>
      <c r="R66" s="567"/>
      <c r="S66" s="568"/>
      <c r="T66" s="569"/>
      <c r="U66" s="569"/>
      <c r="V66" s="569"/>
      <c r="W66" s="569"/>
      <c r="X66" s="570"/>
      <c r="Y66" s="571" t="s">
        <v>524</v>
      </c>
      <c r="Z66" s="572"/>
      <c r="AA66" s="573"/>
      <c r="AB66" s="573"/>
      <c r="AC66" s="573"/>
      <c r="AD66" s="573"/>
      <c r="AE66" s="573"/>
      <c r="AF66" s="573"/>
      <c r="AG66" s="573"/>
      <c r="AH66" s="573"/>
      <c r="AI66" s="573"/>
      <c r="AJ66" s="573"/>
      <c r="AK66" s="573"/>
      <c r="AL66" s="573"/>
      <c r="AM66" s="573"/>
      <c r="AN66" s="573"/>
      <c r="AO66" s="573"/>
      <c r="AP66" s="9"/>
      <c r="AQ66" s="9"/>
      <c r="AR66" s="9"/>
      <c r="AS66" s="168" t="s">
        <v>186</v>
      </c>
    </row>
    <row r="67" spans="2:45" ht="30" hidden="1" customHeight="1" outlineLevel="1">
      <c r="B67" s="82"/>
      <c r="C67" s="366"/>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3"/>
      <c r="AD67" s="83"/>
      <c r="AE67" s="80"/>
      <c r="AF67" s="80"/>
      <c r="AG67" s="80"/>
      <c r="AH67" s="83"/>
      <c r="AI67" s="80"/>
      <c r="AJ67" s="80"/>
      <c r="AK67" s="80"/>
      <c r="AL67" s="83"/>
      <c r="AM67" s="80"/>
      <c r="AN67" s="80"/>
      <c r="AO67" s="80"/>
      <c r="AP67" s="83"/>
      <c r="AQ67" s="9"/>
      <c r="AR67" s="9"/>
    </row>
    <row r="68" spans="2:45" ht="30" hidden="1" customHeight="1" outlineLevel="1">
      <c r="B68" s="84"/>
      <c r="C68" s="85"/>
      <c r="D68" s="85"/>
      <c r="E68" s="85"/>
      <c r="F68" s="26" t="s">
        <v>214</v>
      </c>
      <c r="G68" s="26"/>
      <c r="H68" s="26"/>
      <c r="I68" s="26"/>
      <c r="J68" s="26"/>
      <c r="K68" s="564" t="s">
        <v>124</v>
      </c>
      <c r="L68" s="564"/>
      <c r="M68" s="564"/>
      <c r="N68" s="564"/>
      <c r="O68" s="564"/>
      <c r="P68" s="564"/>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9"/>
      <c r="AQ68" s="9"/>
      <c r="AR68" s="9"/>
    </row>
    <row r="69" spans="2:45" ht="30" hidden="1" customHeight="1" outlineLevel="1">
      <c r="B69" s="84"/>
      <c r="C69" s="85"/>
      <c r="D69" s="85"/>
      <c r="E69" s="85"/>
      <c r="F69" s="26"/>
      <c r="G69" s="26"/>
      <c r="H69" s="26"/>
      <c r="I69" s="26"/>
      <c r="J69" s="26"/>
      <c r="K69" s="564" t="s">
        <v>74</v>
      </c>
      <c r="L69" s="564"/>
      <c r="M69" s="564"/>
      <c r="N69" s="564"/>
      <c r="O69" s="564"/>
      <c r="P69" s="86"/>
      <c r="Q69" s="566" t="s">
        <v>523</v>
      </c>
      <c r="R69" s="567"/>
      <c r="S69" s="568"/>
      <c r="T69" s="569"/>
      <c r="U69" s="569"/>
      <c r="V69" s="569"/>
      <c r="W69" s="569"/>
      <c r="X69" s="570"/>
      <c r="Y69" s="571" t="s">
        <v>524</v>
      </c>
      <c r="Z69" s="572"/>
      <c r="AA69" s="573"/>
      <c r="AB69" s="573"/>
      <c r="AC69" s="573"/>
      <c r="AD69" s="573"/>
      <c r="AE69" s="573"/>
      <c r="AF69" s="573"/>
      <c r="AG69" s="573"/>
      <c r="AH69" s="573"/>
      <c r="AI69" s="573"/>
      <c r="AJ69" s="573"/>
      <c r="AK69" s="573"/>
      <c r="AL69" s="573"/>
      <c r="AM69" s="573"/>
      <c r="AN69" s="573"/>
      <c r="AO69" s="573"/>
      <c r="AP69" s="9"/>
      <c r="AQ69" s="9"/>
      <c r="AR69" s="9"/>
      <c r="AS69" s="168" t="s">
        <v>186</v>
      </c>
    </row>
    <row r="70" spans="2:45" ht="18" customHeight="1" collapsed="1">
      <c r="AS70" s="168" t="s">
        <v>401</v>
      </c>
    </row>
    <row r="71" spans="2:45" ht="30" hidden="1" customHeight="1" outlineLevel="1">
      <c r="B71" s="82"/>
      <c r="C71" s="366"/>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3"/>
      <c r="AD71" s="83"/>
      <c r="AE71" s="80"/>
      <c r="AF71" s="80"/>
      <c r="AG71" s="80"/>
      <c r="AH71" s="83"/>
      <c r="AI71" s="80"/>
      <c r="AJ71" s="80"/>
      <c r="AK71" s="80"/>
      <c r="AL71" s="83"/>
      <c r="AM71" s="80"/>
      <c r="AN71" s="80"/>
      <c r="AO71" s="80"/>
      <c r="AP71" s="83"/>
      <c r="AQ71" s="9"/>
      <c r="AR71" s="9"/>
    </row>
    <row r="72" spans="2:45" ht="30" hidden="1" customHeight="1" outlineLevel="1">
      <c r="B72" s="84"/>
      <c r="C72" s="85"/>
      <c r="D72" s="85"/>
      <c r="E72" s="85"/>
      <c r="F72" s="26" t="s">
        <v>378</v>
      </c>
      <c r="G72" s="26"/>
      <c r="H72" s="26"/>
      <c r="I72" s="26"/>
      <c r="J72" s="26"/>
      <c r="K72" s="564" t="s">
        <v>124</v>
      </c>
      <c r="L72" s="564"/>
      <c r="M72" s="564"/>
      <c r="N72" s="564"/>
      <c r="O72" s="564"/>
      <c r="P72" s="564"/>
      <c r="Q72" s="565"/>
      <c r="R72" s="565"/>
      <c r="S72" s="565"/>
      <c r="T72" s="565"/>
      <c r="U72" s="565"/>
      <c r="V72" s="565"/>
      <c r="W72" s="565"/>
      <c r="X72" s="565"/>
      <c r="Y72" s="565"/>
      <c r="Z72" s="565"/>
      <c r="AA72" s="565"/>
      <c r="AB72" s="565"/>
      <c r="AC72" s="565"/>
      <c r="AD72" s="565"/>
      <c r="AE72" s="565"/>
      <c r="AF72" s="565"/>
      <c r="AG72" s="565"/>
      <c r="AH72" s="565"/>
      <c r="AI72" s="565"/>
      <c r="AJ72" s="565"/>
      <c r="AK72" s="565"/>
      <c r="AL72" s="565"/>
      <c r="AM72" s="565"/>
      <c r="AN72" s="565"/>
      <c r="AO72" s="565"/>
      <c r="AP72" s="9"/>
      <c r="AQ72" s="9"/>
      <c r="AR72" s="9"/>
    </row>
    <row r="73" spans="2:45" ht="30" hidden="1" customHeight="1" outlineLevel="1">
      <c r="B73" s="84"/>
      <c r="C73" s="85"/>
      <c r="D73" s="85"/>
      <c r="E73" s="85"/>
      <c r="F73" s="26"/>
      <c r="G73" s="26"/>
      <c r="H73" s="26"/>
      <c r="I73" s="26"/>
      <c r="J73" s="26"/>
      <c r="K73" s="564" t="s">
        <v>74</v>
      </c>
      <c r="L73" s="564"/>
      <c r="M73" s="564"/>
      <c r="N73" s="564"/>
      <c r="O73" s="564"/>
      <c r="P73" s="86"/>
      <c r="Q73" s="566" t="s">
        <v>523</v>
      </c>
      <c r="R73" s="567"/>
      <c r="S73" s="568"/>
      <c r="T73" s="569"/>
      <c r="U73" s="569"/>
      <c r="V73" s="569"/>
      <c r="W73" s="569"/>
      <c r="X73" s="570"/>
      <c r="Y73" s="571" t="s">
        <v>524</v>
      </c>
      <c r="Z73" s="572"/>
      <c r="AA73" s="573"/>
      <c r="AB73" s="573"/>
      <c r="AC73" s="573"/>
      <c r="AD73" s="573"/>
      <c r="AE73" s="573"/>
      <c r="AF73" s="573"/>
      <c r="AG73" s="573"/>
      <c r="AH73" s="573"/>
      <c r="AI73" s="573"/>
      <c r="AJ73" s="573"/>
      <c r="AK73" s="573"/>
      <c r="AL73" s="573"/>
      <c r="AM73" s="573"/>
      <c r="AN73" s="573"/>
      <c r="AO73" s="573"/>
      <c r="AP73" s="9"/>
      <c r="AQ73" s="9"/>
      <c r="AR73" s="9"/>
      <c r="AS73" s="168" t="s">
        <v>186</v>
      </c>
    </row>
    <row r="74" spans="2:45" ht="18" customHeight="1" collapsed="1">
      <c r="AS74" s="168" t="s">
        <v>401</v>
      </c>
    </row>
    <row r="75" spans="2:45" ht="30" hidden="1" customHeight="1" outlineLevel="1">
      <c r="B75" s="82"/>
      <c r="C75" s="366"/>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3"/>
      <c r="AD75" s="83"/>
      <c r="AE75" s="80"/>
      <c r="AF75" s="80"/>
      <c r="AG75" s="80"/>
      <c r="AH75" s="83"/>
      <c r="AI75" s="80"/>
      <c r="AJ75" s="80"/>
      <c r="AK75" s="80"/>
      <c r="AL75" s="83"/>
      <c r="AM75" s="80"/>
      <c r="AN75" s="80"/>
      <c r="AO75" s="80"/>
      <c r="AP75" s="83"/>
      <c r="AQ75" s="9"/>
      <c r="AR75" s="9"/>
    </row>
    <row r="76" spans="2:45" ht="30" hidden="1" customHeight="1" outlineLevel="1">
      <c r="B76" s="84"/>
      <c r="C76" s="85"/>
      <c r="D76" s="85"/>
      <c r="E76" s="85"/>
      <c r="F76" s="26" t="s">
        <v>377</v>
      </c>
      <c r="G76" s="26"/>
      <c r="H76" s="26"/>
      <c r="I76" s="26"/>
      <c r="J76" s="26"/>
      <c r="K76" s="564" t="s">
        <v>124</v>
      </c>
      <c r="L76" s="564"/>
      <c r="M76" s="564"/>
      <c r="N76" s="564"/>
      <c r="O76" s="564"/>
      <c r="P76" s="564"/>
      <c r="Q76" s="565"/>
      <c r="R76" s="565"/>
      <c r="S76" s="565"/>
      <c r="T76" s="565"/>
      <c r="U76" s="565"/>
      <c r="V76" s="565"/>
      <c r="W76" s="565"/>
      <c r="X76" s="565"/>
      <c r="Y76" s="565"/>
      <c r="Z76" s="565"/>
      <c r="AA76" s="565"/>
      <c r="AB76" s="565"/>
      <c r="AC76" s="565"/>
      <c r="AD76" s="565"/>
      <c r="AE76" s="565"/>
      <c r="AF76" s="565"/>
      <c r="AG76" s="565"/>
      <c r="AH76" s="565"/>
      <c r="AI76" s="565"/>
      <c r="AJ76" s="565"/>
      <c r="AK76" s="565"/>
      <c r="AL76" s="565"/>
      <c r="AM76" s="565"/>
      <c r="AN76" s="565"/>
      <c r="AO76" s="565"/>
      <c r="AP76" s="9"/>
      <c r="AQ76" s="9"/>
      <c r="AR76" s="9"/>
    </row>
    <row r="77" spans="2:45" ht="30" hidden="1" customHeight="1" outlineLevel="1">
      <c r="B77" s="84"/>
      <c r="C77" s="85"/>
      <c r="D77" s="85"/>
      <c r="E77" s="85"/>
      <c r="F77" s="26"/>
      <c r="G77" s="26"/>
      <c r="H77" s="26"/>
      <c r="I77" s="26"/>
      <c r="J77" s="26"/>
      <c r="K77" s="564" t="s">
        <v>74</v>
      </c>
      <c r="L77" s="564"/>
      <c r="M77" s="564"/>
      <c r="N77" s="564"/>
      <c r="O77" s="564"/>
      <c r="P77" s="86"/>
      <c r="Q77" s="566" t="s">
        <v>523</v>
      </c>
      <c r="R77" s="567"/>
      <c r="S77" s="568"/>
      <c r="T77" s="569"/>
      <c r="U77" s="569"/>
      <c r="V77" s="569"/>
      <c r="W77" s="569"/>
      <c r="X77" s="570"/>
      <c r="Y77" s="571" t="s">
        <v>524</v>
      </c>
      <c r="Z77" s="572"/>
      <c r="AA77" s="573"/>
      <c r="AB77" s="573"/>
      <c r="AC77" s="573"/>
      <c r="AD77" s="573"/>
      <c r="AE77" s="573"/>
      <c r="AF77" s="573"/>
      <c r="AG77" s="573"/>
      <c r="AH77" s="573"/>
      <c r="AI77" s="573"/>
      <c r="AJ77" s="573"/>
      <c r="AK77" s="573"/>
      <c r="AL77" s="573"/>
      <c r="AM77" s="573"/>
      <c r="AN77" s="573"/>
      <c r="AO77" s="573"/>
      <c r="AP77" s="9"/>
      <c r="AQ77" s="9"/>
      <c r="AR77" s="9"/>
      <c r="AS77" s="168" t="s">
        <v>186</v>
      </c>
    </row>
    <row r="78" spans="2:45" ht="18" customHeight="1" collapsed="1">
      <c r="AS78" s="168" t="s">
        <v>401</v>
      </c>
    </row>
  </sheetData>
  <sheetProtection algorithmName="SHA-512" hashValue="I+8/7zxhj93ZwpvMqm/O2DxGN43QLpV4qp+cNyJxLIq7Xm40ezWY315+WkGdDPYfBQYwX/0Wxh6JjKpTTKptZQ==" saltValue="TkYvojs+PZv7FwK2hkcdZQ==" spinCount="100000" sheet="1" formatCells="0" formatRows="0" insertRows="0" deleteRows="0" selectLockedCells="1" autoFilter="0" pivotTables="0"/>
  <mergeCells count="40">
    <mergeCell ref="K68:P68"/>
    <mergeCell ref="AO4:AP4"/>
    <mergeCell ref="Q68:AO68"/>
    <mergeCell ref="K69:O69"/>
    <mergeCell ref="B6:N6"/>
    <mergeCell ref="B5:N5"/>
    <mergeCell ref="AA66:AO66"/>
    <mergeCell ref="Q69:R69"/>
    <mergeCell ref="S69:X69"/>
    <mergeCell ref="Y69:Z69"/>
    <mergeCell ref="AA69:AO69"/>
    <mergeCell ref="B3:AR3"/>
    <mergeCell ref="B7:AR9"/>
    <mergeCell ref="B10:AR10"/>
    <mergeCell ref="K65:P65"/>
    <mergeCell ref="K66:O66"/>
    <mergeCell ref="Q65:AO65"/>
    <mergeCell ref="AK63:AL63"/>
    <mergeCell ref="AN63:AO63"/>
    <mergeCell ref="D13:AR13"/>
    <mergeCell ref="B61:AR61"/>
    <mergeCell ref="AF63:AI63"/>
    <mergeCell ref="AL4:AM4"/>
    <mergeCell ref="Q66:R66"/>
    <mergeCell ref="S66:X66"/>
    <mergeCell ref="Y66:Z66"/>
    <mergeCell ref="K72:P72"/>
    <mergeCell ref="Q72:AO72"/>
    <mergeCell ref="K73:O73"/>
    <mergeCell ref="Q73:R73"/>
    <mergeCell ref="S73:X73"/>
    <mergeCell ref="Y73:Z73"/>
    <mergeCell ref="AA73:AO73"/>
    <mergeCell ref="K76:P76"/>
    <mergeCell ref="Q76:AO76"/>
    <mergeCell ref="K77:O77"/>
    <mergeCell ref="Q77:R77"/>
    <mergeCell ref="S77:X77"/>
    <mergeCell ref="Y77:Z77"/>
    <mergeCell ref="AA77:AO77"/>
  </mergeCells>
  <phoneticPr fontId="3"/>
  <conditionalFormatting sqref="B4:AK4 AQ4:AS4 AN4 B62:AC64 AS3 B79:AS1048576 B70:AR70 AR62:AS62 AR63:AR64 B7:AS51 B59:AS61 Q5:AS6 B74:AR74 B78:AR78">
    <cfRule type="expression" priority="51">
      <formula>CELL("protect",B3)=0</formula>
    </cfRule>
  </conditionalFormatting>
  <conditionalFormatting sqref="B65:P66 AP65:AR66">
    <cfRule type="expression" priority="49">
      <formula>CELL("protect",B65)=0</formula>
    </cfRule>
  </conditionalFormatting>
  <conditionalFormatting sqref="B3">
    <cfRule type="expression" priority="50">
      <formula>CELL("protect",B3)=0</formula>
    </cfRule>
  </conditionalFormatting>
  <conditionalFormatting sqref="B67:AC67 AR67">
    <cfRule type="expression" priority="34">
      <formula>CELL("protect",B67)=0</formula>
    </cfRule>
  </conditionalFormatting>
  <conditionalFormatting sqref="B68:P69 AP68:AR69">
    <cfRule type="expression" priority="33">
      <formula>CELL("protect",B68)=0</formula>
    </cfRule>
  </conditionalFormatting>
  <conditionalFormatting sqref="B52:AS54 B58:AS58">
    <cfRule type="expression" priority="32">
      <formula>CELL("protect",B52)=0</formula>
    </cfRule>
  </conditionalFormatting>
  <conditionalFormatting sqref="B55:AS56">
    <cfRule type="expression" priority="31">
      <formula>CELL("protect",B55)=0</formula>
    </cfRule>
  </conditionalFormatting>
  <conditionalFormatting sqref="B57:AS57">
    <cfRule type="expression" priority="30">
      <formula>CELL("protect",B57)=0</formula>
    </cfRule>
  </conditionalFormatting>
  <conditionalFormatting sqref="B71:AC71 AR71">
    <cfRule type="expression" priority="29">
      <formula>CELL("protect",B71)=0</formula>
    </cfRule>
  </conditionalFormatting>
  <conditionalFormatting sqref="B72:P73 AP72:AR73">
    <cfRule type="expression" priority="28">
      <formula>CELL("protect",B72)=0</formula>
    </cfRule>
  </conditionalFormatting>
  <conditionalFormatting sqref="B75:AC75 AR75">
    <cfRule type="expression" priority="27">
      <formula>CELL("protect",B75)=0</formula>
    </cfRule>
  </conditionalFormatting>
  <conditionalFormatting sqref="B76:P77 AP76:AR77">
    <cfRule type="expression" priority="26">
      <formula>CELL("protect",B76)=0</formula>
    </cfRule>
  </conditionalFormatting>
  <conditionalFormatting sqref="AF63:AI63">
    <cfRule type="containsBlanks" dxfId="293" priority="25">
      <formula>LEN(TRIM(AF63))=0</formula>
    </cfRule>
  </conditionalFormatting>
  <conditionalFormatting sqref="AK63:AL63">
    <cfRule type="containsBlanks" dxfId="292" priority="24">
      <formula>LEN(TRIM(AK63))=0</formula>
    </cfRule>
  </conditionalFormatting>
  <conditionalFormatting sqref="AN63:AO63">
    <cfRule type="containsBlanks" dxfId="291" priority="23">
      <formula>LEN(TRIM(AN63))=0</formula>
    </cfRule>
  </conditionalFormatting>
  <conditionalFormatting sqref="Q65:AO65">
    <cfRule type="containsBlanks" dxfId="290" priority="22">
      <formula>LEN(TRIM(Q65))=0</formula>
    </cfRule>
  </conditionalFormatting>
  <conditionalFormatting sqref="Q66">
    <cfRule type="containsBlanks" dxfId="289" priority="18">
      <formula>LEN(TRIM(Q66))=0</formula>
    </cfRule>
  </conditionalFormatting>
  <conditionalFormatting sqref="Y66">
    <cfRule type="containsBlanks" dxfId="288" priority="10">
      <formula>LEN(TRIM(Y66))=0</formula>
    </cfRule>
  </conditionalFormatting>
  <conditionalFormatting sqref="Q69">
    <cfRule type="containsBlanks" dxfId="287" priority="6">
      <formula>LEN(TRIM(Q69))=0</formula>
    </cfRule>
  </conditionalFormatting>
  <conditionalFormatting sqref="Y69">
    <cfRule type="containsBlanks" dxfId="286" priority="5">
      <formula>LEN(TRIM(Y69))=0</formula>
    </cfRule>
  </conditionalFormatting>
  <conditionalFormatting sqref="Q73">
    <cfRule type="containsBlanks" dxfId="285" priority="4">
      <formula>LEN(TRIM(Q73))=0</formula>
    </cfRule>
  </conditionalFormatting>
  <conditionalFormatting sqref="Y73">
    <cfRule type="containsBlanks" dxfId="284" priority="3">
      <formula>LEN(TRIM(Y73))=0</formula>
    </cfRule>
  </conditionalFormatting>
  <conditionalFormatting sqref="Q77">
    <cfRule type="containsBlanks" dxfId="283" priority="2">
      <formula>LEN(TRIM(Q77))=0</formula>
    </cfRule>
  </conditionalFormatting>
  <conditionalFormatting sqref="Y77">
    <cfRule type="containsBlanks" dxfId="282" priority="1">
      <formula>LEN(TRIM(Y77))=0</formula>
    </cfRule>
  </conditionalFormatting>
  <dataValidations count="4">
    <dataValidation imeMode="disabled" allowBlank="1" showInputMessage="1" showErrorMessage="1" sqref="AF63:AI63" xr:uid="{00000000-0002-0000-0300-000000000000}"/>
    <dataValidation imeMode="hiragana" allowBlank="1" showInputMessage="1" showErrorMessage="1" sqref="Q65 Q72 Q68 Q76" xr:uid="{00000000-0002-0000-0300-000001000000}"/>
    <dataValidation type="whole" imeMode="disabled" allowBlank="1" showInputMessage="1" showErrorMessage="1" sqref="AK63:AL63" xr:uid="{4E4676DF-0755-4FA8-BD5A-12F1858FA156}">
      <formula1>1</formula1>
      <formula2>12</formula2>
    </dataValidation>
    <dataValidation type="custom" imeMode="disabled" allowBlank="1" showInputMessage="1" showErrorMessage="1" sqref="AN63:AO63" xr:uid="{138D89F3-2B07-486C-B200-1B7FC50B2D91}">
      <formula1>DATE(AF63,AK63,AN63)&lt;=EOMONTH(DATE(AF63,AK63,1), 0)</formula1>
    </dataValidation>
  </dataValidations>
  <pageMargins left="0.9055118110236221" right="0.47244094488188981" top="0.70866141732283472" bottom="0.19685039370078741" header="0.19685039370078741" footer="0.19685039370078741"/>
  <pageSetup paperSize="9" scale="51" orientation="portrait" r:id="rId1"/>
  <headerFooter scaleWithDoc="0">
    <oddFooter>&amp;R&amp;"ＭＳ 明朝,標準"&amp;8&amp;K01+020R5低層ZEH-M_ver.2.0</oddFooter>
  </headerFooter>
  <ignoredErrors>
    <ignoredError sqref="B12:B51" numberStoredAsText="1"/>
    <ignoredError sqref="AJ63 AM6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B66"/>
  <sheetViews>
    <sheetView showGridLines="0" view="pageBreakPreview" zoomScale="60" zoomScaleNormal="40" workbookViewId="0">
      <selection activeCell="N15" sqref="N15:S15"/>
    </sheetView>
  </sheetViews>
  <sheetFormatPr defaultColWidth="9" defaultRowHeight="18"/>
  <cols>
    <col min="1" max="1" width="5.59765625" style="378" customWidth="1"/>
    <col min="2" max="52" width="4.3984375" style="378" customWidth="1"/>
    <col min="53" max="53" width="2.3984375" style="381" customWidth="1"/>
    <col min="54" max="54" width="9" style="381"/>
    <col min="55" max="16384" width="9" style="378"/>
  </cols>
  <sheetData>
    <row r="1" spans="1:54" s="371" customFormat="1" ht="15" customHeight="1">
      <c r="B1" s="372"/>
      <c r="BA1" s="373"/>
      <c r="BB1" s="373"/>
    </row>
    <row r="2" spans="1:54" s="58" customFormat="1" ht="15.75" customHeight="1">
      <c r="A2" s="56"/>
      <c r="B2" s="374"/>
      <c r="C2" s="304"/>
      <c r="D2" s="57"/>
      <c r="E2" s="57"/>
      <c r="F2" s="57"/>
      <c r="G2" s="57"/>
      <c r="H2" s="57"/>
      <c r="AE2" s="59"/>
      <c r="BA2" s="166"/>
      <c r="BB2" s="166"/>
    </row>
    <row r="3" spans="1:54" s="58" customFormat="1" ht="42.75" customHeight="1">
      <c r="A3" s="56"/>
      <c r="B3" s="374" t="s">
        <v>233</v>
      </c>
      <c r="C3" s="57"/>
      <c r="D3" s="57"/>
      <c r="E3" s="57"/>
      <c r="F3" s="57"/>
      <c r="G3" s="57"/>
      <c r="H3" s="57"/>
      <c r="AE3" s="59"/>
      <c r="BA3" s="166"/>
      <c r="BB3" s="166"/>
    </row>
    <row r="4" spans="1:54" s="375" customFormat="1" ht="33">
      <c r="B4" s="830" t="s">
        <v>519</v>
      </c>
      <c r="C4" s="830"/>
      <c r="D4" s="830"/>
      <c r="E4" s="830"/>
      <c r="F4" s="830"/>
      <c r="G4" s="830"/>
      <c r="H4" s="830"/>
      <c r="I4" s="830"/>
      <c r="J4" s="830"/>
      <c r="K4" s="830"/>
      <c r="L4" s="830"/>
      <c r="M4" s="830"/>
      <c r="N4" s="830"/>
      <c r="O4" s="830"/>
      <c r="P4" s="830"/>
      <c r="Q4" s="830"/>
      <c r="R4" s="830"/>
      <c r="S4" s="830"/>
      <c r="T4" s="830"/>
      <c r="U4" s="830"/>
      <c r="V4" s="830"/>
      <c r="W4" s="830"/>
      <c r="X4" s="830"/>
      <c r="Y4" s="830"/>
      <c r="Z4" s="830"/>
      <c r="AA4" s="830"/>
      <c r="AB4" s="830"/>
      <c r="AC4" s="830"/>
      <c r="AD4" s="830"/>
      <c r="AE4" s="830"/>
      <c r="AF4" s="830"/>
      <c r="AG4" s="830"/>
      <c r="AH4" s="830"/>
      <c r="AI4" s="830"/>
      <c r="AJ4" s="830"/>
      <c r="AK4" s="830"/>
      <c r="AL4" s="830"/>
      <c r="AM4" s="830"/>
      <c r="AN4" s="830"/>
      <c r="AO4" s="830"/>
      <c r="AP4" s="830"/>
      <c r="AQ4" s="830"/>
      <c r="AR4" s="830"/>
      <c r="AS4" s="830"/>
      <c r="AT4" s="830"/>
      <c r="AU4" s="830"/>
      <c r="AV4" s="830"/>
      <c r="AW4" s="830"/>
      <c r="AX4" s="830"/>
      <c r="AY4" s="830"/>
      <c r="AZ4" s="376"/>
      <c r="BA4" s="377"/>
      <c r="BB4" s="377"/>
    </row>
    <row r="5" spans="1:54" ht="24.9" hidden="1" customHeight="1">
      <c r="B5" s="831" t="s">
        <v>2</v>
      </c>
      <c r="C5" s="831"/>
      <c r="D5" s="831"/>
      <c r="E5" s="831"/>
      <c r="F5" s="831"/>
      <c r="G5" s="831"/>
      <c r="H5" s="831"/>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379"/>
      <c r="AK5" s="380"/>
      <c r="AL5" s="380"/>
      <c r="AM5" s="380"/>
      <c r="AN5" s="380"/>
      <c r="AO5" s="380"/>
      <c r="AP5" s="380"/>
      <c r="AQ5" s="380"/>
      <c r="AR5" s="380"/>
      <c r="AS5" s="380"/>
      <c r="AT5" s="380"/>
      <c r="AU5" s="380"/>
      <c r="AV5" s="380"/>
      <c r="AW5" s="380"/>
      <c r="AX5" s="380"/>
      <c r="AY5" s="380"/>
      <c r="AZ5" s="380"/>
    </row>
    <row r="6" spans="1:54" ht="30" hidden="1" customHeight="1">
      <c r="B6" s="812" t="s">
        <v>3</v>
      </c>
      <c r="C6" s="638"/>
      <c r="D6" s="638"/>
      <c r="E6" s="638"/>
      <c r="F6" s="638"/>
      <c r="G6" s="638"/>
      <c r="H6" s="639"/>
      <c r="I6" s="833" t="e">
        <f>IF(#REF!="","",#REF!)</f>
        <v>#REF!</v>
      </c>
      <c r="J6" s="834"/>
      <c r="K6" s="834"/>
      <c r="L6" s="834"/>
      <c r="M6" s="834"/>
      <c r="N6" s="834"/>
      <c r="O6" s="834"/>
      <c r="P6" s="834"/>
      <c r="Q6" s="834"/>
      <c r="R6" s="834"/>
      <c r="S6" s="834"/>
      <c r="T6" s="834"/>
      <c r="U6" s="834"/>
      <c r="V6" s="834"/>
      <c r="W6" s="835"/>
      <c r="X6" s="809" t="s">
        <v>221</v>
      </c>
      <c r="Y6" s="810"/>
      <c r="Z6" s="810"/>
      <c r="AA6" s="810"/>
      <c r="AB6" s="810"/>
      <c r="AC6" s="810"/>
      <c r="AD6" s="811"/>
      <c r="AE6" s="836" t="e">
        <f>IF(様式第1_交付申請書!#REF!="","",様式第1_交付申請書!#REF!)</f>
        <v>#REF!</v>
      </c>
      <c r="AF6" s="837"/>
      <c r="AG6" s="837"/>
      <c r="AH6" s="382" t="s">
        <v>4</v>
      </c>
      <c r="AI6" s="837" t="e">
        <f>IF(様式第1_交付申請書!#REF!="","",様式第1_交付申請書!#REF!)</f>
        <v>#REF!</v>
      </c>
      <c r="AJ6" s="837"/>
      <c r="AK6" s="382" t="s">
        <v>5</v>
      </c>
      <c r="AL6" s="837"/>
      <c r="AM6" s="837"/>
      <c r="AN6" s="382"/>
      <c r="AO6" s="382"/>
      <c r="AP6" s="382"/>
      <c r="AQ6" s="382"/>
      <c r="AR6" s="382"/>
      <c r="AS6" s="382"/>
      <c r="AT6" s="382"/>
      <c r="AU6" s="382"/>
      <c r="AV6" s="382"/>
      <c r="AW6" s="382"/>
      <c r="AX6" s="382"/>
      <c r="AY6" s="383"/>
      <c r="AZ6" s="380"/>
    </row>
    <row r="7" spans="1:54" ht="27.9" hidden="1" customHeight="1">
      <c r="B7" s="838" t="s">
        <v>6</v>
      </c>
      <c r="C7" s="839"/>
      <c r="D7" s="839"/>
      <c r="E7" s="839"/>
      <c r="F7" s="839"/>
      <c r="G7" s="839"/>
      <c r="H7" s="840"/>
      <c r="I7" s="844" t="e">
        <f>IF(#REF!="","",#REF!)&amp;"低層ＺＥＨ－Ｍ促進事業"</f>
        <v>#REF!</v>
      </c>
      <c r="J7" s="845"/>
      <c r="K7" s="845"/>
      <c r="L7" s="845"/>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6"/>
      <c r="AZ7" s="380"/>
    </row>
    <row r="8" spans="1:54" ht="27.9" hidden="1" customHeight="1">
      <c r="B8" s="841"/>
      <c r="C8" s="842"/>
      <c r="D8" s="842"/>
      <c r="E8" s="842"/>
      <c r="F8" s="842"/>
      <c r="G8" s="842"/>
      <c r="H8" s="843"/>
      <c r="I8" s="847"/>
      <c r="J8" s="848"/>
      <c r="K8" s="848"/>
      <c r="L8" s="848"/>
      <c r="M8" s="848"/>
      <c r="N8" s="848"/>
      <c r="O8" s="848"/>
      <c r="P8" s="848"/>
      <c r="Q8" s="848"/>
      <c r="R8" s="848"/>
      <c r="S8" s="848"/>
      <c r="T8" s="848"/>
      <c r="U8" s="848"/>
      <c r="V8" s="848"/>
      <c r="W8" s="848"/>
      <c r="X8" s="848"/>
      <c r="Y8" s="848"/>
      <c r="Z8" s="848"/>
      <c r="AA8" s="848"/>
      <c r="AB8" s="848"/>
      <c r="AC8" s="848"/>
      <c r="AD8" s="848"/>
      <c r="AE8" s="848"/>
      <c r="AF8" s="848"/>
      <c r="AG8" s="848"/>
      <c r="AH8" s="848"/>
      <c r="AI8" s="848"/>
      <c r="AJ8" s="848"/>
      <c r="AK8" s="848"/>
      <c r="AL8" s="848"/>
      <c r="AM8" s="848"/>
      <c r="AN8" s="848"/>
      <c r="AO8" s="848"/>
      <c r="AP8" s="848"/>
      <c r="AQ8" s="848"/>
      <c r="AR8" s="848"/>
      <c r="AS8" s="848"/>
      <c r="AT8" s="848"/>
      <c r="AU8" s="848"/>
      <c r="AV8" s="848"/>
      <c r="AW8" s="848"/>
      <c r="AX8" s="848"/>
      <c r="AY8" s="849"/>
      <c r="AZ8" s="380"/>
    </row>
    <row r="9" spans="1:54" ht="27.9" hidden="1" customHeight="1">
      <c r="B9" s="752" t="s">
        <v>136</v>
      </c>
      <c r="C9" s="753"/>
      <c r="D9" s="753"/>
      <c r="E9" s="753"/>
      <c r="F9" s="753"/>
      <c r="G9" s="753"/>
      <c r="H9" s="790"/>
      <c r="I9" s="803" t="e">
        <f>IF(#REF!="","",(IF(#REF!="",#REF!,#REF!&amp;"／"&amp;#REF!)))</f>
        <v>#REF!</v>
      </c>
      <c r="J9" s="804"/>
      <c r="K9" s="804"/>
      <c r="L9" s="804"/>
      <c r="M9" s="804"/>
      <c r="N9" s="804"/>
      <c r="O9" s="804"/>
      <c r="P9" s="804"/>
      <c r="Q9" s="804"/>
      <c r="R9" s="804"/>
      <c r="S9" s="804"/>
      <c r="T9" s="804"/>
      <c r="U9" s="804"/>
      <c r="V9" s="804"/>
      <c r="W9" s="804"/>
      <c r="X9" s="804"/>
      <c r="Y9" s="804"/>
      <c r="Z9" s="804"/>
      <c r="AA9" s="804"/>
      <c r="AB9" s="804"/>
      <c r="AC9" s="804"/>
      <c r="AD9" s="804"/>
      <c r="AE9" s="804"/>
      <c r="AF9" s="804"/>
      <c r="AG9" s="804"/>
      <c r="AH9" s="804"/>
      <c r="AI9" s="804"/>
      <c r="AJ9" s="804"/>
      <c r="AK9" s="804"/>
      <c r="AL9" s="804"/>
      <c r="AM9" s="804"/>
      <c r="AN9" s="804"/>
      <c r="AO9" s="804"/>
      <c r="AP9" s="804"/>
      <c r="AQ9" s="804"/>
      <c r="AR9" s="804"/>
      <c r="AS9" s="804"/>
      <c r="AT9" s="804"/>
      <c r="AU9" s="804"/>
      <c r="AV9" s="804"/>
      <c r="AW9" s="804"/>
      <c r="AX9" s="804"/>
      <c r="AY9" s="805"/>
      <c r="AZ9" s="380"/>
    </row>
    <row r="10" spans="1:54" ht="27.9" hidden="1" customHeight="1">
      <c r="B10" s="756"/>
      <c r="C10" s="757"/>
      <c r="D10" s="757"/>
      <c r="E10" s="757"/>
      <c r="F10" s="757"/>
      <c r="G10" s="757"/>
      <c r="H10" s="792"/>
      <c r="I10" s="806"/>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8"/>
      <c r="AZ10" s="380"/>
    </row>
    <row r="11" spans="1:54" ht="27.6" hidden="1" customHeight="1">
      <c r="B11" s="384" t="s">
        <v>176</v>
      </c>
      <c r="C11" s="384"/>
      <c r="D11" s="384"/>
      <c r="E11" s="384"/>
      <c r="F11" s="384"/>
      <c r="G11" s="384"/>
      <c r="H11" s="384"/>
      <c r="I11" s="384"/>
      <c r="J11" s="385"/>
      <c r="K11" s="385"/>
      <c r="L11" s="385"/>
      <c r="M11" s="385"/>
      <c r="N11" s="386"/>
      <c r="O11" s="387"/>
      <c r="P11" s="387"/>
      <c r="Q11" s="387"/>
      <c r="R11" s="387"/>
      <c r="S11" s="388"/>
      <c r="T11" s="388"/>
      <c r="U11" s="388"/>
      <c r="V11" s="388"/>
      <c r="W11" s="388"/>
      <c r="X11" s="388"/>
      <c r="Y11" s="388"/>
      <c r="Z11" s="388"/>
      <c r="AA11" s="388"/>
      <c r="AB11" s="388"/>
      <c r="AC11" s="388"/>
      <c r="AD11" s="388"/>
      <c r="AE11" s="389"/>
      <c r="AF11" s="389"/>
      <c r="AG11" s="389"/>
      <c r="AH11" s="389"/>
      <c r="AI11" s="390"/>
      <c r="AJ11" s="379"/>
      <c r="AK11" s="380"/>
      <c r="AL11" s="380"/>
      <c r="AM11" s="380"/>
      <c r="AN11" s="380"/>
      <c r="AO11" s="380"/>
      <c r="AP11" s="380"/>
      <c r="AQ11" s="380"/>
      <c r="AR11" s="380"/>
      <c r="AS11" s="380"/>
      <c r="AT11" s="380"/>
      <c r="AU11" s="380"/>
      <c r="AV11" s="380"/>
      <c r="AW11" s="380"/>
      <c r="AX11" s="380"/>
      <c r="AY11" s="380"/>
      <c r="AZ11" s="380"/>
    </row>
    <row r="12" spans="1:54" ht="27.9" hidden="1" customHeight="1">
      <c r="B12" s="752" t="s">
        <v>7</v>
      </c>
      <c r="C12" s="753"/>
      <c r="D12" s="753"/>
      <c r="E12" s="753"/>
      <c r="F12" s="753"/>
      <c r="G12" s="753"/>
      <c r="H12" s="790"/>
      <c r="I12" s="804" t="e">
        <f>IF(#REF!="","",#REF!)</f>
        <v>#REF!</v>
      </c>
      <c r="J12" s="804"/>
      <c r="K12" s="804"/>
      <c r="L12" s="804"/>
      <c r="M12" s="804"/>
      <c r="N12" s="804"/>
      <c r="O12" s="804"/>
      <c r="P12" s="804"/>
      <c r="Q12" s="804"/>
      <c r="R12" s="804"/>
      <c r="S12" s="804"/>
      <c r="T12" s="804"/>
      <c r="U12" s="804"/>
      <c r="V12" s="804"/>
      <c r="W12" s="804"/>
      <c r="X12" s="804"/>
      <c r="Y12" s="804"/>
      <c r="Z12" s="804"/>
      <c r="AA12" s="752" t="s">
        <v>8</v>
      </c>
      <c r="AB12" s="753"/>
      <c r="AC12" s="753"/>
      <c r="AD12" s="790"/>
      <c r="AE12" s="803" t="e">
        <f>IF(#REF!="","",#REF!)</f>
        <v>#REF!</v>
      </c>
      <c r="AF12" s="804"/>
      <c r="AG12" s="804"/>
      <c r="AH12" s="804"/>
      <c r="AI12" s="804"/>
      <c r="AJ12" s="804"/>
      <c r="AK12" s="804"/>
      <c r="AL12" s="804"/>
      <c r="AM12" s="804"/>
      <c r="AN12" s="804"/>
      <c r="AO12" s="804"/>
      <c r="AP12" s="804"/>
      <c r="AQ12" s="804"/>
      <c r="AR12" s="804"/>
      <c r="AS12" s="804"/>
      <c r="AT12" s="804"/>
      <c r="AU12" s="804"/>
      <c r="AV12" s="804"/>
      <c r="AW12" s="804"/>
      <c r="AX12" s="804"/>
      <c r="AY12" s="805"/>
      <c r="AZ12" s="380"/>
    </row>
    <row r="13" spans="1:54" ht="30" hidden="1" customHeight="1">
      <c r="B13" s="754"/>
      <c r="C13" s="757"/>
      <c r="D13" s="757"/>
      <c r="E13" s="757"/>
      <c r="F13" s="757"/>
      <c r="G13" s="757"/>
      <c r="H13" s="792"/>
      <c r="I13" s="807"/>
      <c r="J13" s="807"/>
      <c r="K13" s="807"/>
      <c r="L13" s="807"/>
      <c r="M13" s="807"/>
      <c r="N13" s="807"/>
      <c r="O13" s="807"/>
      <c r="P13" s="807"/>
      <c r="Q13" s="807"/>
      <c r="R13" s="807"/>
      <c r="S13" s="807"/>
      <c r="T13" s="807"/>
      <c r="U13" s="807"/>
      <c r="V13" s="807"/>
      <c r="W13" s="807"/>
      <c r="X13" s="807"/>
      <c r="Y13" s="807"/>
      <c r="Z13" s="807"/>
      <c r="AA13" s="756"/>
      <c r="AB13" s="757"/>
      <c r="AC13" s="757"/>
      <c r="AD13" s="792"/>
      <c r="AE13" s="806"/>
      <c r="AF13" s="807"/>
      <c r="AG13" s="807"/>
      <c r="AH13" s="807"/>
      <c r="AI13" s="807"/>
      <c r="AJ13" s="807"/>
      <c r="AK13" s="807"/>
      <c r="AL13" s="807"/>
      <c r="AM13" s="807"/>
      <c r="AN13" s="807"/>
      <c r="AO13" s="807"/>
      <c r="AP13" s="807"/>
      <c r="AQ13" s="807"/>
      <c r="AR13" s="807"/>
      <c r="AS13" s="807"/>
      <c r="AT13" s="807"/>
      <c r="AU13" s="807"/>
      <c r="AV13" s="807"/>
      <c r="AW13" s="807"/>
      <c r="AX13" s="807"/>
      <c r="AY13" s="808"/>
      <c r="AZ13" s="380"/>
    </row>
    <row r="14" spans="1:54" ht="27.9" customHeight="1">
      <c r="B14" s="388" t="s">
        <v>379</v>
      </c>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79"/>
      <c r="AK14" s="380"/>
      <c r="AL14" s="380"/>
      <c r="AM14" s="380"/>
      <c r="AN14" s="380"/>
      <c r="AO14" s="380"/>
      <c r="AP14" s="380"/>
      <c r="AQ14" s="380"/>
      <c r="AR14" s="380"/>
      <c r="AS14" s="380"/>
      <c r="AT14" s="380"/>
      <c r="AU14" s="380"/>
      <c r="AV14" s="380"/>
      <c r="AW14" s="380"/>
      <c r="AX14" s="380"/>
      <c r="AY14" s="380"/>
      <c r="AZ14" s="380"/>
    </row>
    <row r="15" spans="1:54" ht="30" customHeight="1">
      <c r="B15" s="812" t="s">
        <v>398</v>
      </c>
      <c r="C15" s="638"/>
      <c r="D15" s="638"/>
      <c r="E15" s="638"/>
      <c r="F15" s="638"/>
      <c r="G15" s="638"/>
      <c r="H15" s="639"/>
      <c r="I15" s="812" t="s">
        <v>402</v>
      </c>
      <c r="J15" s="638"/>
      <c r="K15" s="638"/>
      <c r="L15" s="638"/>
      <c r="M15" s="638"/>
      <c r="N15" s="590"/>
      <c r="O15" s="591"/>
      <c r="P15" s="591"/>
      <c r="Q15" s="591"/>
      <c r="R15" s="591"/>
      <c r="S15" s="592"/>
      <c r="T15" s="812" t="s">
        <v>403</v>
      </c>
      <c r="U15" s="638"/>
      <c r="V15" s="638"/>
      <c r="W15" s="638"/>
      <c r="X15" s="639"/>
      <c r="Y15" s="590"/>
      <c r="Z15" s="591"/>
      <c r="AA15" s="591"/>
      <c r="AB15" s="591"/>
      <c r="AC15" s="591"/>
      <c r="AD15" s="591"/>
      <c r="AE15" s="591"/>
      <c r="AF15" s="591"/>
      <c r="AG15" s="591"/>
      <c r="AH15" s="591"/>
      <c r="AI15" s="591"/>
      <c r="AJ15" s="592"/>
      <c r="AK15" s="812" t="s">
        <v>404</v>
      </c>
      <c r="AL15" s="638"/>
      <c r="AM15" s="638"/>
      <c r="AN15" s="639"/>
      <c r="AO15" s="590"/>
      <c r="AP15" s="591"/>
      <c r="AQ15" s="591"/>
      <c r="AR15" s="591"/>
      <c r="AS15" s="591"/>
      <c r="AT15" s="591"/>
      <c r="AU15" s="591"/>
      <c r="AV15" s="591"/>
      <c r="AW15" s="591"/>
      <c r="AX15" s="591"/>
      <c r="AY15" s="592"/>
      <c r="AZ15" s="380"/>
    </row>
    <row r="16" spans="1:54" ht="30" customHeight="1">
      <c r="B16" s="812" t="s">
        <v>9</v>
      </c>
      <c r="C16" s="638"/>
      <c r="D16" s="638"/>
      <c r="E16" s="638"/>
      <c r="F16" s="638"/>
      <c r="G16" s="638"/>
      <c r="H16" s="639"/>
      <c r="I16" s="853" t="s">
        <v>183</v>
      </c>
      <c r="J16" s="854"/>
      <c r="K16" s="854"/>
      <c r="L16" s="854"/>
      <c r="M16" s="855"/>
      <c r="N16" s="852" t="s">
        <v>184</v>
      </c>
      <c r="O16" s="852"/>
      <c r="P16" s="852"/>
      <c r="Q16" s="852"/>
      <c r="R16" s="852"/>
      <c r="S16" s="852"/>
      <c r="T16" s="850"/>
      <c r="U16" s="850"/>
      <c r="V16" s="850"/>
      <c r="W16" s="850"/>
      <c r="X16" s="850"/>
      <c r="Y16" s="850"/>
      <c r="Z16" s="851"/>
      <c r="AA16" s="812" t="s">
        <v>10</v>
      </c>
      <c r="AB16" s="638"/>
      <c r="AC16" s="638"/>
      <c r="AD16" s="638"/>
      <c r="AE16" s="638"/>
      <c r="AF16" s="639"/>
      <c r="AG16" s="874"/>
      <c r="AH16" s="850"/>
      <c r="AI16" s="850"/>
      <c r="AJ16" s="850"/>
      <c r="AK16" s="850"/>
      <c r="AL16" s="850"/>
      <c r="AM16" s="850"/>
      <c r="AN16" s="851"/>
      <c r="AO16" s="812" t="s">
        <v>147</v>
      </c>
      <c r="AP16" s="638"/>
      <c r="AQ16" s="638"/>
      <c r="AR16" s="638"/>
      <c r="AS16" s="638"/>
      <c r="AT16" s="639"/>
      <c r="AU16" s="850"/>
      <c r="AV16" s="850"/>
      <c r="AW16" s="850"/>
      <c r="AX16" s="850"/>
      <c r="AY16" s="851"/>
      <c r="AZ16" s="380"/>
    </row>
    <row r="17" spans="2:54" ht="30" customHeight="1">
      <c r="B17" s="812" t="s">
        <v>11</v>
      </c>
      <c r="C17" s="638"/>
      <c r="D17" s="638"/>
      <c r="E17" s="638"/>
      <c r="F17" s="638"/>
      <c r="G17" s="638"/>
      <c r="H17" s="639"/>
      <c r="I17" s="874"/>
      <c r="J17" s="850"/>
      <c r="K17" s="850"/>
      <c r="L17" s="850"/>
      <c r="M17" s="851"/>
      <c r="N17" s="812" t="s">
        <v>12</v>
      </c>
      <c r="O17" s="638"/>
      <c r="P17" s="638"/>
      <c r="Q17" s="638"/>
      <c r="R17" s="638"/>
      <c r="S17" s="639"/>
      <c r="T17" s="856">
        <f>COUNTA('２.住戸一覧'!G13:J242)</f>
        <v>0</v>
      </c>
      <c r="U17" s="857"/>
      <c r="V17" s="857"/>
      <c r="W17" s="857"/>
      <c r="X17" s="857"/>
      <c r="Y17" s="857"/>
      <c r="Z17" s="383" t="s">
        <v>13</v>
      </c>
      <c r="AA17" s="858" t="s">
        <v>14</v>
      </c>
      <c r="AB17" s="859"/>
      <c r="AC17" s="859"/>
      <c r="AD17" s="859"/>
      <c r="AE17" s="859"/>
      <c r="AF17" s="860"/>
      <c r="AG17" s="898"/>
      <c r="AH17" s="899"/>
      <c r="AI17" s="899"/>
      <c r="AJ17" s="913" t="s">
        <v>15</v>
      </c>
      <c r="AK17" s="875" t="s">
        <v>16</v>
      </c>
      <c r="AL17" s="876"/>
      <c r="AM17" s="876"/>
      <c r="AN17" s="877"/>
      <c r="AO17" s="823">
        <f>SUM('２.住戸一覧'!O13:R242)</f>
        <v>0</v>
      </c>
      <c r="AP17" s="824"/>
      <c r="AQ17" s="824"/>
      <c r="AR17" s="383" t="s">
        <v>15</v>
      </c>
      <c r="AS17" s="878" t="s">
        <v>17</v>
      </c>
      <c r="AT17" s="879"/>
      <c r="AU17" s="880"/>
      <c r="AV17" s="887">
        <f>IFERROR(IF(OR(AO17="",T17=""),0,AO17/T17),0)</f>
        <v>0</v>
      </c>
      <c r="AW17" s="888"/>
      <c r="AX17" s="888"/>
      <c r="AY17" s="893" t="s">
        <v>18</v>
      </c>
      <c r="AZ17" s="380"/>
      <c r="BB17" s="391" t="s">
        <v>235</v>
      </c>
    </row>
    <row r="18" spans="2:54" ht="30" customHeight="1">
      <c r="B18" s="904" t="s">
        <v>19</v>
      </c>
      <c r="C18" s="905"/>
      <c r="D18" s="905"/>
      <c r="E18" s="905"/>
      <c r="F18" s="905"/>
      <c r="G18" s="905"/>
      <c r="H18" s="906"/>
      <c r="I18" s="910" t="s">
        <v>20</v>
      </c>
      <c r="J18" s="911"/>
      <c r="K18" s="911"/>
      <c r="L18" s="911"/>
      <c r="M18" s="912"/>
      <c r="N18" s="752" t="s">
        <v>21</v>
      </c>
      <c r="O18" s="753"/>
      <c r="P18" s="753"/>
      <c r="Q18" s="819"/>
      <c r="R18" s="819"/>
      <c r="S18" s="392" t="s">
        <v>22</v>
      </c>
      <c r="T18" s="752" t="s">
        <v>23</v>
      </c>
      <c r="U18" s="753"/>
      <c r="V18" s="753"/>
      <c r="W18" s="820"/>
      <c r="X18" s="820"/>
      <c r="Y18" s="820"/>
      <c r="Z18" s="392" t="s">
        <v>22</v>
      </c>
      <c r="AA18" s="861"/>
      <c r="AB18" s="862"/>
      <c r="AC18" s="862"/>
      <c r="AD18" s="862"/>
      <c r="AE18" s="862"/>
      <c r="AF18" s="863"/>
      <c r="AG18" s="900"/>
      <c r="AH18" s="901"/>
      <c r="AI18" s="901"/>
      <c r="AJ18" s="914"/>
      <c r="AK18" s="825" t="s">
        <v>227</v>
      </c>
      <c r="AL18" s="826"/>
      <c r="AM18" s="826"/>
      <c r="AN18" s="827"/>
      <c r="AO18" s="828">
        <f>AG17-AO17-AO19</f>
        <v>0</v>
      </c>
      <c r="AP18" s="829"/>
      <c r="AQ18" s="829"/>
      <c r="AR18" s="383" t="s">
        <v>15</v>
      </c>
      <c r="AS18" s="881"/>
      <c r="AT18" s="882"/>
      <c r="AU18" s="883"/>
      <c r="AV18" s="889"/>
      <c r="AW18" s="890"/>
      <c r="AX18" s="890"/>
      <c r="AY18" s="894"/>
      <c r="AZ18" s="380"/>
      <c r="BB18" s="378"/>
    </row>
    <row r="19" spans="2:54" ht="30" customHeight="1">
      <c r="B19" s="907"/>
      <c r="C19" s="908"/>
      <c r="D19" s="908"/>
      <c r="E19" s="908"/>
      <c r="F19" s="908"/>
      <c r="G19" s="908"/>
      <c r="H19" s="909"/>
      <c r="I19" s="756" t="s">
        <v>24</v>
      </c>
      <c r="J19" s="757"/>
      <c r="K19" s="757"/>
      <c r="L19" s="757"/>
      <c r="M19" s="792"/>
      <c r="N19" s="821" t="s">
        <v>21</v>
      </c>
      <c r="O19" s="822"/>
      <c r="P19" s="822"/>
      <c r="Q19" s="872"/>
      <c r="R19" s="872"/>
      <c r="S19" s="393" t="s">
        <v>127</v>
      </c>
      <c r="T19" s="821" t="s">
        <v>23</v>
      </c>
      <c r="U19" s="822"/>
      <c r="V19" s="822"/>
      <c r="W19" s="873"/>
      <c r="X19" s="873"/>
      <c r="Y19" s="873"/>
      <c r="Z19" s="393" t="s">
        <v>127</v>
      </c>
      <c r="AA19" s="864"/>
      <c r="AB19" s="865"/>
      <c r="AC19" s="865"/>
      <c r="AD19" s="865"/>
      <c r="AE19" s="865"/>
      <c r="AF19" s="866"/>
      <c r="AG19" s="902"/>
      <c r="AH19" s="903"/>
      <c r="AI19" s="903"/>
      <c r="AJ19" s="915"/>
      <c r="AK19" s="809" t="s">
        <v>25</v>
      </c>
      <c r="AL19" s="810"/>
      <c r="AM19" s="810"/>
      <c r="AN19" s="811"/>
      <c r="AO19" s="896">
        <v>0</v>
      </c>
      <c r="AP19" s="897"/>
      <c r="AQ19" s="897"/>
      <c r="AR19" s="383" t="s">
        <v>15</v>
      </c>
      <c r="AS19" s="884"/>
      <c r="AT19" s="885"/>
      <c r="AU19" s="886"/>
      <c r="AV19" s="891"/>
      <c r="AW19" s="892"/>
      <c r="AX19" s="892"/>
      <c r="AY19" s="895"/>
      <c r="AZ19" s="394"/>
      <c r="BB19" s="391" t="s">
        <v>234</v>
      </c>
    </row>
    <row r="20" spans="2:54" ht="27.9" customHeight="1">
      <c r="B20" s="390" t="s">
        <v>380</v>
      </c>
      <c r="C20" s="390"/>
      <c r="D20" s="390"/>
      <c r="E20" s="390"/>
      <c r="F20" s="390"/>
      <c r="G20" s="390"/>
      <c r="H20" s="395"/>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380"/>
      <c r="AL20" s="380"/>
      <c r="AM20" s="380"/>
      <c r="AN20" s="380"/>
      <c r="AO20" s="380"/>
      <c r="AP20" s="380"/>
      <c r="AQ20" s="380"/>
      <c r="AR20" s="380"/>
      <c r="AS20" s="380"/>
      <c r="AT20" s="380"/>
      <c r="AU20" s="380"/>
      <c r="AV20" s="380"/>
      <c r="AW20" s="380"/>
      <c r="AX20" s="380"/>
      <c r="AY20" s="380"/>
      <c r="AZ20" s="380"/>
    </row>
    <row r="21" spans="2:54" ht="30" customHeight="1">
      <c r="B21" s="812" t="s">
        <v>148</v>
      </c>
      <c r="C21" s="638"/>
      <c r="D21" s="638"/>
      <c r="E21" s="638"/>
      <c r="F21" s="638"/>
      <c r="G21" s="638"/>
      <c r="H21" s="638"/>
      <c r="I21" s="638"/>
      <c r="J21" s="638"/>
      <c r="K21" s="638"/>
      <c r="L21" s="638"/>
      <c r="M21" s="639"/>
      <c r="N21" s="812" t="s">
        <v>26</v>
      </c>
      <c r="O21" s="638"/>
      <c r="P21" s="638"/>
      <c r="Q21" s="638"/>
      <c r="R21" s="638"/>
      <c r="S21" s="639"/>
      <c r="T21" s="813">
        <f>IF('２.住戸一覧'!S13="",0,AVERAGE('２.住戸一覧'!S13:V242))</f>
        <v>0</v>
      </c>
      <c r="U21" s="814"/>
      <c r="V21" s="814"/>
      <c r="W21" s="814"/>
      <c r="X21" s="814"/>
      <c r="Y21" s="814"/>
      <c r="Z21" s="815"/>
      <c r="AA21" s="812" t="s">
        <v>27</v>
      </c>
      <c r="AB21" s="638"/>
      <c r="AC21" s="638"/>
      <c r="AD21" s="638"/>
      <c r="AE21" s="638"/>
      <c r="AF21" s="639"/>
      <c r="AG21" s="816">
        <f>MAX('２.住戸一覧'!$S$13:$V$242)</f>
        <v>0</v>
      </c>
      <c r="AH21" s="817"/>
      <c r="AI21" s="817"/>
      <c r="AJ21" s="817"/>
      <c r="AK21" s="817"/>
      <c r="AL21" s="817"/>
      <c r="AM21" s="818"/>
      <c r="AN21" s="812" t="s">
        <v>28</v>
      </c>
      <c r="AO21" s="638"/>
      <c r="AP21" s="638"/>
      <c r="AQ21" s="638"/>
      <c r="AR21" s="638"/>
      <c r="AS21" s="638"/>
      <c r="AT21" s="639"/>
      <c r="AU21" s="816">
        <f>MIN('２.住戸一覧'!$S$13:$V$242)</f>
        <v>0</v>
      </c>
      <c r="AV21" s="817"/>
      <c r="AW21" s="817"/>
      <c r="AX21" s="817"/>
      <c r="AY21" s="818"/>
      <c r="AZ21" s="380"/>
    </row>
    <row r="22" spans="2:54" ht="51" customHeight="1">
      <c r="B22" s="869" t="s">
        <v>177</v>
      </c>
      <c r="C22" s="870"/>
      <c r="D22" s="870"/>
      <c r="E22" s="870"/>
      <c r="F22" s="870"/>
      <c r="G22" s="870"/>
      <c r="H22" s="870"/>
      <c r="I22" s="870"/>
      <c r="J22" s="870"/>
      <c r="K22" s="870"/>
      <c r="L22" s="870"/>
      <c r="M22" s="871"/>
      <c r="N22" s="924" t="str">
        <f>IF(AQ52="","",AQ52)</f>
        <v/>
      </c>
      <c r="O22" s="925"/>
      <c r="P22" s="925"/>
      <c r="Q22" s="925"/>
      <c r="R22" s="925"/>
      <c r="S22" s="397" t="s">
        <v>29</v>
      </c>
      <c r="T22" s="398"/>
      <c r="AA22" s="838" t="s">
        <v>30</v>
      </c>
      <c r="AB22" s="839"/>
      <c r="AC22" s="839"/>
      <c r="AD22" s="839"/>
      <c r="AE22" s="839"/>
      <c r="AF22" s="839"/>
      <c r="AG22" s="839"/>
      <c r="AH22" s="839"/>
      <c r="AI22" s="839"/>
      <c r="AJ22" s="839"/>
      <c r="AK22" s="839"/>
      <c r="AL22" s="839"/>
      <c r="AM22" s="840"/>
      <c r="AN22" s="926"/>
      <c r="AO22" s="927"/>
      <c r="AP22" s="927"/>
      <c r="AQ22" s="927"/>
      <c r="AR22" s="927"/>
      <c r="AS22" s="927"/>
      <c r="AT22" s="397" t="s">
        <v>29</v>
      </c>
      <c r="AU22" s="399"/>
      <c r="AV22" s="399"/>
      <c r="AW22" s="399"/>
      <c r="AX22" s="399"/>
      <c r="AY22" s="400"/>
      <c r="AZ22" s="380"/>
    </row>
    <row r="23" spans="2:54" ht="30" customHeight="1">
      <c r="B23" s="752" t="s">
        <v>31</v>
      </c>
      <c r="C23" s="753"/>
      <c r="D23" s="753"/>
      <c r="E23" s="753"/>
      <c r="F23" s="753"/>
      <c r="G23" s="753"/>
      <c r="H23" s="753"/>
      <c r="I23" s="753"/>
      <c r="J23" s="753"/>
      <c r="K23" s="753"/>
      <c r="L23" s="753"/>
      <c r="M23" s="790"/>
      <c r="N23" s="630" t="s">
        <v>32</v>
      </c>
      <c r="O23" s="928"/>
      <c r="P23" s="929" t="s">
        <v>33</v>
      </c>
      <c r="Q23" s="929"/>
      <c r="R23" s="929"/>
      <c r="S23" s="929"/>
      <c r="T23" s="929"/>
      <c r="U23" s="929"/>
      <c r="V23" s="929"/>
      <c r="W23" s="928" t="s">
        <v>32</v>
      </c>
      <c r="X23" s="928"/>
      <c r="Y23" s="929" t="s">
        <v>34</v>
      </c>
      <c r="Z23" s="929"/>
      <c r="AA23" s="929"/>
      <c r="AB23" s="929"/>
      <c r="AC23" s="929"/>
      <c r="AD23" s="929"/>
      <c r="AE23" s="929"/>
      <c r="AF23" s="928" t="s">
        <v>32</v>
      </c>
      <c r="AG23" s="928"/>
      <c r="AH23" s="929" t="s">
        <v>35</v>
      </c>
      <c r="AI23" s="929"/>
      <c r="AJ23" s="929"/>
      <c r="AK23" s="929"/>
      <c r="AL23" s="929"/>
      <c r="AM23" s="929"/>
      <c r="AN23" s="929"/>
      <c r="AO23" s="929"/>
      <c r="AP23" s="929"/>
      <c r="AQ23" s="928" t="s">
        <v>32</v>
      </c>
      <c r="AR23" s="928"/>
      <c r="AS23" s="929" t="s">
        <v>36</v>
      </c>
      <c r="AT23" s="929"/>
      <c r="AU23" s="929"/>
      <c r="AV23" s="929"/>
      <c r="AW23" s="929"/>
      <c r="AX23" s="929"/>
      <c r="AY23" s="930"/>
      <c r="AZ23" s="380"/>
    </row>
    <row r="24" spans="2:54" ht="30" customHeight="1">
      <c r="B24" s="756"/>
      <c r="C24" s="757"/>
      <c r="D24" s="757"/>
      <c r="E24" s="757"/>
      <c r="F24" s="757"/>
      <c r="G24" s="757"/>
      <c r="H24" s="757"/>
      <c r="I24" s="757"/>
      <c r="J24" s="757"/>
      <c r="K24" s="757"/>
      <c r="L24" s="757"/>
      <c r="M24" s="792"/>
      <c r="N24" s="630" t="s">
        <v>32</v>
      </c>
      <c r="O24" s="928"/>
      <c r="P24" s="929" t="s">
        <v>37</v>
      </c>
      <c r="Q24" s="929"/>
      <c r="R24" s="929"/>
      <c r="S24" s="929"/>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8"/>
      <c r="AZ24" s="380"/>
    </row>
    <row r="25" spans="2:54" ht="27.75" customHeight="1">
      <c r="B25" s="789" t="s">
        <v>38</v>
      </c>
      <c r="C25" s="753"/>
      <c r="D25" s="753"/>
      <c r="E25" s="753"/>
      <c r="F25" s="753"/>
      <c r="G25" s="753"/>
      <c r="H25" s="790"/>
      <c r="I25" s="793" t="s">
        <v>228</v>
      </c>
      <c r="J25" s="794"/>
      <c r="K25" s="794"/>
      <c r="L25" s="794"/>
      <c r="M25" s="795"/>
      <c r="N25" s="731" t="s">
        <v>39</v>
      </c>
      <c r="O25" s="732"/>
      <c r="P25" s="732"/>
      <c r="Q25" s="732"/>
      <c r="R25" s="732"/>
      <c r="S25" s="733"/>
      <c r="T25" s="740">
        <f>AU25+AU27</f>
        <v>0</v>
      </c>
      <c r="U25" s="741"/>
      <c r="V25" s="741"/>
      <c r="W25" s="741"/>
      <c r="X25" s="741"/>
      <c r="Y25" s="746" t="s">
        <v>40</v>
      </c>
      <c r="Z25" s="747"/>
      <c r="AA25" s="752" t="s">
        <v>41</v>
      </c>
      <c r="AB25" s="753"/>
      <c r="AC25" s="753"/>
      <c r="AD25" s="753"/>
      <c r="AE25" s="753"/>
      <c r="AF25" s="771" t="s">
        <v>42</v>
      </c>
      <c r="AG25" s="772"/>
      <c r="AH25" s="772"/>
      <c r="AI25" s="772"/>
      <c r="AJ25" s="772"/>
      <c r="AK25" s="773"/>
      <c r="AL25" s="774">
        <f>COUNTIF('２.住戸一覧'!W13:Z242,"&gt;=0.01")</f>
        <v>0</v>
      </c>
      <c r="AM25" s="774"/>
      <c r="AN25" s="774"/>
      <c r="AO25" s="383" t="s">
        <v>13</v>
      </c>
      <c r="AP25" s="775" t="s">
        <v>43</v>
      </c>
      <c r="AQ25" s="776"/>
      <c r="AR25" s="776"/>
      <c r="AS25" s="776"/>
      <c r="AT25" s="777"/>
      <c r="AU25" s="781">
        <f>IF('２.住戸一覧'!AB7="","",'２.住戸一覧'!AB7)</f>
        <v>0</v>
      </c>
      <c r="AV25" s="782"/>
      <c r="AW25" s="782"/>
      <c r="AX25" s="785" t="s">
        <v>40</v>
      </c>
      <c r="AY25" s="786"/>
      <c r="AZ25" s="380"/>
    </row>
    <row r="26" spans="2:54" ht="27.9" customHeight="1">
      <c r="B26" s="655"/>
      <c r="C26" s="755"/>
      <c r="D26" s="755"/>
      <c r="E26" s="755"/>
      <c r="F26" s="755"/>
      <c r="G26" s="755"/>
      <c r="H26" s="791"/>
      <c r="I26" s="796"/>
      <c r="J26" s="797"/>
      <c r="K26" s="797"/>
      <c r="L26" s="797"/>
      <c r="M26" s="798"/>
      <c r="N26" s="734"/>
      <c r="O26" s="735"/>
      <c r="P26" s="735"/>
      <c r="Q26" s="735"/>
      <c r="R26" s="735"/>
      <c r="S26" s="736"/>
      <c r="T26" s="742"/>
      <c r="U26" s="743"/>
      <c r="V26" s="743"/>
      <c r="W26" s="743"/>
      <c r="X26" s="743"/>
      <c r="Y26" s="748"/>
      <c r="Z26" s="749"/>
      <c r="AA26" s="754"/>
      <c r="AB26" s="755"/>
      <c r="AC26" s="755"/>
      <c r="AD26" s="755"/>
      <c r="AE26" s="755"/>
      <c r="AF26" s="771" t="s">
        <v>134</v>
      </c>
      <c r="AG26" s="772"/>
      <c r="AH26" s="772"/>
      <c r="AI26" s="772"/>
      <c r="AJ26" s="772"/>
      <c r="AK26" s="773"/>
      <c r="AL26" s="787">
        <f>IF(OR(AL25=0,T17=0),0,AL25/T17*100)</f>
        <v>0</v>
      </c>
      <c r="AM26" s="788"/>
      <c r="AN26" s="788"/>
      <c r="AO26" s="383" t="s">
        <v>44</v>
      </c>
      <c r="AP26" s="778"/>
      <c r="AQ26" s="779"/>
      <c r="AR26" s="779"/>
      <c r="AS26" s="779"/>
      <c r="AT26" s="780"/>
      <c r="AU26" s="783"/>
      <c r="AV26" s="784"/>
      <c r="AW26" s="784"/>
      <c r="AX26" s="763"/>
      <c r="AY26" s="764"/>
      <c r="AZ26" s="380"/>
    </row>
    <row r="27" spans="2:54" ht="27.9" customHeight="1">
      <c r="B27" s="756"/>
      <c r="C27" s="757"/>
      <c r="D27" s="757"/>
      <c r="E27" s="757"/>
      <c r="F27" s="757"/>
      <c r="G27" s="757"/>
      <c r="H27" s="792"/>
      <c r="I27" s="799"/>
      <c r="J27" s="800"/>
      <c r="K27" s="800"/>
      <c r="L27" s="800"/>
      <c r="M27" s="801"/>
      <c r="N27" s="737"/>
      <c r="O27" s="738"/>
      <c r="P27" s="738"/>
      <c r="Q27" s="738"/>
      <c r="R27" s="738"/>
      <c r="S27" s="739"/>
      <c r="T27" s="744"/>
      <c r="U27" s="745"/>
      <c r="V27" s="745"/>
      <c r="W27" s="745"/>
      <c r="X27" s="745"/>
      <c r="Y27" s="750"/>
      <c r="Z27" s="751"/>
      <c r="AA27" s="756"/>
      <c r="AB27" s="757"/>
      <c r="AC27" s="757"/>
      <c r="AD27" s="757"/>
      <c r="AE27" s="757"/>
      <c r="AF27" s="758" t="s">
        <v>45</v>
      </c>
      <c r="AG27" s="759"/>
      <c r="AH27" s="759"/>
      <c r="AI27" s="759"/>
      <c r="AJ27" s="759"/>
      <c r="AK27" s="759"/>
      <c r="AL27" s="759"/>
      <c r="AM27" s="759"/>
      <c r="AN27" s="759"/>
      <c r="AO27" s="760"/>
      <c r="AP27" s="758" t="s">
        <v>43</v>
      </c>
      <c r="AQ27" s="759"/>
      <c r="AR27" s="759"/>
      <c r="AS27" s="759"/>
      <c r="AT27" s="760"/>
      <c r="AU27" s="761"/>
      <c r="AV27" s="762"/>
      <c r="AW27" s="762"/>
      <c r="AX27" s="763" t="s">
        <v>40</v>
      </c>
      <c r="AY27" s="764"/>
      <c r="AZ27" s="380"/>
    </row>
    <row r="28" spans="2:54" ht="30" customHeight="1">
      <c r="B28" s="802" t="s">
        <v>263</v>
      </c>
      <c r="C28" s="802"/>
      <c r="D28" s="802"/>
      <c r="E28" s="802"/>
      <c r="F28" s="802"/>
      <c r="G28" s="802"/>
      <c r="H28" s="802"/>
      <c r="I28" s="663" t="s">
        <v>264</v>
      </c>
      <c r="J28" s="664"/>
      <c r="K28" s="665"/>
      <c r="L28" s="666"/>
      <c r="M28" s="401" t="s">
        <v>265</v>
      </c>
      <c r="N28" s="663" t="s">
        <v>266</v>
      </c>
      <c r="O28" s="664"/>
      <c r="P28" s="664"/>
      <c r="Q28" s="664"/>
      <c r="R28" s="664"/>
      <c r="S28" s="668"/>
      <c r="T28" s="669"/>
      <c r="U28" s="670"/>
      <c r="V28" s="670"/>
      <c r="W28" s="670"/>
      <c r="X28" s="670"/>
      <c r="Y28" s="670"/>
      <c r="Z28" s="671"/>
      <c r="AA28" s="667" t="s">
        <v>267</v>
      </c>
      <c r="AB28" s="667"/>
      <c r="AC28" s="667"/>
      <c r="AD28" s="667"/>
      <c r="AE28" s="667"/>
      <c r="AF28" s="667"/>
      <c r="AG28" s="667"/>
      <c r="AH28" s="663" t="s">
        <v>264</v>
      </c>
      <c r="AI28" s="664"/>
      <c r="AJ28" s="665"/>
      <c r="AK28" s="666"/>
      <c r="AL28" s="401" t="s">
        <v>265</v>
      </c>
      <c r="AM28" s="663" t="s">
        <v>266</v>
      </c>
      <c r="AN28" s="664"/>
      <c r="AO28" s="664"/>
      <c r="AP28" s="664"/>
      <c r="AQ28" s="664"/>
      <c r="AR28" s="668"/>
      <c r="AS28" s="669"/>
      <c r="AT28" s="670"/>
      <c r="AU28" s="670"/>
      <c r="AV28" s="670"/>
      <c r="AW28" s="670"/>
      <c r="AX28" s="670"/>
      <c r="AY28" s="671"/>
      <c r="AZ28" s="380"/>
    </row>
    <row r="29" spans="2:54" ht="27.9" customHeight="1">
      <c r="B29" s="812" t="s">
        <v>327</v>
      </c>
      <c r="C29" s="638"/>
      <c r="D29" s="638"/>
      <c r="E29" s="638"/>
      <c r="F29" s="638"/>
      <c r="G29" s="638"/>
      <c r="H29" s="638"/>
      <c r="I29" s="638"/>
      <c r="J29" s="638"/>
      <c r="K29" s="921"/>
      <c r="L29" s="922"/>
      <c r="M29" s="923"/>
      <c r="N29" s="916" t="s">
        <v>326</v>
      </c>
      <c r="O29" s="917"/>
      <c r="P29" s="917"/>
      <c r="Q29" s="917"/>
      <c r="R29" s="917"/>
      <c r="S29" s="917"/>
      <c r="T29" s="917"/>
      <c r="U29" s="917"/>
      <c r="V29" s="917"/>
      <c r="W29" s="918"/>
      <c r="X29" s="921"/>
      <c r="Y29" s="922"/>
      <c r="Z29" s="923"/>
      <c r="AA29" s="812" t="s">
        <v>328</v>
      </c>
      <c r="AB29" s="638"/>
      <c r="AC29" s="638"/>
      <c r="AD29" s="638"/>
      <c r="AE29" s="638"/>
      <c r="AF29" s="638"/>
      <c r="AG29" s="638"/>
      <c r="AH29" s="638"/>
      <c r="AI29" s="638"/>
      <c r="AJ29" s="921"/>
      <c r="AK29" s="922"/>
      <c r="AL29" s="923"/>
      <c r="AM29" s="919" t="s">
        <v>329</v>
      </c>
      <c r="AN29" s="920"/>
      <c r="AO29" s="920"/>
      <c r="AP29" s="920"/>
      <c r="AQ29" s="920"/>
      <c r="AR29" s="920"/>
      <c r="AS29" s="920"/>
      <c r="AT29" s="920"/>
      <c r="AU29" s="920"/>
      <c r="AV29" s="920"/>
      <c r="AW29" s="921"/>
      <c r="AX29" s="922"/>
      <c r="AY29" s="923"/>
      <c r="AZ29" s="380"/>
      <c r="BB29" s="391" t="s">
        <v>367</v>
      </c>
    </row>
    <row r="30" spans="2:54" ht="27.9" customHeight="1" thickBot="1">
      <c r="B30" s="402" t="s">
        <v>382</v>
      </c>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79"/>
      <c r="AK30" s="380"/>
      <c r="AL30" s="380"/>
      <c r="AM30" s="380"/>
      <c r="AN30" s="380"/>
      <c r="AO30" s="380"/>
      <c r="AP30" s="380"/>
      <c r="AQ30" s="380"/>
      <c r="AR30" s="380"/>
      <c r="AS30" s="380"/>
      <c r="AT30" s="380"/>
      <c r="AU30" s="380"/>
      <c r="AV30" s="380"/>
      <c r="AW30" s="380"/>
      <c r="AX30" s="380"/>
      <c r="AY30" s="380"/>
      <c r="AZ30" s="380"/>
    </row>
    <row r="31" spans="2:54" ht="27.9" customHeight="1">
      <c r="B31" s="765" t="s">
        <v>46</v>
      </c>
      <c r="C31" s="766"/>
      <c r="D31" s="766"/>
      <c r="E31" s="766"/>
      <c r="F31" s="766"/>
      <c r="G31" s="766"/>
      <c r="H31" s="766"/>
      <c r="I31" s="766"/>
      <c r="J31" s="766"/>
      <c r="K31" s="766"/>
      <c r="L31" s="766"/>
      <c r="M31" s="766"/>
      <c r="N31" s="766"/>
      <c r="O31" s="766"/>
      <c r="P31" s="766"/>
      <c r="Q31" s="766"/>
      <c r="R31" s="766"/>
      <c r="S31" s="766"/>
      <c r="T31" s="766"/>
      <c r="U31" s="766"/>
      <c r="V31" s="766"/>
      <c r="W31" s="633" t="s">
        <v>47</v>
      </c>
      <c r="X31" s="633"/>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768"/>
      <c r="AZ31" s="380"/>
    </row>
    <row r="32" spans="2:54" ht="35.25" customHeight="1" thickBot="1">
      <c r="B32" s="767"/>
      <c r="C32" s="755"/>
      <c r="D32" s="755"/>
      <c r="E32" s="755"/>
      <c r="F32" s="755"/>
      <c r="G32" s="755"/>
      <c r="H32" s="755"/>
      <c r="I32" s="755"/>
      <c r="J32" s="755"/>
      <c r="K32" s="755"/>
      <c r="L32" s="755"/>
      <c r="M32" s="755"/>
      <c r="N32" s="755"/>
      <c r="O32" s="755"/>
      <c r="P32" s="755"/>
      <c r="Q32" s="755"/>
      <c r="R32" s="755"/>
      <c r="S32" s="755"/>
      <c r="T32" s="755"/>
      <c r="U32" s="755"/>
      <c r="V32" s="755"/>
      <c r="W32" s="769" t="s">
        <v>48</v>
      </c>
      <c r="X32" s="769"/>
      <c r="Y32" s="769"/>
      <c r="Z32" s="769"/>
      <c r="AA32" s="769"/>
      <c r="AB32" s="769"/>
      <c r="AC32" s="769"/>
      <c r="AD32" s="769"/>
      <c r="AE32" s="769"/>
      <c r="AF32" s="769"/>
      <c r="AG32" s="769" t="s">
        <v>360</v>
      </c>
      <c r="AH32" s="769"/>
      <c r="AI32" s="769"/>
      <c r="AJ32" s="769"/>
      <c r="AK32" s="769"/>
      <c r="AL32" s="769"/>
      <c r="AM32" s="769"/>
      <c r="AN32" s="769"/>
      <c r="AO32" s="769"/>
      <c r="AP32" s="769"/>
      <c r="AQ32" s="769" t="s">
        <v>49</v>
      </c>
      <c r="AR32" s="769"/>
      <c r="AS32" s="769"/>
      <c r="AT32" s="769"/>
      <c r="AU32" s="769"/>
      <c r="AV32" s="769"/>
      <c r="AW32" s="769"/>
      <c r="AX32" s="769"/>
      <c r="AY32" s="770"/>
      <c r="AZ32" s="380"/>
    </row>
    <row r="33" spans="2:54" ht="27.9" customHeight="1">
      <c r="B33" s="710" t="s">
        <v>50</v>
      </c>
      <c r="C33" s="711"/>
      <c r="D33" s="711"/>
      <c r="E33" s="711"/>
      <c r="F33" s="711"/>
      <c r="G33" s="712"/>
      <c r="H33" s="719" t="s">
        <v>51</v>
      </c>
      <c r="I33" s="720"/>
      <c r="J33" s="720"/>
      <c r="K33" s="720"/>
      <c r="L33" s="720"/>
      <c r="M33" s="720"/>
      <c r="N33" s="720"/>
      <c r="O33" s="721"/>
      <c r="P33" s="725" t="s">
        <v>52</v>
      </c>
      <c r="Q33" s="726"/>
      <c r="R33" s="726"/>
      <c r="S33" s="726"/>
      <c r="T33" s="726"/>
      <c r="U33" s="726"/>
      <c r="V33" s="727"/>
      <c r="W33" s="674"/>
      <c r="X33" s="675"/>
      <c r="Y33" s="675"/>
      <c r="Z33" s="675"/>
      <c r="AA33" s="675"/>
      <c r="AB33" s="675"/>
      <c r="AC33" s="675"/>
      <c r="AD33" s="675"/>
      <c r="AE33" s="675"/>
      <c r="AF33" s="676"/>
      <c r="AG33" s="677"/>
      <c r="AH33" s="677"/>
      <c r="AI33" s="677"/>
      <c r="AJ33" s="677"/>
      <c r="AK33" s="677"/>
      <c r="AL33" s="677"/>
      <c r="AM33" s="677"/>
      <c r="AN33" s="677"/>
      <c r="AO33" s="677"/>
      <c r="AP33" s="677"/>
      <c r="AQ33" s="728"/>
      <c r="AR33" s="728"/>
      <c r="AS33" s="728"/>
      <c r="AT33" s="728"/>
      <c r="AU33" s="728"/>
      <c r="AV33" s="728"/>
      <c r="AW33" s="728"/>
      <c r="AX33" s="728"/>
      <c r="AY33" s="729"/>
      <c r="AZ33" s="380"/>
      <c r="BB33" s="391"/>
    </row>
    <row r="34" spans="2:54" ht="27.9" customHeight="1">
      <c r="B34" s="713"/>
      <c r="C34" s="714"/>
      <c r="D34" s="714"/>
      <c r="E34" s="714"/>
      <c r="F34" s="714"/>
      <c r="G34" s="715"/>
      <c r="H34" s="722"/>
      <c r="I34" s="723"/>
      <c r="J34" s="723"/>
      <c r="K34" s="723"/>
      <c r="L34" s="723"/>
      <c r="M34" s="723"/>
      <c r="N34" s="723"/>
      <c r="O34" s="724"/>
      <c r="P34" s="722" t="s">
        <v>53</v>
      </c>
      <c r="Q34" s="723"/>
      <c r="R34" s="723"/>
      <c r="S34" s="723"/>
      <c r="T34" s="723"/>
      <c r="U34" s="723"/>
      <c r="V34" s="723"/>
      <c r="W34" s="681"/>
      <c r="X34" s="682"/>
      <c r="Y34" s="682"/>
      <c r="Z34" s="682"/>
      <c r="AA34" s="682"/>
      <c r="AB34" s="682"/>
      <c r="AC34" s="682"/>
      <c r="AD34" s="682"/>
      <c r="AE34" s="682"/>
      <c r="AF34" s="683"/>
      <c r="AG34" s="681"/>
      <c r="AH34" s="682"/>
      <c r="AI34" s="682"/>
      <c r="AJ34" s="682"/>
      <c r="AK34" s="682"/>
      <c r="AL34" s="682"/>
      <c r="AM34" s="682"/>
      <c r="AN34" s="682"/>
      <c r="AO34" s="682"/>
      <c r="AP34" s="683"/>
      <c r="AQ34" s="595"/>
      <c r="AR34" s="596"/>
      <c r="AS34" s="596"/>
      <c r="AT34" s="596"/>
      <c r="AU34" s="596"/>
      <c r="AV34" s="596"/>
      <c r="AW34" s="596"/>
      <c r="AX34" s="596"/>
      <c r="AY34" s="597"/>
      <c r="AZ34" s="380"/>
    </row>
    <row r="35" spans="2:54" ht="27.9" customHeight="1">
      <c r="B35" s="713"/>
      <c r="C35" s="714"/>
      <c r="D35" s="714"/>
      <c r="E35" s="714"/>
      <c r="F35" s="714"/>
      <c r="G35" s="715"/>
      <c r="H35" s="598" t="s">
        <v>54</v>
      </c>
      <c r="I35" s="599"/>
      <c r="J35" s="599"/>
      <c r="K35" s="599"/>
      <c r="L35" s="599"/>
      <c r="M35" s="599"/>
      <c r="N35" s="599"/>
      <c r="O35" s="599"/>
      <c r="P35" s="599"/>
      <c r="Q35" s="599"/>
      <c r="R35" s="599"/>
      <c r="S35" s="599"/>
      <c r="T35" s="599"/>
      <c r="U35" s="599"/>
      <c r="V35" s="702"/>
      <c r="W35" s="681"/>
      <c r="X35" s="682"/>
      <c r="Y35" s="682"/>
      <c r="Z35" s="682"/>
      <c r="AA35" s="682"/>
      <c r="AB35" s="682"/>
      <c r="AC35" s="682"/>
      <c r="AD35" s="682"/>
      <c r="AE35" s="682"/>
      <c r="AF35" s="683"/>
      <c r="AG35" s="681"/>
      <c r="AH35" s="682"/>
      <c r="AI35" s="682"/>
      <c r="AJ35" s="682"/>
      <c r="AK35" s="682"/>
      <c r="AL35" s="682"/>
      <c r="AM35" s="682"/>
      <c r="AN35" s="682"/>
      <c r="AO35" s="682"/>
      <c r="AP35" s="683"/>
      <c r="AQ35" s="595"/>
      <c r="AR35" s="596"/>
      <c r="AS35" s="596"/>
      <c r="AT35" s="596"/>
      <c r="AU35" s="596"/>
      <c r="AV35" s="596"/>
      <c r="AW35" s="596"/>
      <c r="AX35" s="596"/>
      <c r="AY35" s="597"/>
      <c r="AZ35" s="380"/>
    </row>
    <row r="36" spans="2:54" ht="27.9" customHeight="1">
      <c r="B36" s="713"/>
      <c r="C36" s="714"/>
      <c r="D36" s="714"/>
      <c r="E36" s="714"/>
      <c r="F36" s="714"/>
      <c r="G36" s="715"/>
      <c r="H36" s="598" t="s">
        <v>55</v>
      </c>
      <c r="I36" s="599"/>
      <c r="J36" s="599"/>
      <c r="K36" s="599"/>
      <c r="L36" s="599"/>
      <c r="M36" s="599"/>
      <c r="N36" s="599"/>
      <c r="O36" s="599"/>
      <c r="P36" s="599"/>
      <c r="Q36" s="599"/>
      <c r="R36" s="599"/>
      <c r="S36" s="599"/>
      <c r="T36" s="599"/>
      <c r="U36" s="599"/>
      <c r="V36" s="599"/>
      <c r="W36" s="681"/>
      <c r="X36" s="682"/>
      <c r="Y36" s="682"/>
      <c r="Z36" s="682"/>
      <c r="AA36" s="682"/>
      <c r="AB36" s="682"/>
      <c r="AC36" s="682"/>
      <c r="AD36" s="682"/>
      <c r="AE36" s="682"/>
      <c r="AF36" s="683"/>
      <c r="AG36" s="681"/>
      <c r="AH36" s="682"/>
      <c r="AI36" s="682"/>
      <c r="AJ36" s="682"/>
      <c r="AK36" s="682"/>
      <c r="AL36" s="682"/>
      <c r="AM36" s="682"/>
      <c r="AN36" s="682"/>
      <c r="AO36" s="682"/>
      <c r="AP36" s="683"/>
      <c r="AQ36" s="595"/>
      <c r="AR36" s="596"/>
      <c r="AS36" s="596"/>
      <c r="AT36" s="596"/>
      <c r="AU36" s="596"/>
      <c r="AV36" s="596"/>
      <c r="AW36" s="596"/>
      <c r="AX36" s="596"/>
      <c r="AY36" s="597"/>
      <c r="AZ36" s="380"/>
    </row>
    <row r="37" spans="2:54" ht="27.9" customHeight="1" thickBot="1">
      <c r="B37" s="716"/>
      <c r="C37" s="717"/>
      <c r="D37" s="717"/>
      <c r="E37" s="717"/>
      <c r="F37" s="717"/>
      <c r="G37" s="718"/>
      <c r="H37" s="730" t="s">
        <v>56</v>
      </c>
      <c r="I37" s="695"/>
      <c r="J37" s="695"/>
      <c r="K37" s="695"/>
      <c r="L37" s="695"/>
      <c r="M37" s="695"/>
      <c r="N37" s="695"/>
      <c r="O37" s="695"/>
      <c r="P37" s="695"/>
      <c r="Q37" s="695"/>
      <c r="R37" s="695"/>
      <c r="S37" s="695"/>
      <c r="T37" s="695"/>
      <c r="U37" s="695"/>
      <c r="V37" s="695"/>
      <c r="W37" s="681"/>
      <c r="X37" s="682"/>
      <c r="Y37" s="682"/>
      <c r="Z37" s="682"/>
      <c r="AA37" s="682"/>
      <c r="AB37" s="682"/>
      <c r="AC37" s="682"/>
      <c r="AD37" s="682"/>
      <c r="AE37" s="682"/>
      <c r="AF37" s="683"/>
      <c r="AG37" s="681"/>
      <c r="AH37" s="682"/>
      <c r="AI37" s="682"/>
      <c r="AJ37" s="682"/>
      <c r="AK37" s="682"/>
      <c r="AL37" s="682"/>
      <c r="AM37" s="682"/>
      <c r="AN37" s="682"/>
      <c r="AO37" s="682"/>
      <c r="AP37" s="683"/>
      <c r="AQ37" s="699"/>
      <c r="AR37" s="700"/>
      <c r="AS37" s="700"/>
      <c r="AT37" s="700"/>
      <c r="AU37" s="700"/>
      <c r="AV37" s="700"/>
      <c r="AW37" s="700"/>
      <c r="AX37" s="700"/>
      <c r="AY37" s="701"/>
      <c r="AZ37" s="380"/>
    </row>
    <row r="38" spans="2:54" ht="27.6" customHeight="1">
      <c r="B38" s="687" t="s">
        <v>57</v>
      </c>
      <c r="C38" s="688"/>
      <c r="D38" s="688"/>
      <c r="E38" s="688"/>
      <c r="F38" s="688"/>
      <c r="G38" s="689"/>
      <c r="H38" s="684" t="s">
        <v>51</v>
      </c>
      <c r="I38" s="685"/>
      <c r="J38" s="685"/>
      <c r="K38" s="685"/>
      <c r="L38" s="685"/>
      <c r="M38" s="685"/>
      <c r="N38" s="685"/>
      <c r="O38" s="685"/>
      <c r="P38" s="685"/>
      <c r="Q38" s="685"/>
      <c r="R38" s="685"/>
      <c r="S38" s="685"/>
      <c r="T38" s="685"/>
      <c r="U38" s="685"/>
      <c r="V38" s="686"/>
      <c r="W38" s="674"/>
      <c r="X38" s="675"/>
      <c r="Y38" s="675"/>
      <c r="Z38" s="675"/>
      <c r="AA38" s="675"/>
      <c r="AB38" s="675"/>
      <c r="AC38" s="675"/>
      <c r="AD38" s="675"/>
      <c r="AE38" s="675"/>
      <c r="AF38" s="676"/>
      <c r="AG38" s="677"/>
      <c r="AH38" s="677"/>
      <c r="AI38" s="677"/>
      <c r="AJ38" s="677"/>
      <c r="AK38" s="677"/>
      <c r="AL38" s="677"/>
      <c r="AM38" s="677"/>
      <c r="AN38" s="677"/>
      <c r="AO38" s="677"/>
      <c r="AP38" s="677"/>
      <c r="AQ38" s="678"/>
      <c r="AR38" s="679"/>
      <c r="AS38" s="679"/>
      <c r="AT38" s="679"/>
      <c r="AU38" s="679"/>
      <c r="AV38" s="679"/>
      <c r="AW38" s="679"/>
      <c r="AX38" s="679"/>
      <c r="AY38" s="680"/>
      <c r="AZ38" s="380"/>
    </row>
    <row r="39" spans="2:54" ht="27.9" customHeight="1">
      <c r="B39" s="690"/>
      <c r="C39" s="691"/>
      <c r="D39" s="691"/>
      <c r="E39" s="691"/>
      <c r="F39" s="691"/>
      <c r="G39" s="692"/>
      <c r="H39" s="598" t="s">
        <v>54</v>
      </c>
      <c r="I39" s="599"/>
      <c r="J39" s="599"/>
      <c r="K39" s="599"/>
      <c r="L39" s="599"/>
      <c r="M39" s="599"/>
      <c r="N39" s="599"/>
      <c r="O39" s="599"/>
      <c r="P39" s="599"/>
      <c r="Q39" s="599"/>
      <c r="R39" s="599"/>
      <c r="S39" s="599"/>
      <c r="T39" s="599"/>
      <c r="U39" s="599"/>
      <c r="V39" s="702"/>
      <c r="W39" s="681"/>
      <c r="X39" s="682"/>
      <c r="Y39" s="682"/>
      <c r="Z39" s="682"/>
      <c r="AA39" s="682"/>
      <c r="AB39" s="682"/>
      <c r="AC39" s="682"/>
      <c r="AD39" s="682"/>
      <c r="AE39" s="682"/>
      <c r="AF39" s="683"/>
      <c r="AG39" s="681"/>
      <c r="AH39" s="682"/>
      <c r="AI39" s="682"/>
      <c r="AJ39" s="682"/>
      <c r="AK39" s="682"/>
      <c r="AL39" s="682"/>
      <c r="AM39" s="682"/>
      <c r="AN39" s="682"/>
      <c r="AO39" s="682"/>
      <c r="AP39" s="683"/>
      <c r="AQ39" s="595"/>
      <c r="AR39" s="596"/>
      <c r="AS39" s="596"/>
      <c r="AT39" s="596"/>
      <c r="AU39" s="596"/>
      <c r="AV39" s="596"/>
      <c r="AW39" s="596"/>
      <c r="AX39" s="596"/>
      <c r="AY39" s="597"/>
      <c r="AZ39" s="403"/>
    </row>
    <row r="40" spans="2:54" ht="27.6" customHeight="1">
      <c r="B40" s="690"/>
      <c r="C40" s="691"/>
      <c r="D40" s="691"/>
      <c r="E40" s="691"/>
      <c r="F40" s="691"/>
      <c r="G40" s="692"/>
      <c r="H40" s="598" t="s">
        <v>55</v>
      </c>
      <c r="I40" s="599"/>
      <c r="J40" s="599"/>
      <c r="K40" s="599"/>
      <c r="L40" s="599"/>
      <c r="M40" s="599"/>
      <c r="N40" s="599"/>
      <c r="O40" s="599"/>
      <c r="P40" s="599"/>
      <c r="Q40" s="599"/>
      <c r="R40" s="599"/>
      <c r="S40" s="599"/>
      <c r="T40" s="599"/>
      <c r="U40" s="599"/>
      <c r="V40" s="599"/>
      <c r="W40" s="681"/>
      <c r="X40" s="682"/>
      <c r="Y40" s="682"/>
      <c r="Z40" s="682"/>
      <c r="AA40" s="682"/>
      <c r="AB40" s="682"/>
      <c r="AC40" s="682"/>
      <c r="AD40" s="682"/>
      <c r="AE40" s="682"/>
      <c r="AF40" s="683"/>
      <c r="AG40" s="681"/>
      <c r="AH40" s="682"/>
      <c r="AI40" s="682"/>
      <c r="AJ40" s="682"/>
      <c r="AK40" s="682"/>
      <c r="AL40" s="682"/>
      <c r="AM40" s="682"/>
      <c r="AN40" s="682"/>
      <c r="AO40" s="682"/>
      <c r="AP40" s="683"/>
      <c r="AQ40" s="595"/>
      <c r="AR40" s="596"/>
      <c r="AS40" s="596"/>
      <c r="AT40" s="596"/>
      <c r="AU40" s="596"/>
      <c r="AV40" s="596"/>
      <c r="AW40" s="596"/>
      <c r="AX40" s="596"/>
      <c r="AY40" s="597"/>
      <c r="AZ40" s="403"/>
    </row>
    <row r="41" spans="2:54" ht="27.9" customHeight="1">
      <c r="B41" s="690"/>
      <c r="C41" s="691"/>
      <c r="D41" s="691"/>
      <c r="E41" s="691"/>
      <c r="F41" s="691"/>
      <c r="G41" s="692"/>
      <c r="H41" s="598" t="s">
        <v>56</v>
      </c>
      <c r="I41" s="599"/>
      <c r="J41" s="599"/>
      <c r="K41" s="599"/>
      <c r="L41" s="599"/>
      <c r="M41" s="599"/>
      <c r="N41" s="599"/>
      <c r="O41" s="599"/>
      <c r="P41" s="599"/>
      <c r="Q41" s="599"/>
      <c r="R41" s="599"/>
      <c r="S41" s="599"/>
      <c r="T41" s="599"/>
      <c r="U41" s="599"/>
      <c r="V41" s="599"/>
      <c r="W41" s="681"/>
      <c r="X41" s="682"/>
      <c r="Y41" s="682"/>
      <c r="Z41" s="682"/>
      <c r="AA41" s="682"/>
      <c r="AB41" s="682"/>
      <c r="AC41" s="682"/>
      <c r="AD41" s="682"/>
      <c r="AE41" s="682"/>
      <c r="AF41" s="683"/>
      <c r="AG41" s="681"/>
      <c r="AH41" s="682"/>
      <c r="AI41" s="682"/>
      <c r="AJ41" s="682"/>
      <c r="AK41" s="682"/>
      <c r="AL41" s="682"/>
      <c r="AM41" s="682"/>
      <c r="AN41" s="682"/>
      <c r="AO41" s="682"/>
      <c r="AP41" s="683"/>
      <c r="AQ41" s="595"/>
      <c r="AR41" s="596"/>
      <c r="AS41" s="596"/>
      <c r="AT41" s="596"/>
      <c r="AU41" s="596"/>
      <c r="AV41" s="596"/>
      <c r="AW41" s="596"/>
      <c r="AX41" s="596"/>
      <c r="AY41" s="597"/>
      <c r="AZ41" s="403"/>
    </row>
    <row r="42" spans="2:54" ht="27.9" customHeight="1" thickBot="1">
      <c r="B42" s="690"/>
      <c r="C42" s="691"/>
      <c r="D42" s="691"/>
      <c r="E42" s="691"/>
      <c r="F42" s="691"/>
      <c r="G42" s="692"/>
      <c r="H42" s="693" t="s">
        <v>58</v>
      </c>
      <c r="I42" s="694"/>
      <c r="J42" s="694"/>
      <c r="K42" s="694"/>
      <c r="L42" s="694"/>
      <c r="M42" s="694"/>
      <c r="N42" s="695"/>
      <c r="O42" s="695"/>
      <c r="P42" s="695"/>
      <c r="Q42" s="695"/>
      <c r="R42" s="695"/>
      <c r="S42" s="695"/>
      <c r="T42" s="695"/>
      <c r="U42" s="695"/>
      <c r="V42" s="695"/>
      <c r="W42" s="681"/>
      <c r="X42" s="682"/>
      <c r="Y42" s="682"/>
      <c r="Z42" s="682"/>
      <c r="AA42" s="682"/>
      <c r="AB42" s="682"/>
      <c r="AC42" s="682"/>
      <c r="AD42" s="682"/>
      <c r="AE42" s="682"/>
      <c r="AF42" s="683"/>
      <c r="AG42" s="696"/>
      <c r="AH42" s="697"/>
      <c r="AI42" s="697"/>
      <c r="AJ42" s="697"/>
      <c r="AK42" s="697"/>
      <c r="AL42" s="697"/>
      <c r="AM42" s="697"/>
      <c r="AN42" s="697"/>
      <c r="AO42" s="697"/>
      <c r="AP42" s="698"/>
      <c r="AQ42" s="699"/>
      <c r="AR42" s="700"/>
      <c r="AS42" s="700"/>
      <c r="AT42" s="700"/>
      <c r="AU42" s="700"/>
      <c r="AV42" s="700"/>
      <c r="AW42" s="700"/>
      <c r="AX42" s="700"/>
      <c r="AY42" s="701"/>
      <c r="AZ42" s="403"/>
    </row>
    <row r="43" spans="2:54" ht="27.9" customHeight="1">
      <c r="B43" s="708" t="s">
        <v>59</v>
      </c>
      <c r="C43" s="653"/>
      <c r="D43" s="653"/>
      <c r="E43" s="653"/>
      <c r="F43" s="653"/>
      <c r="G43" s="653"/>
      <c r="H43" s="652" t="s">
        <v>335</v>
      </c>
      <c r="I43" s="653"/>
      <c r="J43" s="653"/>
      <c r="K43" s="653"/>
      <c r="L43" s="653"/>
      <c r="M43" s="654"/>
      <c r="N43" s="633" t="s">
        <v>336</v>
      </c>
      <c r="O43" s="633"/>
      <c r="P43" s="633"/>
      <c r="Q43" s="633"/>
      <c r="R43" s="633"/>
      <c r="S43" s="633"/>
      <c r="T43" s="633"/>
      <c r="U43" s="633"/>
      <c r="V43" s="634"/>
      <c r="W43" s="705"/>
      <c r="X43" s="705"/>
      <c r="Y43" s="705"/>
      <c r="Z43" s="705"/>
      <c r="AA43" s="705"/>
      <c r="AB43" s="705"/>
      <c r="AC43" s="705"/>
      <c r="AD43" s="705"/>
      <c r="AE43" s="705"/>
      <c r="AF43" s="705"/>
      <c r="AG43" s="677"/>
      <c r="AH43" s="677"/>
      <c r="AI43" s="677"/>
      <c r="AJ43" s="677"/>
      <c r="AK43" s="677"/>
      <c r="AL43" s="677"/>
      <c r="AM43" s="677"/>
      <c r="AN43" s="677"/>
      <c r="AO43" s="677"/>
      <c r="AP43" s="677"/>
      <c r="AQ43" s="678"/>
      <c r="AR43" s="679"/>
      <c r="AS43" s="679"/>
      <c r="AT43" s="679"/>
      <c r="AU43" s="679"/>
      <c r="AV43" s="679"/>
      <c r="AW43" s="679"/>
      <c r="AX43" s="679"/>
      <c r="AY43" s="680"/>
      <c r="AZ43" s="380"/>
    </row>
    <row r="44" spans="2:54" ht="27.9" customHeight="1">
      <c r="B44" s="709"/>
      <c r="C44" s="656"/>
      <c r="D44" s="656"/>
      <c r="E44" s="656"/>
      <c r="F44" s="656"/>
      <c r="G44" s="656"/>
      <c r="H44" s="655"/>
      <c r="I44" s="656"/>
      <c r="J44" s="656"/>
      <c r="K44" s="656"/>
      <c r="L44" s="656"/>
      <c r="M44" s="657"/>
      <c r="N44" s="638" t="s">
        <v>337</v>
      </c>
      <c r="O44" s="638"/>
      <c r="P44" s="638"/>
      <c r="Q44" s="638"/>
      <c r="R44" s="638"/>
      <c r="S44" s="638"/>
      <c r="T44" s="638"/>
      <c r="U44" s="638"/>
      <c r="V44" s="639"/>
      <c r="W44" s="640"/>
      <c r="X44" s="641"/>
      <c r="Y44" s="641"/>
      <c r="Z44" s="641"/>
      <c r="AA44" s="641"/>
      <c r="AB44" s="641"/>
      <c r="AC44" s="641"/>
      <c r="AD44" s="641"/>
      <c r="AE44" s="641"/>
      <c r="AF44" s="642"/>
      <c r="AG44" s="637"/>
      <c r="AH44" s="637"/>
      <c r="AI44" s="637"/>
      <c r="AJ44" s="637"/>
      <c r="AK44" s="637"/>
      <c r="AL44" s="637"/>
      <c r="AM44" s="637"/>
      <c r="AN44" s="637"/>
      <c r="AO44" s="637"/>
      <c r="AP44" s="637"/>
      <c r="AQ44" s="595"/>
      <c r="AR44" s="596"/>
      <c r="AS44" s="596"/>
      <c r="AT44" s="596"/>
      <c r="AU44" s="596"/>
      <c r="AV44" s="596"/>
      <c r="AW44" s="596"/>
      <c r="AX44" s="596"/>
      <c r="AY44" s="597"/>
      <c r="AZ44" s="380"/>
    </row>
    <row r="45" spans="2:54" ht="27.9" customHeight="1">
      <c r="B45" s="709"/>
      <c r="C45" s="656"/>
      <c r="D45" s="656"/>
      <c r="E45" s="656"/>
      <c r="F45" s="656"/>
      <c r="G45" s="656"/>
      <c r="H45" s="655"/>
      <c r="I45" s="656"/>
      <c r="J45" s="656"/>
      <c r="K45" s="656"/>
      <c r="L45" s="656"/>
      <c r="M45" s="657"/>
      <c r="N45" s="638" t="s">
        <v>338</v>
      </c>
      <c r="O45" s="638"/>
      <c r="P45" s="638"/>
      <c r="Q45" s="638"/>
      <c r="R45" s="638"/>
      <c r="S45" s="638"/>
      <c r="T45" s="638"/>
      <c r="U45" s="638"/>
      <c r="V45" s="639"/>
      <c r="W45" s="640"/>
      <c r="X45" s="641"/>
      <c r="Y45" s="641"/>
      <c r="Z45" s="641"/>
      <c r="AA45" s="641"/>
      <c r="AB45" s="641"/>
      <c r="AC45" s="641"/>
      <c r="AD45" s="641"/>
      <c r="AE45" s="641"/>
      <c r="AF45" s="642"/>
      <c r="AG45" s="637"/>
      <c r="AH45" s="637"/>
      <c r="AI45" s="637"/>
      <c r="AJ45" s="637"/>
      <c r="AK45" s="637"/>
      <c r="AL45" s="637"/>
      <c r="AM45" s="637"/>
      <c r="AN45" s="637"/>
      <c r="AO45" s="637"/>
      <c r="AP45" s="637"/>
      <c r="AQ45" s="595"/>
      <c r="AR45" s="596"/>
      <c r="AS45" s="596"/>
      <c r="AT45" s="596"/>
      <c r="AU45" s="596"/>
      <c r="AV45" s="596"/>
      <c r="AW45" s="596"/>
      <c r="AX45" s="596"/>
      <c r="AY45" s="597"/>
      <c r="AZ45" s="380"/>
    </row>
    <row r="46" spans="2:54" ht="27.9" customHeight="1">
      <c r="B46" s="709"/>
      <c r="C46" s="656"/>
      <c r="D46" s="656"/>
      <c r="E46" s="656"/>
      <c r="F46" s="656"/>
      <c r="G46" s="656"/>
      <c r="H46" s="655"/>
      <c r="I46" s="656"/>
      <c r="J46" s="656"/>
      <c r="K46" s="656"/>
      <c r="L46" s="656"/>
      <c r="M46" s="657"/>
      <c r="N46" s="638" t="s">
        <v>339</v>
      </c>
      <c r="O46" s="638"/>
      <c r="P46" s="638"/>
      <c r="Q46" s="638"/>
      <c r="R46" s="638"/>
      <c r="S46" s="638"/>
      <c r="T46" s="638"/>
      <c r="U46" s="638"/>
      <c r="V46" s="639"/>
      <c r="W46" s="640"/>
      <c r="X46" s="641"/>
      <c r="Y46" s="641"/>
      <c r="Z46" s="641"/>
      <c r="AA46" s="641"/>
      <c r="AB46" s="641"/>
      <c r="AC46" s="641"/>
      <c r="AD46" s="641"/>
      <c r="AE46" s="641"/>
      <c r="AF46" s="642"/>
      <c r="AG46" s="637"/>
      <c r="AH46" s="637"/>
      <c r="AI46" s="637"/>
      <c r="AJ46" s="637"/>
      <c r="AK46" s="637"/>
      <c r="AL46" s="637"/>
      <c r="AM46" s="637"/>
      <c r="AN46" s="637"/>
      <c r="AO46" s="637"/>
      <c r="AP46" s="637"/>
      <c r="AQ46" s="595"/>
      <c r="AR46" s="596"/>
      <c r="AS46" s="596"/>
      <c r="AT46" s="596"/>
      <c r="AU46" s="596"/>
      <c r="AV46" s="596"/>
      <c r="AW46" s="596"/>
      <c r="AX46" s="596"/>
      <c r="AY46" s="597"/>
      <c r="AZ46" s="380"/>
    </row>
    <row r="47" spans="2:54" ht="27.9" customHeight="1">
      <c r="B47" s="709"/>
      <c r="C47" s="656"/>
      <c r="D47" s="656"/>
      <c r="E47" s="656"/>
      <c r="F47" s="656"/>
      <c r="G47" s="656"/>
      <c r="H47" s="658"/>
      <c r="I47" s="659"/>
      <c r="J47" s="659"/>
      <c r="K47" s="659"/>
      <c r="L47" s="659"/>
      <c r="M47" s="660"/>
      <c r="N47" s="638" t="s">
        <v>340</v>
      </c>
      <c r="O47" s="638"/>
      <c r="P47" s="638"/>
      <c r="Q47" s="638"/>
      <c r="R47" s="638"/>
      <c r="S47" s="638"/>
      <c r="T47" s="638"/>
      <c r="U47" s="638"/>
      <c r="V47" s="639"/>
      <c r="W47" s="640"/>
      <c r="X47" s="641"/>
      <c r="Y47" s="641"/>
      <c r="Z47" s="641"/>
      <c r="AA47" s="641"/>
      <c r="AB47" s="641"/>
      <c r="AC47" s="641"/>
      <c r="AD47" s="641"/>
      <c r="AE47" s="641"/>
      <c r="AF47" s="642"/>
      <c r="AG47" s="637"/>
      <c r="AH47" s="637"/>
      <c r="AI47" s="637"/>
      <c r="AJ47" s="637"/>
      <c r="AK47" s="637"/>
      <c r="AL47" s="637"/>
      <c r="AM47" s="637"/>
      <c r="AN47" s="637"/>
      <c r="AO47" s="637"/>
      <c r="AP47" s="637"/>
      <c r="AQ47" s="595"/>
      <c r="AR47" s="596"/>
      <c r="AS47" s="596"/>
      <c r="AT47" s="596"/>
      <c r="AU47" s="596"/>
      <c r="AV47" s="596"/>
      <c r="AW47" s="596"/>
      <c r="AX47" s="596"/>
      <c r="AY47" s="597"/>
      <c r="AZ47" s="380"/>
    </row>
    <row r="48" spans="2:54" ht="27.9" customHeight="1" thickBot="1">
      <c r="B48" s="620"/>
      <c r="C48" s="621"/>
      <c r="D48" s="621"/>
      <c r="E48" s="621"/>
      <c r="F48" s="621"/>
      <c r="G48" s="621"/>
      <c r="H48" s="661" t="s">
        <v>341</v>
      </c>
      <c r="I48" s="621"/>
      <c r="J48" s="621"/>
      <c r="K48" s="621"/>
      <c r="L48" s="621"/>
      <c r="M48" s="662"/>
      <c r="N48" s="605" t="s">
        <v>336</v>
      </c>
      <c r="O48" s="606"/>
      <c r="P48" s="606"/>
      <c r="Q48" s="606"/>
      <c r="R48" s="606"/>
      <c r="S48" s="606"/>
      <c r="T48" s="606"/>
      <c r="U48" s="606"/>
      <c r="V48" s="607"/>
      <c r="W48" s="619"/>
      <c r="X48" s="706"/>
      <c r="Y48" s="706"/>
      <c r="Z48" s="706"/>
      <c r="AA48" s="706"/>
      <c r="AB48" s="706"/>
      <c r="AC48" s="706"/>
      <c r="AD48" s="706"/>
      <c r="AE48" s="706"/>
      <c r="AF48" s="706"/>
      <c r="AG48" s="707"/>
      <c r="AH48" s="707"/>
      <c r="AI48" s="707"/>
      <c r="AJ48" s="707"/>
      <c r="AK48" s="707"/>
      <c r="AL48" s="707"/>
      <c r="AM48" s="707"/>
      <c r="AN48" s="707"/>
      <c r="AO48" s="707"/>
      <c r="AP48" s="707"/>
      <c r="AQ48" s="611"/>
      <c r="AR48" s="612"/>
      <c r="AS48" s="612"/>
      <c r="AT48" s="612"/>
      <c r="AU48" s="612"/>
      <c r="AV48" s="612"/>
      <c r="AW48" s="612"/>
      <c r="AX48" s="612"/>
      <c r="AY48" s="613"/>
      <c r="AZ48" s="380"/>
    </row>
    <row r="49" spans="2:54" ht="27.9" customHeight="1" thickBot="1">
      <c r="B49" s="620" t="s">
        <v>261</v>
      </c>
      <c r="C49" s="621"/>
      <c r="D49" s="621"/>
      <c r="E49" s="621"/>
      <c r="F49" s="621"/>
      <c r="G49" s="621"/>
      <c r="H49" s="621"/>
      <c r="I49" s="621"/>
      <c r="J49" s="621"/>
      <c r="K49" s="621"/>
      <c r="L49" s="621"/>
      <c r="M49" s="621"/>
      <c r="N49" s="621"/>
      <c r="O49" s="621"/>
      <c r="P49" s="621"/>
      <c r="Q49" s="621"/>
      <c r="R49" s="621"/>
      <c r="S49" s="621"/>
      <c r="T49" s="621"/>
      <c r="U49" s="621"/>
      <c r="V49" s="621"/>
      <c r="W49" s="617"/>
      <c r="X49" s="618"/>
      <c r="Y49" s="618"/>
      <c r="Z49" s="618"/>
      <c r="AA49" s="618"/>
      <c r="AB49" s="618"/>
      <c r="AC49" s="618"/>
      <c r="AD49" s="618"/>
      <c r="AE49" s="618"/>
      <c r="AF49" s="619"/>
      <c r="AG49" s="614"/>
      <c r="AH49" s="615"/>
      <c r="AI49" s="615"/>
      <c r="AJ49" s="615"/>
      <c r="AK49" s="615"/>
      <c r="AL49" s="615"/>
      <c r="AM49" s="615"/>
      <c r="AN49" s="615"/>
      <c r="AO49" s="615"/>
      <c r="AP49" s="616"/>
      <c r="AQ49" s="611"/>
      <c r="AR49" s="612"/>
      <c r="AS49" s="612"/>
      <c r="AT49" s="612"/>
      <c r="AU49" s="612"/>
      <c r="AV49" s="612"/>
      <c r="AW49" s="612"/>
      <c r="AX49" s="612"/>
      <c r="AY49" s="613"/>
      <c r="AZ49" s="380"/>
    </row>
    <row r="50" spans="2:54" ht="27.9" customHeight="1" thickBot="1">
      <c r="B50" s="627" t="s">
        <v>60</v>
      </c>
      <c r="C50" s="628"/>
      <c r="D50" s="628"/>
      <c r="E50" s="628"/>
      <c r="F50" s="628"/>
      <c r="G50" s="628"/>
      <c r="H50" s="628"/>
      <c r="I50" s="628"/>
      <c r="J50" s="628"/>
      <c r="K50" s="628"/>
      <c r="L50" s="628"/>
      <c r="M50" s="628"/>
      <c r="N50" s="628"/>
      <c r="O50" s="628"/>
      <c r="P50" s="628"/>
      <c r="Q50" s="628"/>
      <c r="R50" s="628"/>
      <c r="S50" s="628"/>
      <c r="T50" s="628"/>
      <c r="U50" s="628"/>
      <c r="V50" s="628"/>
      <c r="W50" s="643"/>
      <c r="X50" s="644"/>
      <c r="Y50" s="644"/>
      <c r="Z50" s="644"/>
      <c r="AA50" s="644"/>
      <c r="AB50" s="644"/>
      <c r="AC50" s="644"/>
      <c r="AD50" s="644"/>
      <c r="AE50" s="644"/>
      <c r="AF50" s="645"/>
      <c r="AG50" s="643"/>
      <c r="AH50" s="644"/>
      <c r="AI50" s="644"/>
      <c r="AJ50" s="644"/>
      <c r="AK50" s="644"/>
      <c r="AL50" s="644"/>
      <c r="AM50" s="644"/>
      <c r="AN50" s="644"/>
      <c r="AO50" s="644"/>
      <c r="AP50" s="645"/>
      <c r="AQ50" s="643"/>
      <c r="AR50" s="644"/>
      <c r="AS50" s="644"/>
      <c r="AT50" s="644"/>
      <c r="AU50" s="644"/>
      <c r="AV50" s="644"/>
      <c r="AW50" s="644"/>
      <c r="AX50" s="644"/>
      <c r="AY50" s="646"/>
      <c r="AZ50" s="380"/>
    </row>
    <row r="51" spans="2:54" ht="30.75" customHeight="1" thickTop="1">
      <c r="B51" s="647" t="s">
        <v>61</v>
      </c>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593"/>
      <c r="AR51" s="594"/>
      <c r="AS51" s="594"/>
      <c r="AT51" s="594"/>
      <c r="AU51" s="594"/>
      <c r="AV51" s="594"/>
      <c r="AW51" s="649" t="s">
        <v>44</v>
      </c>
      <c r="AX51" s="649"/>
      <c r="AY51" s="404"/>
      <c r="AZ51" s="380"/>
      <c r="BB51" s="405"/>
    </row>
    <row r="52" spans="2:54" ht="30.75" customHeight="1">
      <c r="B52" s="650" t="s">
        <v>62</v>
      </c>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651"/>
      <c r="AM52" s="651"/>
      <c r="AN52" s="651"/>
      <c r="AO52" s="651"/>
      <c r="AP52" s="651"/>
      <c r="AQ52" s="635"/>
      <c r="AR52" s="636"/>
      <c r="AS52" s="636"/>
      <c r="AT52" s="636"/>
      <c r="AU52" s="636"/>
      <c r="AV52" s="636"/>
      <c r="AW52" s="632" t="s">
        <v>44</v>
      </c>
      <c r="AX52" s="632"/>
      <c r="AY52" s="406"/>
      <c r="AZ52" s="380"/>
      <c r="BB52" s="405"/>
    </row>
    <row r="53" spans="2:54" ht="30.75" customHeight="1">
      <c r="B53" s="650" t="s">
        <v>342</v>
      </c>
      <c r="C53" s="651"/>
      <c r="D53" s="651"/>
      <c r="E53" s="651"/>
      <c r="F53" s="651"/>
      <c r="G53" s="651"/>
      <c r="H53" s="651"/>
      <c r="I53" s="651"/>
      <c r="J53" s="651"/>
      <c r="K53" s="651"/>
      <c r="L53" s="651"/>
      <c r="M53" s="651"/>
      <c r="N53" s="651"/>
      <c r="O53" s="651"/>
      <c r="P53" s="651"/>
      <c r="Q53" s="651"/>
      <c r="R53" s="651"/>
      <c r="S53" s="651"/>
      <c r="T53" s="651"/>
      <c r="U53" s="651"/>
      <c r="V53" s="651"/>
      <c r="W53" s="651"/>
      <c r="X53" s="651"/>
      <c r="Y53" s="651"/>
      <c r="Z53" s="651"/>
      <c r="AA53" s="651"/>
      <c r="AB53" s="651"/>
      <c r="AC53" s="651"/>
      <c r="AD53" s="651"/>
      <c r="AE53" s="651"/>
      <c r="AF53" s="651"/>
      <c r="AG53" s="651"/>
      <c r="AH53" s="651"/>
      <c r="AI53" s="651"/>
      <c r="AJ53" s="651"/>
      <c r="AK53" s="651"/>
      <c r="AL53" s="651"/>
      <c r="AM53" s="651"/>
      <c r="AN53" s="651"/>
      <c r="AO53" s="651"/>
      <c r="AP53" s="651"/>
      <c r="AQ53" s="703"/>
      <c r="AR53" s="704"/>
      <c r="AS53" s="704"/>
      <c r="AT53" s="704"/>
      <c r="AU53" s="704"/>
      <c r="AV53" s="704"/>
      <c r="AW53" s="632" t="s">
        <v>44</v>
      </c>
      <c r="AX53" s="632"/>
      <c r="AY53" s="406"/>
      <c r="AZ53" s="380"/>
      <c r="BB53" s="405"/>
    </row>
    <row r="54" spans="2:54" ht="30.75" customHeight="1">
      <c r="B54" s="650" t="s">
        <v>343</v>
      </c>
      <c r="C54" s="651"/>
      <c r="D54" s="651"/>
      <c r="E54" s="651"/>
      <c r="F54" s="651"/>
      <c r="G54" s="651"/>
      <c r="H54" s="651"/>
      <c r="I54" s="651"/>
      <c r="J54" s="651"/>
      <c r="K54" s="651"/>
      <c r="L54" s="651"/>
      <c r="M54" s="651"/>
      <c r="N54" s="651"/>
      <c r="O54" s="651"/>
      <c r="P54" s="651"/>
      <c r="Q54" s="651"/>
      <c r="R54" s="651"/>
      <c r="S54" s="651"/>
      <c r="T54" s="651"/>
      <c r="U54" s="651"/>
      <c r="V54" s="651"/>
      <c r="W54" s="651"/>
      <c r="X54" s="651"/>
      <c r="Y54" s="651"/>
      <c r="Z54" s="651"/>
      <c r="AA54" s="651"/>
      <c r="AB54" s="651"/>
      <c r="AC54" s="651"/>
      <c r="AD54" s="651"/>
      <c r="AE54" s="651"/>
      <c r="AF54" s="651"/>
      <c r="AG54" s="651"/>
      <c r="AH54" s="651"/>
      <c r="AI54" s="651"/>
      <c r="AJ54" s="651"/>
      <c r="AK54" s="651"/>
      <c r="AL54" s="651"/>
      <c r="AM54" s="651"/>
      <c r="AN54" s="651"/>
      <c r="AO54" s="651"/>
      <c r="AP54" s="651"/>
      <c r="AQ54" s="672"/>
      <c r="AR54" s="673"/>
      <c r="AS54" s="673"/>
      <c r="AT54" s="673"/>
      <c r="AU54" s="673"/>
      <c r="AV54" s="673"/>
      <c r="AW54" s="632" t="s">
        <v>44</v>
      </c>
      <c r="AX54" s="632"/>
      <c r="AY54" s="406"/>
      <c r="AZ54" s="380"/>
      <c r="BB54" s="405"/>
    </row>
    <row r="55" spans="2:54" ht="27.9" customHeight="1" thickBot="1">
      <c r="B55" s="622" t="s">
        <v>63</v>
      </c>
      <c r="C55" s="623"/>
      <c r="D55" s="623"/>
      <c r="E55" s="623"/>
      <c r="F55" s="623"/>
      <c r="G55" s="623"/>
      <c r="H55" s="623"/>
      <c r="I55" s="623"/>
      <c r="J55" s="623"/>
      <c r="K55" s="623"/>
      <c r="L55" s="623"/>
      <c r="M55" s="623"/>
      <c r="N55" s="623"/>
      <c r="O55" s="623"/>
      <c r="P55" s="623"/>
      <c r="Q55" s="623"/>
      <c r="R55" s="623"/>
      <c r="S55" s="623"/>
      <c r="T55" s="623"/>
      <c r="U55" s="623"/>
      <c r="V55" s="623"/>
      <c r="W55" s="623"/>
      <c r="X55" s="623"/>
      <c r="Y55" s="623"/>
      <c r="Z55" s="623"/>
      <c r="AA55" s="623"/>
      <c r="AB55" s="623"/>
      <c r="AC55" s="623"/>
      <c r="AD55" s="623"/>
      <c r="AE55" s="623"/>
      <c r="AF55" s="623"/>
      <c r="AG55" s="623"/>
      <c r="AH55" s="623"/>
      <c r="AI55" s="623"/>
      <c r="AJ55" s="623"/>
      <c r="AK55" s="623"/>
      <c r="AL55" s="623"/>
      <c r="AM55" s="623"/>
      <c r="AN55" s="623"/>
      <c r="AO55" s="623"/>
      <c r="AP55" s="623"/>
      <c r="AQ55" s="624"/>
      <c r="AR55" s="625"/>
      <c r="AS55" s="625"/>
      <c r="AT55" s="625"/>
      <c r="AU55" s="625"/>
      <c r="AV55" s="625"/>
      <c r="AW55" s="625"/>
      <c r="AX55" s="625"/>
      <c r="AY55" s="626"/>
      <c r="AZ55" s="380"/>
    </row>
    <row r="56" spans="2:54" ht="39" customHeight="1">
      <c r="B56" s="407" t="s">
        <v>381</v>
      </c>
      <c r="C56" s="408"/>
      <c r="D56" s="408"/>
      <c r="E56" s="408"/>
      <c r="F56" s="408"/>
      <c r="G56" s="408"/>
      <c r="H56" s="408"/>
      <c r="I56" s="408"/>
      <c r="J56" s="408"/>
      <c r="K56" s="408"/>
      <c r="L56" s="408"/>
      <c r="M56" s="408"/>
      <c r="N56" s="408"/>
      <c r="O56" s="408"/>
      <c r="P56" s="408"/>
      <c r="Q56" s="408"/>
      <c r="R56" s="408"/>
      <c r="S56" s="408"/>
      <c r="T56" s="408"/>
      <c r="U56" s="408"/>
      <c r="V56" s="408"/>
      <c r="W56" s="66"/>
      <c r="X56" s="66"/>
      <c r="Y56" s="66"/>
      <c r="Z56" s="66"/>
      <c r="AA56" s="66"/>
      <c r="AB56" s="66"/>
      <c r="AC56" s="66"/>
      <c r="AD56" s="66"/>
      <c r="AE56" s="66"/>
      <c r="AF56" s="66"/>
      <c r="AG56" s="66"/>
      <c r="AH56" s="66"/>
      <c r="AI56" s="66"/>
      <c r="AJ56" s="66"/>
      <c r="AK56" s="66"/>
      <c r="AL56" s="66"/>
      <c r="AM56" s="66"/>
      <c r="AN56" s="66"/>
      <c r="AO56" s="66"/>
      <c r="AP56" s="66"/>
      <c r="AQ56" s="408"/>
      <c r="AR56" s="408"/>
      <c r="AS56" s="408"/>
      <c r="AT56" s="408"/>
      <c r="AU56" s="408"/>
      <c r="AV56" s="408"/>
      <c r="AW56" s="408"/>
      <c r="AX56" s="408"/>
      <c r="AY56" s="408"/>
      <c r="AZ56" s="380"/>
    </row>
    <row r="57" spans="2:54" ht="27" customHeight="1">
      <c r="B57" s="600" t="s">
        <v>268</v>
      </c>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1"/>
      <c r="AN57" s="601"/>
      <c r="AO57" s="601"/>
      <c r="AP57" s="601"/>
      <c r="AQ57" s="601"/>
      <c r="AR57" s="601"/>
      <c r="AS57" s="601"/>
      <c r="AT57" s="601"/>
      <c r="AU57" s="601"/>
      <c r="AV57" s="601"/>
      <c r="AW57" s="601"/>
      <c r="AX57" s="601"/>
      <c r="AY57" s="629"/>
      <c r="AZ57" s="409"/>
    </row>
    <row r="58" spans="2:54" ht="54" customHeight="1">
      <c r="B58" s="630" t="s">
        <v>32</v>
      </c>
      <c r="C58" s="631"/>
      <c r="D58" s="608" t="s">
        <v>220</v>
      </c>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c r="AS58" s="609"/>
      <c r="AT58" s="609"/>
      <c r="AU58" s="609"/>
      <c r="AV58" s="609"/>
      <c r="AW58" s="609"/>
      <c r="AX58" s="609"/>
      <c r="AY58" s="610"/>
      <c r="AZ58" s="409"/>
      <c r="BB58" s="391" t="s">
        <v>366</v>
      </c>
    </row>
    <row r="59" spans="2:54" ht="38.25" customHeight="1">
      <c r="B59" s="407" t="s">
        <v>384</v>
      </c>
      <c r="C59" s="408"/>
      <c r="D59" s="408"/>
      <c r="E59" s="408"/>
      <c r="F59" s="408"/>
      <c r="G59" s="408"/>
      <c r="H59" s="408"/>
      <c r="I59" s="408"/>
      <c r="J59" s="408"/>
      <c r="K59" s="408"/>
      <c r="L59" s="408"/>
      <c r="M59" s="408"/>
      <c r="N59" s="408"/>
      <c r="O59" s="408"/>
      <c r="P59" s="408"/>
      <c r="Q59" s="408"/>
      <c r="R59" s="408"/>
      <c r="S59" s="408"/>
      <c r="T59" s="408"/>
      <c r="U59" s="408"/>
      <c r="V59" s="408"/>
      <c r="W59" s="66"/>
      <c r="X59" s="66"/>
      <c r="Y59" s="66"/>
      <c r="Z59" s="66"/>
      <c r="AA59" s="66"/>
      <c r="AB59" s="66"/>
      <c r="AC59" s="66"/>
      <c r="AD59" s="66"/>
      <c r="AE59" s="66"/>
      <c r="AF59" s="66"/>
      <c r="AG59" s="66"/>
      <c r="AH59" s="66"/>
      <c r="AI59" s="66"/>
      <c r="AJ59" s="66"/>
      <c r="AK59" s="66"/>
      <c r="AL59" s="66"/>
      <c r="AM59" s="66"/>
      <c r="AN59" s="66"/>
      <c r="AO59" s="66"/>
      <c r="AP59" s="66"/>
      <c r="AQ59" s="408"/>
      <c r="AR59" s="408"/>
      <c r="AS59" s="408"/>
      <c r="AT59" s="408"/>
      <c r="AU59" s="408"/>
      <c r="AV59" s="408"/>
      <c r="AW59" s="408"/>
      <c r="AX59" s="408"/>
      <c r="AY59" s="408"/>
      <c r="AZ59" s="380"/>
    </row>
    <row r="60" spans="2:54" ht="27" customHeight="1">
      <c r="B60" s="600" t="s">
        <v>268</v>
      </c>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c r="AV60" s="601"/>
      <c r="AW60" s="601"/>
      <c r="AX60" s="601"/>
      <c r="AY60" s="629"/>
      <c r="AZ60" s="409"/>
    </row>
    <row r="61" spans="2:54" ht="54" customHeight="1">
      <c r="B61" s="630" t="s">
        <v>32</v>
      </c>
      <c r="C61" s="631"/>
      <c r="D61" s="585" t="s">
        <v>654</v>
      </c>
      <c r="E61" s="586"/>
      <c r="F61" s="586"/>
      <c r="G61" s="586"/>
      <c r="H61" s="586"/>
      <c r="I61" s="586"/>
      <c r="J61" s="586"/>
      <c r="K61" s="586"/>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c r="AO61" s="586"/>
      <c r="AP61" s="586"/>
      <c r="AQ61" s="586"/>
      <c r="AR61" s="586"/>
      <c r="AS61" s="586"/>
      <c r="AT61" s="586"/>
      <c r="AU61" s="586"/>
      <c r="AV61" s="586"/>
      <c r="AW61" s="586"/>
      <c r="AX61" s="586"/>
      <c r="AY61" s="587"/>
      <c r="AZ61" s="409"/>
      <c r="BB61" s="391" t="s">
        <v>366</v>
      </c>
    </row>
    <row r="62" spans="2:54" ht="39" customHeight="1">
      <c r="B62" s="410" t="s">
        <v>383</v>
      </c>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411"/>
      <c r="AE62" s="411"/>
      <c r="AF62" s="411"/>
      <c r="AG62" s="411"/>
      <c r="AH62" s="411"/>
      <c r="AI62" s="411"/>
      <c r="AJ62" s="411"/>
      <c r="AK62" s="411"/>
      <c r="AL62" s="411"/>
      <c r="AM62" s="411"/>
      <c r="AN62" s="411"/>
      <c r="AO62" s="411"/>
      <c r="AP62" s="411"/>
      <c r="AQ62" s="411"/>
      <c r="AR62" s="411"/>
      <c r="AS62" s="411"/>
      <c r="AT62" s="411"/>
      <c r="AU62" s="411"/>
      <c r="AV62" s="411"/>
      <c r="AW62" s="411"/>
      <c r="AX62" s="411"/>
      <c r="AY62" s="411"/>
      <c r="AZ62" s="380"/>
    </row>
    <row r="63" spans="2:54" ht="24.75" customHeight="1">
      <c r="B63" s="600" t="s">
        <v>389</v>
      </c>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4" t="s">
        <v>385</v>
      </c>
      <c r="AX63" s="604"/>
      <c r="AY63" s="604"/>
      <c r="AZ63" s="409"/>
    </row>
    <row r="64" spans="2:54" ht="53.25" customHeight="1">
      <c r="B64" s="602">
        <v>1</v>
      </c>
      <c r="C64" s="603"/>
      <c r="D64" s="585" t="s">
        <v>534</v>
      </c>
      <c r="E64" s="586"/>
      <c r="F64" s="586"/>
      <c r="G64" s="586"/>
      <c r="H64" s="586"/>
      <c r="I64" s="586"/>
      <c r="J64" s="586"/>
      <c r="K64" s="586"/>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c r="AO64" s="586"/>
      <c r="AP64" s="586"/>
      <c r="AQ64" s="586"/>
      <c r="AR64" s="586"/>
      <c r="AS64" s="586"/>
      <c r="AT64" s="586"/>
      <c r="AU64" s="586"/>
      <c r="AV64" s="587"/>
      <c r="AW64" s="582"/>
      <c r="AX64" s="583"/>
      <c r="AY64" s="584"/>
      <c r="AZ64" s="409"/>
      <c r="BB64" s="391" t="s">
        <v>388</v>
      </c>
    </row>
    <row r="65" spans="2:52" ht="53.25" customHeight="1">
      <c r="B65" s="588">
        <v>2</v>
      </c>
      <c r="C65" s="589"/>
      <c r="D65" s="585" t="s">
        <v>386</v>
      </c>
      <c r="E65" s="586"/>
      <c r="F65" s="586"/>
      <c r="G65" s="586"/>
      <c r="H65" s="586"/>
      <c r="I65" s="586"/>
      <c r="J65" s="586"/>
      <c r="K65" s="586"/>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c r="AO65" s="586"/>
      <c r="AP65" s="586"/>
      <c r="AQ65" s="586"/>
      <c r="AR65" s="586"/>
      <c r="AS65" s="586"/>
      <c r="AT65" s="586"/>
      <c r="AU65" s="586"/>
      <c r="AV65" s="587"/>
      <c r="AW65" s="582"/>
      <c r="AX65" s="583"/>
      <c r="AY65" s="584"/>
      <c r="AZ65" s="409"/>
    </row>
    <row r="66" spans="2:52" ht="53.25" customHeight="1">
      <c r="B66" s="588">
        <v>3</v>
      </c>
      <c r="C66" s="589"/>
      <c r="D66" s="585" t="s">
        <v>387</v>
      </c>
      <c r="E66" s="586"/>
      <c r="F66" s="586"/>
      <c r="G66" s="586"/>
      <c r="H66" s="586"/>
      <c r="I66" s="586"/>
      <c r="J66" s="586"/>
      <c r="K66" s="586"/>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c r="AO66" s="586"/>
      <c r="AP66" s="586"/>
      <c r="AQ66" s="586"/>
      <c r="AR66" s="586"/>
      <c r="AS66" s="586"/>
      <c r="AT66" s="586"/>
      <c r="AU66" s="586"/>
      <c r="AV66" s="587"/>
      <c r="AW66" s="582"/>
      <c r="AX66" s="583"/>
      <c r="AY66" s="584"/>
      <c r="AZ66" s="409"/>
    </row>
  </sheetData>
  <sheetProtection algorithmName="SHA-512" hashValue="OHk57zUQemyRPHedna5BZR7zF90tNryfSYh69T6Jn5iiAWnbA1PleDmUjHHte80rG0VgIu//PCYjmhNlcxU1zQ==" saltValue="GW7wvC0SZ+CUf1RRu/P9XA==" spinCount="100000" sheet="1" formatCells="0" insertRows="0" deleteRows="0" selectLockedCells="1" autoFilter="0" pivotTables="0"/>
  <dataConsolidate link="1"/>
  <mergeCells count="230">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T24:AY24"/>
    <mergeCell ref="B22:M22"/>
    <mergeCell ref="B16:H16"/>
    <mergeCell ref="AA16:AF16"/>
    <mergeCell ref="Q19:R19"/>
    <mergeCell ref="T19:V19"/>
    <mergeCell ref="W19:Y19"/>
    <mergeCell ref="AG16:AN16"/>
    <mergeCell ref="AK17:AN17"/>
    <mergeCell ref="N18:P18"/>
    <mergeCell ref="AS17:AU19"/>
    <mergeCell ref="AV17:AX19"/>
    <mergeCell ref="AY17:AY19"/>
    <mergeCell ref="AO19:AQ19"/>
    <mergeCell ref="AG17:AI19"/>
    <mergeCell ref="B18:H19"/>
    <mergeCell ref="I18:M18"/>
    <mergeCell ref="AO16:AT16"/>
    <mergeCell ref="AU16:AY16"/>
    <mergeCell ref="I17:M17"/>
    <mergeCell ref="AJ17:AJ19"/>
    <mergeCell ref="I15:M15"/>
    <mergeCell ref="AK18:AN18"/>
    <mergeCell ref="AO18:AQ18"/>
    <mergeCell ref="B4:AY4"/>
    <mergeCell ref="B5:AI5"/>
    <mergeCell ref="B6:H6"/>
    <mergeCell ref="I6:W6"/>
    <mergeCell ref="X6:AD6"/>
    <mergeCell ref="AE6:AG6"/>
    <mergeCell ref="AI6:AJ6"/>
    <mergeCell ref="AL6:AM6"/>
    <mergeCell ref="B7:H8"/>
    <mergeCell ref="I7:AY8"/>
    <mergeCell ref="T16:Z16"/>
    <mergeCell ref="B15:H15"/>
    <mergeCell ref="N16:S16"/>
    <mergeCell ref="I16:M16"/>
    <mergeCell ref="N17:S17"/>
    <mergeCell ref="T17:Y17"/>
    <mergeCell ref="AA17:AF19"/>
    <mergeCell ref="N15:S15"/>
    <mergeCell ref="T15:X15"/>
    <mergeCell ref="Y15:AJ15"/>
    <mergeCell ref="AK15:AN15"/>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AG40:AP40"/>
    <mergeCell ref="AQ40:AY40"/>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AQ36:AY36"/>
    <mergeCell ref="H41:V41"/>
    <mergeCell ref="W41:AF41"/>
    <mergeCell ref="AG41:AP41"/>
    <mergeCell ref="AQ41:AY41"/>
    <mergeCell ref="B57:AY57"/>
    <mergeCell ref="B58:C58"/>
    <mergeCell ref="AQ47:AY47"/>
    <mergeCell ref="AG47:AP47"/>
    <mergeCell ref="W47:AF47"/>
    <mergeCell ref="B53:AP53"/>
    <mergeCell ref="AQ53:AV53"/>
    <mergeCell ref="AW53:AX53"/>
    <mergeCell ref="W43:AF43"/>
    <mergeCell ref="AG43:AP43"/>
    <mergeCell ref="AQ43:AY43"/>
    <mergeCell ref="W48:AF48"/>
    <mergeCell ref="AG48:AP48"/>
    <mergeCell ref="B43:G48"/>
    <mergeCell ref="N46:V46"/>
    <mergeCell ref="W46:AF46"/>
    <mergeCell ref="AG46:AP46"/>
    <mergeCell ref="AQ46:AY46"/>
    <mergeCell ref="N45:V45"/>
    <mergeCell ref="W45:AF45"/>
    <mergeCell ref="I28:J28"/>
    <mergeCell ref="K28:L28"/>
    <mergeCell ref="AA28:AG28"/>
    <mergeCell ref="AH28:AI28"/>
    <mergeCell ref="AJ28:AK28"/>
    <mergeCell ref="AM28:AR28"/>
    <mergeCell ref="N28:S28"/>
    <mergeCell ref="T28:Z28"/>
    <mergeCell ref="B54:AP54"/>
    <mergeCell ref="AQ54:AV54"/>
    <mergeCell ref="W38:AF38"/>
    <mergeCell ref="AG38:AP38"/>
    <mergeCell ref="AQ38:AY38"/>
    <mergeCell ref="W40:AF40"/>
    <mergeCell ref="H38:V38"/>
    <mergeCell ref="AG36:AP36"/>
    <mergeCell ref="B38:G42"/>
    <mergeCell ref="H42:V42"/>
    <mergeCell ref="W42:AF42"/>
    <mergeCell ref="AG42:AP42"/>
    <mergeCell ref="AQ42:AY42"/>
    <mergeCell ref="W39:AF39"/>
    <mergeCell ref="AG39:AP39"/>
    <mergeCell ref="H39:V39"/>
    <mergeCell ref="B60:AY60"/>
    <mergeCell ref="B61:C61"/>
    <mergeCell ref="D61:AY61"/>
    <mergeCell ref="AW54:AX54"/>
    <mergeCell ref="N43:V43"/>
    <mergeCell ref="AQ52:AV52"/>
    <mergeCell ref="AW52:AX52"/>
    <mergeCell ref="AQ48:AY48"/>
    <mergeCell ref="AG45:AP45"/>
    <mergeCell ref="AQ45:AY45"/>
    <mergeCell ref="N44:V44"/>
    <mergeCell ref="W44:AF44"/>
    <mergeCell ref="AG44:AP44"/>
    <mergeCell ref="W50:AF50"/>
    <mergeCell ref="AG50:AP50"/>
    <mergeCell ref="AQ50:AY50"/>
    <mergeCell ref="B51:AP51"/>
    <mergeCell ref="AW51:AX51"/>
    <mergeCell ref="B52:AP52"/>
    <mergeCell ref="AQ44:AY44"/>
    <mergeCell ref="H43:M47"/>
    <mergeCell ref="H48:M48"/>
    <mergeCell ref="N47:V47"/>
    <mergeCell ref="AW65:AY65"/>
    <mergeCell ref="AW66:AY66"/>
    <mergeCell ref="D64:AV64"/>
    <mergeCell ref="D65:AV65"/>
    <mergeCell ref="D66:AV66"/>
    <mergeCell ref="B65:C65"/>
    <mergeCell ref="B66:C66"/>
    <mergeCell ref="AO15:AY15"/>
    <mergeCell ref="AQ51:AV51"/>
    <mergeCell ref="AQ39:AY39"/>
    <mergeCell ref="H40:V40"/>
    <mergeCell ref="B63:AV63"/>
    <mergeCell ref="B64:C64"/>
    <mergeCell ref="AW63:AY63"/>
    <mergeCell ref="AW64:AY64"/>
    <mergeCell ref="N48:V48"/>
    <mergeCell ref="D58:AY58"/>
    <mergeCell ref="AQ49:AY49"/>
    <mergeCell ref="AG49:AP49"/>
    <mergeCell ref="W49:AF49"/>
    <mergeCell ref="B49:V49"/>
    <mergeCell ref="B55:AP55"/>
    <mergeCell ref="AQ55:AY55"/>
    <mergeCell ref="B50:V50"/>
  </mergeCells>
  <phoneticPr fontId="3"/>
  <conditionalFormatting sqref="A19:XFD31">
    <cfRule type="expression" dxfId="120" priority="63">
      <formula>_xlfn.ISFORMULA(A19)=TRUE</formula>
    </cfRule>
  </conditionalFormatting>
  <conditionalFormatting sqref="A50:XFD50 A51:AP54 A55:XFD61 AD62:XFD62 AW63 B63:B66 AZ63:XFD66 D64:D66">
    <cfRule type="expression" dxfId="119" priority="68">
      <formula>_xlfn.ISFORMULA(A50)=TRUE</formula>
    </cfRule>
  </conditionalFormatting>
  <conditionalFormatting sqref="B2">
    <cfRule type="expression" dxfId="118" priority="77">
      <formula>_xlfn.ISFORMULA(B2)=TRUE</formula>
    </cfRule>
  </conditionalFormatting>
  <conditionalFormatting sqref="B58:C58">
    <cfRule type="expression" dxfId="117" priority="66">
      <formula>$B$58="□"</formula>
    </cfRule>
  </conditionalFormatting>
  <conditionalFormatting sqref="B61:C61">
    <cfRule type="expression" dxfId="116" priority="67">
      <formula>$B$61="□"</formula>
    </cfRule>
  </conditionalFormatting>
  <conditionalFormatting sqref="C1:XFD2 A1:A3 B3:XFD3 A4:XFD6 A7:I7 AZ7:XFD8 A8:H8 A9:XFD11 A12:H13 AA12:XFD13 A14:XFD14 A15:H15 AZ15:XFD15 A16:I16 N16 T16 AA16:XFD16 A17:XFD17 A18:BA18 BC18:XFD18 I28 T28 AH28 AS28 K29 A32:AF32 AQ32:XFD32 A33:XFD42 A43:B43 W43:AF43 AQ43:XFD43 AG47 W48:XFD48 A49:B49 W49 AG49 AQ49 AZ49:XFD49 A62:A66 A67:XFD1048576">
    <cfRule type="expression" dxfId="115" priority="188">
      <formula>_xlfn.ISFORMULA(A1)=TRUE</formula>
    </cfRule>
  </conditionalFormatting>
  <conditionalFormatting sqref="I28 K28">
    <cfRule type="containsBlanks" dxfId="114" priority="128">
      <formula>LEN(TRIM(I28))=0</formula>
    </cfRule>
  </conditionalFormatting>
  <conditionalFormatting sqref="K29:M29 X29:Z29 AJ29:AL29 AW29:AY29">
    <cfRule type="containsBlanks" dxfId="113" priority="57">
      <formula>LEN(TRIM(K29))=0</formula>
    </cfRule>
  </conditionalFormatting>
  <conditionalFormatting sqref="N43:N48 W44:W47 AQ44:AQ47 AZ44:XFD47 A44:A48">
    <cfRule type="expression" dxfId="112" priority="53">
      <formula>_xlfn.ISFORMULA(A43)=TRUE</formula>
    </cfRule>
  </conditionalFormatting>
  <conditionalFormatting sqref="N15:S15">
    <cfRule type="containsBlanks" dxfId="111" priority="6">
      <formula>LEN(TRIM(N15))=0</formula>
    </cfRule>
  </conditionalFormatting>
  <conditionalFormatting sqref="N23:AY24">
    <cfRule type="expression" dxfId="110" priority="150">
      <formula>$I$17&lt;&gt;8</formula>
    </cfRule>
  </conditionalFormatting>
  <conditionalFormatting sqref="T28">
    <cfRule type="expression" dxfId="109" priority="75">
      <formula>$K$28&gt;=1</formula>
    </cfRule>
    <cfRule type="expression" dxfId="108" priority="74">
      <formula>$K$28&lt;=0</formula>
    </cfRule>
    <cfRule type="expression" dxfId="107" priority="126">
      <formula>$K$28=""</formula>
    </cfRule>
  </conditionalFormatting>
  <conditionalFormatting sqref="T16:Z16 AG16:AN16 AU16:AY16 I17:M17 T17:Y17 AG17:AI19 Q18:R19 W18:Y19">
    <cfRule type="containsBlanks" dxfId="106" priority="129">
      <formula>LEN(TRIM(I16))=0</formula>
    </cfRule>
  </conditionalFormatting>
  <conditionalFormatting sqref="T28:Z28">
    <cfRule type="notContainsBlanks" dxfId="105" priority="64">
      <formula>LEN(TRIM(T28))&gt;0</formula>
    </cfRule>
  </conditionalFormatting>
  <conditionalFormatting sqref="T24:AY24">
    <cfRule type="expression" dxfId="104" priority="151">
      <formula>AND($N$24="■",$T$24="")</formula>
    </cfRule>
  </conditionalFormatting>
  <conditionalFormatting sqref="X29 AJ29 AW29">
    <cfRule type="expression" dxfId="103" priority="58">
      <formula>_xlfn.ISFORMULA(X29)=TRUE</formula>
    </cfRule>
  </conditionalFormatting>
  <conditionalFormatting sqref="Y15:AJ15">
    <cfRule type="containsBlanks" dxfId="102" priority="5">
      <formula>LEN(TRIM(Y15))=0</formula>
    </cfRule>
  </conditionalFormatting>
  <conditionalFormatting sqref="AG43:AP46">
    <cfRule type="expression" dxfId="101" priority="52">
      <formula>_xlfn.ISFORMULA(AG43)=TRUE</formula>
    </cfRule>
  </conditionalFormatting>
  <conditionalFormatting sqref="AH28 AJ28">
    <cfRule type="containsBlanks" dxfId="100" priority="73">
      <formula>LEN(TRIM(AH28))=0</formula>
    </cfRule>
  </conditionalFormatting>
  <conditionalFormatting sqref="AN22 I25">
    <cfRule type="containsBlanks" dxfId="99" priority="147">
      <formula>LEN(TRIM(I22))=0</formula>
    </cfRule>
  </conditionalFormatting>
  <conditionalFormatting sqref="AO15">
    <cfRule type="containsBlanks" dxfId="98" priority="4">
      <formula>LEN(TRIM(AO15))=0</formula>
    </cfRule>
  </conditionalFormatting>
  <conditionalFormatting sqref="AQ55:AY55">
    <cfRule type="expression" dxfId="97" priority="143">
      <formula>AND(AND($AQ$52&lt;=74,$AQ$52&gt;=50),$AQ$55="ＺＥＨ－Ｍ Ｒｅａｄｙ")</formula>
    </cfRule>
    <cfRule type="expression" dxfId="96" priority="144">
      <formula>AND(AND($AQ$52&lt;=99,$AQ$52&gt;=75),$AQ$55="Ｎｅａｒｌｙ ＺＥＨ－Ｍ")</formula>
    </cfRule>
    <cfRule type="expression" dxfId="95" priority="145">
      <formula>AND($AQ$52&gt;=100,$AQ$55="『ＺＥＨ－Ｍ』")</formula>
    </cfRule>
    <cfRule type="containsBlanks" dxfId="94" priority="169">
      <formula>LEN(TRIM(AQ55))=0</formula>
    </cfRule>
  </conditionalFormatting>
  <conditionalFormatting sqref="AS28">
    <cfRule type="expression" dxfId="93" priority="72">
      <formula>$AJ$28=""</formula>
    </cfRule>
    <cfRule type="expression" dxfId="92" priority="70">
      <formula>$AJ$28&lt;=0</formula>
    </cfRule>
    <cfRule type="expression" dxfId="91" priority="71">
      <formula>$AJ$28&gt;=1</formula>
    </cfRule>
  </conditionalFormatting>
  <conditionalFormatting sqref="AS28:AY28">
    <cfRule type="notContainsBlanks" dxfId="90" priority="65">
      <formula>LEN(TRIM(AS28))&gt;0</formula>
    </cfRule>
  </conditionalFormatting>
  <conditionalFormatting sqref="AU27:AW27">
    <cfRule type="containsBlanks" dxfId="89" priority="78">
      <formula>LEN(TRIM(AU27))=0</formula>
    </cfRule>
  </conditionalFormatting>
  <conditionalFormatting sqref="AW64:AW66">
    <cfRule type="expression" dxfId="88" priority="3">
      <formula>OR($AW$64="●",$AW$65="●",$AW$66="●")</formula>
    </cfRule>
  </conditionalFormatting>
  <conditionalFormatting sqref="AW64:AY66">
    <cfRule type="containsBlanks" dxfId="87" priority="45">
      <formula>LEN(TRIM(AW64))=0</formula>
    </cfRule>
  </conditionalFormatting>
  <conditionalFormatting sqref="AW51:XFD54">
    <cfRule type="expression" dxfId="86" priority="7">
      <formula>_xlfn.ISFORMULA(AW51)=TRUE</formula>
    </cfRule>
  </conditionalFormatting>
  <dataValidations xWindow="979" yWindow="729" count="16">
    <dataValidation type="list" allowBlank="1" showInputMessage="1" showErrorMessage="1" sqref="N23:O24 W23:X23 AF23:AG23 AQ23:AR23 B58:C58 B61:C61" xr:uid="{00000000-0002-0000-0500-000004000000}">
      <formula1>"□,■"</formula1>
    </dataValidation>
    <dataValidation type="list" allowBlank="1" showInputMessage="1" showErrorMessage="1" sqref="AQ55:AY55"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50:AP50 AI6:AJ6 T21:Z21 N22:R22 AQ54:AV54 AU21:AY21 AQ33:AY43 AL25:AN25 AR48:AY48 AQ44:AQ50 AR50:AY50 AU25:AW26"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X48:AF48 AG43:AG49 AH43:AP46 W33:AF43 AH48:AP48 AG33:AP42 W44:W49"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51:AV53" xr:uid="{FA72C3E5-E96D-4888-B7D9-ED5CC91B2AED}">
      <formula1>0</formula1>
      <formula2>999</formula2>
    </dataValidation>
    <dataValidation type="list" allowBlank="1" showInputMessage="1" showErrorMessage="1" sqref="AW64:AW66" xr:uid="{E8DA554A-A787-44AC-BCFA-A94D829526C9}">
      <formula1>"●"</formula1>
    </dataValidation>
    <dataValidation type="custom" errorStyle="warning" imeMode="disabled" allowBlank="1" showInputMessage="1" showErrorMessage="1" error="0.40以下になるように「２．住戸一覧」で修正してください。" sqref="AG21:AM21" xr:uid="{EB2664F3-9B31-420F-9E38-36D2E61F2C63}">
      <formula1>"AG21&gt;0.4"</formula1>
    </dataValidation>
    <dataValidation type="custom" imeMode="off" allowBlank="1" showInputMessage="1" showErrorMessage="1" sqref="Q18:R18 Q19:R19 W18:Y18 W19:Y19 AG17:AI19 AN22:AS22" xr:uid="{18273204-372F-49F6-BDA8-FFD972637537}">
      <formula1>INT(Q17)&gt;=0</formula1>
    </dataValidation>
    <dataValidation type="custom" imeMode="disabled" allowBlank="1" showInputMessage="1" showErrorMessage="1" sqref="AU27:AW27" xr:uid="{908381BD-36AB-4F7A-80FC-6B851976824E}">
      <formula1>INT(AU27)&gt;=0</formula1>
    </dataValidation>
  </dataValidations>
  <pageMargins left="0.9055118110236221" right="0.47244094488188981" top="0.70866141732283472" bottom="0.19685039370078741" header="0.19685039370078741" footer="0.19685039370078741"/>
  <pageSetup paperSize="9" scale="35" orientation="portrait" r:id="rId1"/>
  <headerFooter scaleWithDoc="0">
    <oddFooter>&amp;R&amp;"ＭＳ 明朝,標準"&amp;8&amp;K01+020R5低層ZEH-M_ver.2.0</oddFooter>
  </headerFooter>
  <ignoredErrors>
    <ignoredError sqref="I6"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dimension ref="B1:AY243"/>
  <sheetViews>
    <sheetView showGridLines="0" view="pageBreakPreview" zoomScale="110" zoomScaleNormal="90" zoomScaleSheetLayoutView="110" zoomScalePageLayoutView="77" workbookViewId="0">
      <selection activeCell="D13" sqref="D13:F13"/>
    </sheetView>
  </sheetViews>
  <sheetFormatPr defaultColWidth="2.8984375" defaultRowHeight="16.5" customHeight="1" outlineLevelRow="1"/>
  <cols>
    <col min="1" max="1" width="2.09765625" style="1" customWidth="1"/>
    <col min="2" max="2" width="2.8984375" style="1" customWidth="1"/>
    <col min="3" max="4" width="2.8984375" style="1"/>
    <col min="5" max="5" width="2.8984375" style="1" customWidth="1"/>
    <col min="6" max="9" width="2.8984375" style="1"/>
    <col min="10" max="32" width="3" style="1" customWidth="1"/>
    <col min="33" max="33" width="3" style="422" customWidth="1"/>
    <col min="34" max="35" width="3" style="1" customWidth="1"/>
    <col min="36" max="36" width="3" style="422" customWidth="1"/>
    <col min="37" max="43" width="3" style="1" customWidth="1"/>
    <col min="44" max="44" width="3" style="413" customWidth="1"/>
    <col min="45" max="46" width="3" style="420" customWidth="1"/>
    <col min="47" max="48" width="3" style="420" hidden="1" customWidth="1"/>
    <col min="49" max="49" width="2.8984375" style="420" customWidth="1"/>
    <col min="50" max="50" width="2.59765625" style="1" hidden="1" customWidth="1"/>
    <col min="51" max="51" width="2.8984375" style="1" hidden="1" customWidth="1"/>
    <col min="52" max="52" width="2.8984375" style="1" customWidth="1"/>
    <col min="53" max="54" width="2.8984375" style="1"/>
    <col min="55" max="55" width="8.09765625" style="1" bestFit="1" customWidth="1"/>
    <col min="56" max="16384" width="2.8984375" style="1"/>
  </cols>
  <sheetData>
    <row r="1" spans="2:50" s="6" customFormat="1" ht="15.75" customHeight="1">
      <c r="B1" s="318"/>
      <c r="C1" s="54"/>
      <c r="D1" s="54"/>
      <c r="E1" s="54"/>
      <c r="AH1" s="55"/>
      <c r="AI1" s="55"/>
      <c r="AN1" s="412"/>
    </row>
    <row r="2" spans="2:50" s="33" customFormat="1" ht="27.75" customHeight="1">
      <c r="B2" s="164" t="s">
        <v>517</v>
      </c>
      <c r="C2" s="32"/>
      <c r="D2" s="32"/>
      <c r="E2" s="32"/>
      <c r="AH2" s="30"/>
      <c r="AI2" s="30"/>
      <c r="AN2" s="412"/>
    </row>
    <row r="3" spans="2:50" ht="20.100000000000001" customHeight="1">
      <c r="B3" s="979" t="s">
        <v>516</v>
      </c>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S3" s="1"/>
      <c r="AT3" s="1"/>
      <c r="AU3" s="1"/>
      <c r="AV3" s="1"/>
      <c r="AW3" s="1"/>
    </row>
    <row r="4" spans="2:50" ht="19.5" hidden="1" customHeight="1">
      <c r="B4" s="414" t="s">
        <v>155</v>
      </c>
      <c r="C4" s="415"/>
      <c r="D4" s="415"/>
      <c r="E4" s="416"/>
      <c r="F4" s="416"/>
      <c r="G4" s="416"/>
      <c r="H4" s="416"/>
      <c r="I4" s="416"/>
      <c r="J4" s="416"/>
      <c r="K4" s="416"/>
      <c r="L4" s="416"/>
      <c r="M4" s="416"/>
      <c r="N4" s="416"/>
      <c r="O4" s="416"/>
      <c r="P4" s="416"/>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7"/>
      <c r="AS4" s="415"/>
      <c r="AT4" s="415"/>
      <c r="AU4" s="415"/>
      <c r="AV4" s="415"/>
      <c r="AW4" s="415"/>
    </row>
    <row r="5" spans="2:50" ht="24" hidden="1" customHeight="1">
      <c r="B5" s="934" t="s">
        <v>138</v>
      </c>
      <c r="C5" s="935"/>
      <c r="D5" s="935"/>
      <c r="E5" s="935"/>
      <c r="F5" s="935"/>
      <c r="G5" s="935"/>
      <c r="H5" s="935"/>
      <c r="I5" s="935"/>
      <c r="J5" s="936"/>
      <c r="K5" s="943">
        <f>IFERROR(ROUNDUP(SUM(S13:V242)/COUNT(S13:$V$242),2),0)</f>
        <v>0</v>
      </c>
      <c r="L5" s="944"/>
      <c r="M5" s="944"/>
      <c r="N5" s="944"/>
      <c r="O5" s="944"/>
      <c r="P5" s="944"/>
      <c r="Q5" s="944"/>
      <c r="R5" s="945"/>
      <c r="S5" s="934" t="s">
        <v>175</v>
      </c>
      <c r="T5" s="935"/>
      <c r="U5" s="935"/>
      <c r="V5" s="935"/>
      <c r="W5" s="935"/>
      <c r="X5" s="935"/>
      <c r="Y5" s="935"/>
      <c r="Z5" s="935"/>
      <c r="AA5" s="936"/>
      <c r="AB5" s="1010">
        <f>IF('１.全体概要'!N22="",0,'１.全体概要'!N22)</f>
        <v>0</v>
      </c>
      <c r="AC5" s="1011"/>
      <c r="AD5" s="1011"/>
      <c r="AE5" s="1011"/>
      <c r="AF5" s="1011"/>
      <c r="AG5" s="1011"/>
      <c r="AH5" s="1011"/>
      <c r="AI5" s="1011"/>
      <c r="AJ5" s="1011"/>
      <c r="AK5" s="980" t="s">
        <v>44</v>
      </c>
      <c r="AL5" s="981"/>
      <c r="AM5" s="985"/>
      <c r="AN5" s="985"/>
      <c r="AO5" s="985"/>
      <c r="AP5" s="985"/>
      <c r="AQ5" s="985"/>
      <c r="AR5" s="985"/>
      <c r="AS5" s="952"/>
      <c r="AT5" s="952"/>
      <c r="AU5" s="952"/>
      <c r="AV5" s="952"/>
      <c r="AW5" s="415"/>
      <c r="AX5" s="415"/>
    </row>
    <row r="6" spans="2:50" ht="24" hidden="1" customHeight="1">
      <c r="B6" s="937"/>
      <c r="C6" s="938"/>
      <c r="D6" s="938"/>
      <c r="E6" s="938"/>
      <c r="F6" s="938"/>
      <c r="G6" s="938"/>
      <c r="H6" s="938"/>
      <c r="I6" s="938"/>
      <c r="J6" s="939"/>
      <c r="K6" s="946"/>
      <c r="L6" s="947"/>
      <c r="M6" s="947"/>
      <c r="N6" s="947"/>
      <c r="O6" s="947"/>
      <c r="P6" s="947"/>
      <c r="Q6" s="947"/>
      <c r="R6" s="948"/>
      <c r="S6" s="937"/>
      <c r="T6" s="938"/>
      <c r="U6" s="938"/>
      <c r="V6" s="938"/>
      <c r="W6" s="938"/>
      <c r="X6" s="938"/>
      <c r="Y6" s="938"/>
      <c r="Z6" s="938"/>
      <c r="AA6" s="939"/>
      <c r="AB6" s="1012"/>
      <c r="AC6" s="1013"/>
      <c r="AD6" s="1013"/>
      <c r="AE6" s="1013"/>
      <c r="AF6" s="1013"/>
      <c r="AG6" s="1013"/>
      <c r="AH6" s="1013"/>
      <c r="AI6" s="1013"/>
      <c r="AJ6" s="1013"/>
      <c r="AK6" s="982"/>
      <c r="AL6" s="983"/>
      <c r="AM6" s="985"/>
      <c r="AN6" s="985"/>
      <c r="AO6" s="985"/>
      <c r="AP6" s="985"/>
      <c r="AQ6" s="985"/>
      <c r="AR6" s="985"/>
      <c r="AS6" s="952"/>
      <c r="AT6" s="952"/>
      <c r="AU6" s="952"/>
      <c r="AV6" s="952"/>
      <c r="AW6" s="415"/>
      <c r="AX6" s="415"/>
    </row>
    <row r="7" spans="2:50" ht="45" hidden="1" customHeight="1">
      <c r="B7" s="940" t="s">
        <v>145</v>
      </c>
      <c r="C7" s="941"/>
      <c r="D7" s="941"/>
      <c r="E7" s="941"/>
      <c r="F7" s="941"/>
      <c r="G7" s="941"/>
      <c r="H7" s="941"/>
      <c r="I7" s="941"/>
      <c r="J7" s="942"/>
      <c r="K7" s="949">
        <f>SUM(O13:R242)</f>
        <v>0</v>
      </c>
      <c r="L7" s="950"/>
      <c r="M7" s="950"/>
      <c r="N7" s="950"/>
      <c r="O7" s="950"/>
      <c r="P7" s="950"/>
      <c r="Q7" s="950"/>
      <c r="R7" s="951"/>
      <c r="S7" s="940" t="s">
        <v>344</v>
      </c>
      <c r="T7" s="941"/>
      <c r="U7" s="941"/>
      <c r="V7" s="941"/>
      <c r="W7" s="941"/>
      <c r="X7" s="941"/>
      <c r="Y7" s="941"/>
      <c r="Z7" s="941"/>
      <c r="AA7" s="942"/>
      <c r="AB7" s="1014">
        <f>SUM(W13:AA242)</f>
        <v>0</v>
      </c>
      <c r="AC7" s="1015"/>
      <c r="AD7" s="1015"/>
      <c r="AE7" s="1015"/>
      <c r="AF7" s="1015"/>
      <c r="AG7" s="1015"/>
      <c r="AH7" s="1015"/>
      <c r="AI7" s="1015"/>
      <c r="AJ7" s="1015"/>
      <c r="AK7" s="1015"/>
      <c r="AL7" s="1016"/>
      <c r="AM7" s="418"/>
      <c r="AN7" s="418"/>
      <c r="AO7" s="418"/>
      <c r="AP7" s="418"/>
      <c r="AQ7" s="418"/>
      <c r="AR7" s="418"/>
      <c r="AS7" s="417"/>
      <c r="AT7" s="415"/>
      <c r="AU7" s="415"/>
      <c r="AV7" s="415"/>
      <c r="AW7" s="415"/>
      <c r="AX7" s="415"/>
    </row>
    <row r="8" spans="2:50" s="415" customFormat="1" ht="20.100000000000001" customHeight="1">
      <c r="B8" s="419"/>
      <c r="J8" s="416"/>
      <c r="K8" s="416"/>
      <c r="L8" s="416"/>
      <c r="M8" s="416"/>
      <c r="N8" s="416"/>
      <c r="O8" s="416"/>
      <c r="P8" s="416"/>
      <c r="AR8" s="417"/>
    </row>
    <row r="9" spans="2:50" ht="19.5" customHeight="1">
      <c r="B9" s="992" t="s">
        <v>139</v>
      </c>
      <c r="C9" s="993"/>
      <c r="D9" s="992" t="s">
        <v>140</v>
      </c>
      <c r="E9" s="998"/>
      <c r="F9" s="993"/>
      <c r="G9" s="934" t="s">
        <v>169</v>
      </c>
      <c r="H9" s="935"/>
      <c r="I9" s="935"/>
      <c r="J9" s="936"/>
      <c r="K9" s="934" t="s">
        <v>179</v>
      </c>
      <c r="L9" s="935"/>
      <c r="M9" s="935"/>
      <c r="N9" s="936"/>
      <c r="O9" s="934" t="s">
        <v>141</v>
      </c>
      <c r="P9" s="935"/>
      <c r="Q9" s="935"/>
      <c r="R9" s="936"/>
      <c r="S9" s="1001" t="s">
        <v>142</v>
      </c>
      <c r="T9" s="1002"/>
      <c r="U9" s="1002"/>
      <c r="V9" s="1003"/>
      <c r="W9" s="966" t="s">
        <v>185</v>
      </c>
      <c r="X9" s="966"/>
      <c r="Y9" s="966"/>
      <c r="Z9" s="966"/>
      <c r="AA9" s="966"/>
      <c r="AB9" s="956" t="s">
        <v>314</v>
      </c>
      <c r="AC9" s="957"/>
      <c r="AD9" s="957"/>
      <c r="AE9" s="957"/>
      <c r="AF9" s="957"/>
      <c r="AG9" s="957"/>
      <c r="AH9" s="957"/>
      <c r="AI9" s="957"/>
      <c r="AJ9" s="957"/>
      <c r="AK9" s="957"/>
      <c r="AL9" s="957"/>
      <c r="AM9" s="957"/>
      <c r="AN9" s="957"/>
      <c r="AO9" s="957"/>
      <c r="AP9" s="957"/>
      <c r="AQ9" s="957"/>
      <c r="AR9" s="957"/>
      <c r="AS9" s="958"/>
      <c r="AT9" s="164"/>
      <c r="AU9" s="415"/>
      <c r="AV9" s="415"/>
      <c r="AW9" s="1"/>
    </row>
    <row r="10" spans="2:50" ht="10.5" customHeight="1">
      <c r="B10" s="994"/>
      <c r="C10" s="995"/>
      <c r="D10" s="994"/>
      <c r="E10" s="999"/>
      <c r="F10" s="995"/>
      <c r="G10" s="989"/>
      <c r="H10" s="990"/>
      <c r="I10" s="990"/>
      <c r="J10" s="991"/>
      <c r="K10" s="989"/>
      <c r="L10" s="990"/>
      <c r="M10" s="990"/>
      <c r="N10" s="991"/>
      <c r="O10" s="989"/>
      <c r="P10" s="990"/>
      <c r="Q10" s="990"/>
      <c r="R10" s="991"/>
      <c r="S10" s="1004"/>
      <c r="T10" s="1005"/>
      <c r="U10" s="1005"/>
      <c r="V10" s="1006"/>
      <c r="W10" s="966"/>
      <c r="X10" s="966"/>
      <c r="Y10" s="966"/>
      <c r="Z10" s="966"/>
      <c r="AA10" s="966"/>
      <c r="AB10" s="965" t="s">
        <v>315</v>
      </c>
      <c r="AC10" s="965"/>
      <c r="AD10" s="965"/>
      <c r="AE10" s="984" t="s">
        <v>570</v>
      </c>
      <c r="AF10" s="984"/>
      <c r="AG10" s="984"/>
      <c r="AH10" s="984" t="s">
        <v>527</v>
      </c>
      <c r="AI10" s="984"/>
      <c r="AJ10" s="984"/>
      <c r="AK10" s="963" t="s">
        <v>316</v>
      </c>
      <c r="AL10" s="963"/>
      <c r="AM10" s="963"/>
      <c r="AN10" s="959" t="s">
        <v>317</v>
      </c>
      <c r="AO10" s="959"/>
      <c r="AP10" s="959"/>
      <c r="AQ10" s="963" t="s">
        <v>318</v>
      </c>
      <c r="AR10" s="963"/>
      <c r="AS10" s="963"/>
      <c r="AT10" s="164"/>
      <c r="AU10" s="415"/>
      <c r="AV10" s="415"/>
      <c r="AW10" s="1"/>
    </row>
    <row r="11" spans="2:50" ht="10.5" customHeight="1">
      <c r="B11" s="994"/>
      <c r="C11" s="995"/>
      <c r="D11" s="994"/>
      <c r="E11" s="999"/>
      <c r="F11" s="995"/>
      <c r="G11" s="989"/>
      <c r="H11" s="990"/>
      <c r="I11" s="990"/>
      <c r="J11" s="991"/>
      <c r="K11" s="989"/>
      <c r="L11" s="990"/>
      <c r="M11" s="990"/>
      <c r="N11" s="991"/>
      <c r="O11" s="989"/>
      <c r="P11" s="990"/>
      <c r="Q11" s="990"/>
      <c r="R11" s="991"/>
      <c r="S11" s="1004"/>
      <c r="T11" s="1005"/>
      <c r="U11" s="1005"/>
      <c r="V11" s="1006"/>
      <c r="W11" s="966"/>
      <c r="X11" s="966"/>
      <c r="Y11" s="966"/>
      <c r="Z11" s="966"/>
      <c r="AA11" s="966"/>
      <c r="AB11" s="965"/>
      <c r="AC11" s="965"/>
      <c r="AD11" s="965"/>
      <c r="AE11" s="984"/>
      <c r="AF11" s="984"/>
      <c r="AG11" s="984"/>
      <c r="AH11" s="984"/>
      <c r="AI11" s="984"/>
      <c r="AJ11" s="984"/>
      <c r="AK11" s="963"/>
      <c r="AL11" s="963"/>
      <c r="AM11" s="963"/>
      <c r="AN11" s="959"/>
      <c r="AO11" s="959"/>
      <c r="AP11" s="959"/>
      <c r="AQ11" s="963"/>
      <c r="AR11" s="963"/>
      <c r="AS11" s="963"/>
      <c r="AT11" s="164"/>
      <c r="AU11" s="415"/>
      <c r="AV11" s="415"/>
      <c r="AW11" s="1"/>
    </row>
    <row r="12" spans="2:50" ht="21.75" customHeight="1">
      <c r="B12" s="996"/>
      <c r="C12" s="997"/>
      <c r="D12" s="996"/>
      <c r="E12" s="1000"/>
      <c r="F12" s="997"/>
      <c r="G12" s="937"/>
      <c r="H12" s="938"/>
      <c r="I12" s="938"/>
      <c r="J12" s="939"/>
      <c r="K12" s="937"/>
      <c r="L12" s="938"/>
      <c r="M12" s="938"/>
      <c r="N12" s="939"/>
      <c r="O12" s="937"/>
      <c r="P12" s="938"/>
      <c r="Q12" s="938"/>
      <c r="R12" s="939"/>
      <c r="S12" s="1007"/>
      <c r="T12" s="1008"/>
      <c r="U12" s="1008"/>
      <c r="V12" s="1009"/>
      <c r="W12" s="966"/>
      <c r="X12" s="966"/>
      <c r="Y12" s="966"/>
      <c r="Z12" s="966"/>
      <c r="AA12" s="966"/>
      <c r="AB12" s="965"/>
      <c r="AC12" s="965"/>
      <c r="AD12" s="965"/>
      <c r="AE12" s="984"/>
      <c r="AF12" s="984"/>
      <c r="AG12" s="984"/>
      <c r="AH12" s="984"/>
      <c r="AI12" s="984"/>
      <c r="AJ12" s="984"/>
      <c r="AK12" s="963"/>
      <c r="AL12" s="963"/>
      <c r="AM12" s="963"/>
      <c r="AN12" s="959"/>
      <c r="AO12" s="959"/>
      <c r="AP12" s="959"/>
      <c r="AQ12" s="963"/>
      <c r="AR12" s="963"/>
      <c r="AS12" s="963"/>
      <c r="AT12" s="164" t="s">
        <v>368</v>
      </c>
      <c r="AU12" s="415"/>
      <c r="AV12" s="415"/>
      <c r="AW12" s="1"/>
    </row>
    <row r="13" spans="2:50" ht="24.9" customHeight="1">
      <c r="B13" s="969">
        <v>1</v>
      </c>
      <c r="C13" s="970"/>
      <c r="D13" s="953"/>
      <c r="E13" s="954"/>
      <c r="F13" s="955"/>
      <c r="G13" s="986"/>
      <c r="H13" s="987"/>
      <c r="I13" s="987"/>
      <c r="J13" s="988"/>
      <c r="K13" s="953"/>
      <c r="L13" s="954"/>
      <c r="M13" s="954"/>
      <c r="N13" s="955"/>
      <c r="O13" s="973"/>
      <c r="P13" s="974"/>
      <c r="Q13" s="974"/>
      <c r="R13" s="975"/>
      <c r="S13" s="976"/>
      <c r="T13" s="977"/>
      <c r="U13" s="977"/>
      <c r="V13" s="978"/>
      <c r="W13" s="964"/>
      <c r="X13" s="964"/>
      <c r="Y13" s="964"/>
      <c r="Z13" s="964"/>
      <c r="AA13" s="964"/>
      <c r="AB13" s="960"/>
      <c r="AC13" s="961"/>
      <c r="AD13" s="962"/>
      <c r="AE13" s="960"/>
      <c r="AF13" s="961"/>
      <c r="AG13" s="962"/>
      <c r="AH13" s="960"/>
      <c r="AI13" s="961"/>
      <c r="AJ13" s="962"/>
      <c r="AK13" s="960"/>
      <c r="AL13" s="961"/>
      <c r="AM13" s="962"/>
      <c r="AN13" s="960"/>
      <c r="AO13" s="961"/>
      <c r="AP13" s="962"/>
      <c r="AQ13" s="960"/>
      <c r="AR13" s="961"/>
      <c r="AS13" s="962"/>
      <c r="AT13" s="164" t="s">
        <v>369</v>
      </c>
      <c r="AU13" s="415" t="e">
        <f>COUNTIF(#REF!,#REF!)</f>
        <v>#REF!</v>
      </c>
      <c r="AV13" s="415">
        <f>IFERROR(1/AU13,0)</f>
        <v>0</v>
      </c>
      <c r="AW13" s="1"/>
    </row>
    <row r="14" spans="2:50" ht="24.9" customHeight="1">
      <c r="B14" s="969">
        <v>2</v>
      </c>
      <c r="C14" s="970"/>
      <c r="D14" s="953"/>
      <c r="E14" s="954"/>
      <c r="F14" s="955"/>
      <c r="G14" s="986"/>
      <c r="H14" s="987"/>
      <c r="I14" s="987"/>
      <c r="J14" s="988"/>
      <c r="K14" s="953"/>
      <c r="L14" s="954"/>
      <c r="M14" s="954"/>
      <c r="N14" s="955"/>
      <c r="O14" s="973"/>
      <c r="P14" s="974"/>
      <c r="Q14" s="974"/>
      <c r="R14" s="975"/>
      <c r="S14" s="976"/>
      <c r="T14" s="977"/>
      <c r="U14" s="977"/>
      <c r="V14" s="978"/>
      <c r="W14" s="967"/>
      <c r="X14" s="968"/>
      <c r="Y14" s="968"/>
      <c r="Z14" s="968"/>
      <c r="AA14" s="968"/>
      <c r="AB14" s="931"/>
      <c r="AC14" s="932"/>
      <c r="AD14" s="933"/>
      <c r="AE14" s="931"/>
      <c r="AF14" s="932"/>
      <c r="AG14" s="933"/>
      <c r="AH14" s="931"/>
      <c r="AI14" s="932"/>
      <c r="AJ14" s="933"/>
      <c r="AK14" s="931"/>
      <c r="AL14" s="932"/>
      <c r="AM14" s="933"/>
      <c r="AN14" s="931"/>
      <c r="AO14" s="932"/>
      <c r="AP14" s="933"/>
      <c r="AQ14" s="931"/>
      <c r="AR14" s="932"/>
      <c r="AS14" s="933"/>
      <c r="AT14" s="164" t="s">
        <v>515</v>
      </c>
      <c r="AU14" s="415" t="e">
        <f>COUNTIF(#REF!,#REF!)</f>
        <v>#REF!</v>
      </c>
      <c r="AV14" s="415">
        <f t="shared" ref="AV14:AV77" si="0">IFERROR(1/AU14,0)</f>
        <v>0</v>
      </c>
      <c r="AW14" s="1"/>
    </row>
    <row r="15" spans="2:50" ht="24.9" customHeight="1">
      <c r="B15" s="969">
        <v>3</v>
      </c>
      <c r="C15" s="970"/>
      <c r="D15" s="953"/>
      <c r="E15" s="954"/>
      <c r="F15" s="955"/>
      <c r="G15" s="986"/>
      <c r="H15" s="987"/>
      <c r="I15" s="987"/>
      <c r="J15" s="988"/>
      <c r="K15" s="953"/>
      <c r="L15" s="954"/>
      <c r="M15" s="954"/>
      <c r="N15" s="955"/>
      <c r="O15" s="973"/>
      <c r="P15" s="974"/>
      <c r="Q15" s="974"/>
      <c r="R15" s="975"/>
      <c r="S15" s="976"/>
      <c r="T15" s="977"/>
      <c r="U15" s="977"/>
      <c r="V15" s="978"/>
      <c r="W15" s="964"/>
      <c r="X15" s="964"/>
      <c r="Y15" s="964"/>
      <c r="Z15" s="964"/>
      <c r="AA15" s="964"/>
      <c r="AB15" s="931"/>
      <c r="AC15" s="932"/>
      <c r="AD15" s="933"/>
      <c r="AE15" s="931"/>
      <c r="AF15" s="932"/>
      <c r="AG15" s="933"/>
      <c r="AH15" s="931"/>
      <c r="AI15" s="932"/>
      <c r="AJ15" s="933"/>
      <c r="AK15" s="931"/>
      <c r="AL15" s="932"/>
      <c r="AM15" s="933"/>
      <c r="AN15" s="931"/>
      <c r="AO15" s="932"/>
      <c r="AP15" s="933"/>
      <c r="AQ15" s="931"/>
      <c r="AR15" s="932"/>
      <c r="AS15" s="933"/>
      <c r="AU15" s="415" t="e">
        <f>COUNTIF(#REF!,#REF!)</f>
        <v>#REF!</v>
      </c>
      <c r="AV15" s="415">
        <f t="shared" si="0"/>
        <v>0</v>
      </c>
      <c r="AW15" s="1"/>
    </row>
    <row r="16" spans="2:50" ht="24.9" customHeight="1">
      <c r="B16" s="969">
        <v>4</v>
      </c>
      <c r="C16" s="970"/>
      <c r="D16" s="953"/>
      <c r="E16" s="954"/>
      <c r="F16" s="955"/>
      <c r="G16" s="986"/>
      <c r="H16" s="987"/>
      <c r="I16" s="987"/>
      <c r="J16" s="988"/>
      <c r="K16" s="953"/>
      <c r="L16" s="954"/>
      <c r="M16" s="954"/>
      <c r="N16" s="955"/>
      <c r="O16" s="973"/>
      <c r="P16" s="974"/>
      <c r="Q16" s="974"/>
      <c r="R16" s="975"/>
      <c r="S16" s="976"/>
      <c r="T16" s="977"/>
      <c r="U16" s="977"/>
      <c r="V16" s="978"/>
      <c r="W16" s="964"/>
      <c r="X16" s="964"/>
      <c r="Y16" s="964"/>
      <c r="Z16" s="964"/>
      <c r="AA16" s="964"/>
      <c r="AB16" s="931"/>
      <c r="AC16" s="932"/>
      <c r="AD16" s="933"/>
      <c r="AE16" s="931"/>
      <c r="AF16" s="932"/>
      <c r="AG16" s="933"/>
      <c r="AH16" s="931"/>
      <c r="AI16" s="932"/>
      <c r="AJ16" s="933"/>
      <c r="AK16" s="931"/>
      <c r="AL16" s="932"/>
      <c r="AM16" s="933"/>
      <c r="AN16" s="931"/>
      <c r="AO16" s="932"/>
      <c r="AP16" s="933"/>
      <c r="AQ16" s="931"/>
      <c r="AR16" s="932"/>
      <c r="AS16" s="933"/>
      <c r="AU16" s="415" t="e">
        <f>COUNTIF(#REF!,#REF!)</f>
        <v>#REF!</v>
      </c>
      <c r="AV16" s="415">
        <f t="shared" si="0"/>
        <v>0</v>
      </c>
      <c r="AW16" s="1"/>
    </row>
    <row r="17" spans="2:49" ht="24.9" customHeight="1">
      <c r="B17" s="969">
        <v>5</v>
      </c>
      <c r="C17" s="970"/>
      <c r="D17" s="953"/>
      <c r="E17" s="954"/>
      <c r="F17" s="955"/>
      <c r="G17" s="986"/>
      <c r="H17" s="987"/>
      <c r="I17" s="987"/>
      <c r="J17" s="988"/>
      <c r="K17" s="953"/>
      <c r="L17" s="954"/>
      <c r="M17" s="954"/>
      <c r="N17" s="955"/>
      <c r="O17" s="973"/>
      <c r="P17" s="974"/>
      <c r="Q17" s="974"/>
      <c r="R17" s="975"/>
      <c r="S17" s="976"/>
      <c r="T17" s="977"/>
      <c r="U17" s="977"/>
      <c r="V17" s="978"/>
      <c r="W17" s="964"/>
      <c r="X17" s="964"/>
      <c r="Y17" s="964"/>
      <c r="Z17" s="964"/>
      <c r="AA17" s="964"/>
      <c r="AB17" s="931"/>
      <c r="AC17" s="932"/>
      <c r="AD17" s="933"/>
      <c r="AE17" s="931"/>
      <c r="AF17" s="932"/>
      <c r="AG17" s="933"/>
      <c r="AH17" s="931"/>
      <c r="AI17" s="932"/>
      <c r="AJ17" s="933"/>
      <c r="AK17" s="931"/>
      <c r="AL17" s="932"/>
      <c r="AM17" s="933"/>
      <c r="AN17" s="931"/>
      <c r="AO17" s="932"/>
      <c r="AP17" s="933"/>
      <c r="AQ17" s="931"/>
      <c r="AR17" s="932"/>
      <c r="AS17" s="933"/>
      <c r="AT17" s="164"/>
      <c r="AU17" s="415" t="e">
        <f>COUNTIF(#REF!,#REF!)</f>
        <v>#REF!</v>
      </c>
      <c r="AV17" s="415">
        <f t="shared" si="0"/>
        <v>0</v>
      </c>
      <c r="AW17" s="1"/>
    </row>
    <row r="18" spans="2:49" ht="24.9" customHeight="1">
      <c r="B18" s="969">
        <v>6</v>
      </c>
      <c r="C18" s="970"/>
      <c r="D18" s="953"/>
      <c r="E18" s="954"/>
      <c r="F18" s="955"/>
      <c r="G18" s="986"/>
      <c r="H18" s="987"/>
      <c r="I18" s="987"/>
      <c r="J18" s="988"/>
      <c r="K18" s="953"/>
      <c r="L18" s="954"/>
      <c r="M18" s="954"/>
      <c r="N18" s="955"/>
      <c r="O18" s="973"/>
      <c r="P18" s="974"/>
      <c r="Q18" s="974"/>
      <c r="R18" s="975"/>
      <c r="S18" s="976"/>
      <c r="T18" s="977"/>
      <c r="U18" s="977"/>
      <c r="V18" s="978"/>
      <c r="W18" s="964"/>
      <c r="X18" s="964"/>
      <c r="Y18" s="964"/>
      <c r="Z18" s="964"/>
      <c r="AA18" s="964"/>
      <c r="AB18" s="931"/>
      <c r="AC18" s="932"/>
      <c r="AD18" s="933"/>
      <c r="AE18" s="931"/>
      <c r="AF18" s="932"/>
      <c r="AG18" s="933"/>
      <c r="AH18" s="931"/>
      <c r="AI18" s="932"/>
      <c r="AJ18" s="933"/>
      <c r="AK18" s="931"/>
      <c r="AL18" s="932"/>
      <c r="AM18" s="933"/>
      <c r="AN18" s="931"/>
      <c r="AO18" s="932"/>
      <c r="AP18" s="933"/>
      <c r="AQ18" s="931"/>
      <c r="AR18" s="932"/>
      <c r="AS18" s="933"/>
      <c r="AT18" s="164"/>
      <c r="AU18" s="415" t="e">
        <f>COUNTIF(#REF!,#REF!)</f>
        <v>#REF!</v>
      </c>
      <c r="AV18" s="415">
        <f t="shared" si="0"/>
        <v>0</v>
      </c>
      <c r="AW18" s="1"/>
    </row>
    <row r="19" spans="2:49" ht="24.9" customHeight="1">
      <c r="B19" s="969">
        <v>7</v>
      </c>
      <c r="C19" s="970"/>
      <c r="D19" s="953"/>
      <c r="E19" s="954"/>
      <c r="F19" s="955"/>
      <c r="G19" s="986"/>
      <c r="H19" s="987"/>
      <c r="I19" s="987"/>
      <c r="J19" s="988"/>
      <c r="K19" s="953"/>
      <c r="L19" s="954"/>
      <c r="M19" s="954"/>
      <c r="N19" s="955"/>
      <c r="O19" s="973"/>
      <c r="P19" s="974"/>
      <c r="Q19" s="974"/>
      <c r="R19" s="975"/>
      <c r="S19" s="976"/>
      <c r="T19" s="977"/>
      <c r="U19" s="977"/>
      <c r="V19" s="978"/>
      <c r="W19" s="964"/>
      <c r="X19" s="964"/>
      <c r="Y19" s="964"/>
      <c r="Z19" s="964"/>
      <c r="AA19" s="964"/>
      <c r="AB19" s="931"/>
      <c r="AC19" s="932"/>
      <c r="AD19" s="933"/>
      <c r="AE19" s="931"/>
      <c r="AF19" s="932"/>
      <c r="AG19" s="933"/>
      <c r="AH19" s="931"/>
      <c r="AI19" s="932"/>
      <c r="AJ19" s="933"/>
      <c r="AK19" s="931"/>
      <c r="AL19" s="932"/>
      <c r="AM19" s="933"/>
      <c r="AN19" s="931"/>
      <c r="AO19" s="932"/>
      <c r="AP19" s="933"/>
      <c r="AQ19" s="931"/>
      <c r="AR19" s="932"/>
      <c r="AS19" s="933"/>
      <c r="AT19" s="164"/>
      <c r="AU19" s="415" t="e">
        <f>COUNTIF(#REF!,#REF!)</f>
        <v>#REF!</v>
      </c>
      <c r="AV19" s="415">
        <f t="shared" si="0"/>
        <v>0</v>
      </c>
      <c r="AW19" s="1"/>
    </row>
    <row r="20" spans="2:49" ht="24.9" customHeight="1">
      <c r="B20" s="969">
        <v>8</v>
      </c>
      <c r="C20" s="970"/>
      <c r="D20" s="953"/>
      <c r="E20" s="954"/>
      <c r="F20" s="955"/>
      <c r="G20" s="986"/>
      <c r="H20" s="987"/>
      <c r="I20" s="987"/>
      <c r="J20" s="988"/>
      <c r="K20" s="953"/>
      <c r="L20" s="954"/>
      <c r="M20" s="954"/>
      <c r="N20" s="955"/>
      <c r="O20" s="973"/>
      <c r="P20" s="974"/>
      <c r="Q20" s="974"/>
      <c r="R20" s="975"/>
      <c r="S20" s="976"/>
      <c r="T20" s="977"/>
      <c r="U20" s="977"/>
      <c r="V20" s="978"/>
      <c r="W20" s="964"/>
      <c r="X20" s="964"/>
      <c r="Y20" s="964"/>
      <c r="Z20" s="964"/>
      <c r="AA20" s="964"/>
      <c r="AB20" s="931"/>
      <c r="AC20" s="932"/>
      <c r="AD20" s="933"/>
      <c r="AE20" s="931"/>
      <c r="AF20" s="932"/>
      <c r="AG20" s="933"/>
      <c r="AH20" s="931"/>
      <c r="AI20" s="932"/>
      <c r="AJ20" s="933"/>
      <c r="AK20" s="931"/>
      <c r="AL20" s="932"/>
      <c r="AM20" s="933"/>
      <c r="AN20" s="931"/>
      <c r="AO20" s="932"/>
      <c r="AP20" s="933"/>
      <c r="AQ20" s="931"/>
      <c r="AR20" s="932"/>
      <c r="AS20" s="933"/>
      <c r="AT20" s="164"/>
      <c r="AU20" s="415" t="e">
        <f>COUNTIF(#REF!,#REF!)</f>
        <v>#REF!</v>
      </c>
      <c r="AV20" s="415">
        <f t="shared" si="0"/>
        <v>0</v>
      </c>
      <c r="AW20" s="1"/>
    </row>
    <row r="21" spans="2:49" ht="24.9" customHeight="1">
      <c r="B21" s="969">
        <v>9</v>
      </c>
      <c r="C21" s="970"/>
      <c r="D21" s="953"/>
      <c r="E21" s="954"/>
      <c r="F21" s="955"/>
      <c r="G21" s="986"/>
      <c r="H21" s="987"/>
      <c r="I21" s="987"/>
      <c r="J21" s="988"/>
      <c r="K21" s="953"/>
      <c r="L21" s="954"/>
      <c r="M21" s="954"/>
      <c r="N21" s="955"/>
      <c r="O21" s="973"/>
      <c r="P21" s="974"/>
      <c r="Q21" s="974"/>
      <c r="R21" s="975"/>
      <c r="S21" s="976"/>
      <c r="T21" s="977"/>
      <c r="U21" s="977"/>
      <c r="V21" s="978"/>
      <c r="W21" s="964"/>
      <c r="X21" s="964"/>
      <c r="Y21" s="964"/>
      <c r="Z21" s="964"/>
      <c r="AA21" s="964"/>
      <c r="AB21" s="931"/>
      <c r="AC21" s="932"/>
      <c r="AD21" s="933"/>
      <c r="AE21" s="931"/>
      <c r="AF21" s="932"/>
      <c r="AG21" s="933"/>
      <c r="AH21" s="931"/>
      <c r="AI21" s="932"/>
      <c r="AJ21" s="933"/>
      <c r="AK21" s="931"/>
      <c r="AL21" s="932"/>
      <c r="AM21" s="933"/>
      <c r="AN21" s="931"/>
      <c r="AO21" s="932"/>
      <c r="AP21" s="933"/>
      <c r="AQ21" s="931"/>
      <c r="AR21" s="932"/>
      <c r="AS21" s="933"/>
      <c r="AT21" s="164"/>
      <c r="AU21" s="415" t="e">
        <f>COUNTIF(#REF!,#REF!)</f>
        <v>#REF!</v>
      </c>
      <c r="AV21" s="415">
        <f t="shared" si="0"/>
        <v>0</v>
      </c>
      <c r="AW21" s="1"/>
    </row>
    <row r="22" spans="2:49" ht="24.9" customHeight="1">
      <c r="B22" s="969">
        <v>10</v>
      </c>
      <c r="C22" s="970"/>
      <c r="D22" s="953"/>
      <c r="E22" s="954"/>
      <c r="F22" s="955"/>
      <c r="G22" s="986"/>
      <c r="H22" s="987"/>
      <c r="I22" s="987"/>
      <c r="J22" s="988"/>
      <c r="K22" s="953"/>
      <c r="L22" s="954"/>
      <c r="M22" s="954"/>
      <c r="N22" s="955"/>
      <c r="O22" s="973"/>
      <c r="P22" s="974"/>
      <c r="Q22" s="974"/>
      <c r="R22" s="975"/>
      <c r="S22" s="976"/>
      <c r="T22" s="977"/>
      <c r="U22" s="977"/>
      <c r="V22" s="978"/>
      <c r="W22" s="964"/>
      <c r="X22" s="964"/>
      <c r="Y22" s="964"/>
      <c r="Z22" s="964"/>
      <c r="AA22" s="964"/>
      <c r="AB22" s="931"/>
      <c r="AC22" s="932"/>
      <c r="AD22" s="933"/>
      <c r="AE22" s="931"/>
      <c r="AF22" s="932"/>
      <c r="AG22" s="933"/>
      <c r="AH22" s="931"/>
      <c r="AI22" s="932"/>
      <c r="AJ22" s="933"/>
      <c r="AK22" s="931"/>
      <c r="AL22" s="932"/>
      <c r="AM22" s="933"/>
      <c r="AN22" s="931"/>
      <c r="AO22" s="932"/>
      <c r="AP22" s="933"/>
      <c r="AQ22" s="931"/>
      <c r="AR22" s="932"/>
      <c r="AS22" s="933"/>
      <c r="AT22" s="164"/>
      <c r="AU22" s="415" t="e">
        <f>COUNTIF(#REF!,#REF!)</f>
        <v>#REF!</v>
      </c>
      <c r="AV22" s="415">
        <f t="shared" si="0"/>
        <v>0</v>
      </c>
      <c r="AW22" s="1"/>
    </row>
    <row r="23" spans="2:49" ht="24.9" customHeight="1">
      <c r="B23" s="969">
        <v>11</v>
      </c>
      <c r="C23" s="970"/>
      <c r="D23" s="953"/>
      <c r="E23" s="954"/>
      <c r="F23" s="955"/>
      <c r="G23" s="986"/>
      <c r="H23" s="987"/>
      <c r="I23" s="987"/>
      <c r="J23" s="988"/>
      <c r="K23" s="953"/>
      <c r="L23" s="954"/>
      <c r="M23" s="954"/>
      <c r="N23" s="955"/>
      <c r="O23" s="973"/>
      <c r="P23" s="974"/>
      <c r="Q23" s="974"/>
      <c r="R23" s="975"/>
      <c r="S23" s="976"/>
      <c r="T23" s="977"/>
      <c r="U23" s="977"/>
      <c r="V23" s="978"/>
      <c r="W23" s="964"/>
      <c r="X23" s="964"/>
      <c r="Y23" s="964"/>
      <c r="Z23" s="964"/>
      <c r="AA23" s="964"/>
      <c r="AB23" s="931"/>
      <c r="AC23" s="932"/>
      <c r="AD23" s="933"/>
      <c r="AE23" s="931"/>
      <c r="AF23" s="932"/>
      <c r="AG23" s="933"/>
      <c r="AH23" s="931"/>
      <c r="AI23" s="932"/>
      <c r="AJ23" s="933"/>
      <c r="AK23" s="931"/>
      <c r="AL23" s="932"/>
      <c r="AM23" s="933"/>
      <c r="AN23" s="931"/>
      <c r="AO23" s="932"/>
      <c r="AP23" s="933"/>
      <c r="AQ23" s="931"/>
      <c r="AR23" s="932"/>
      <c r="AS23" s="933"/>
      <c r="AT23" s="164"/>
      <c r="AU23" s="415" t="e">
        <f>COUNTIF(#REF!,#REF!)</f>
        <v>#REF!</v>
      </c>
      <c r="AV23" s="415">
        <f t="shared" si="0"/>
        <v>0</v>
      </c>
      <c r="AW23" s="1"/>
    </row>
    <row r="24" spans="2:49" ht="24.9" customHeight="1">
      <c r="B24" s="969">
        <v>12</v>
      </c>
      <c r="C24" s="970"/>
      <c r="D24" s="953"/>
      <c r="E24" s="954"/>
      <c r="F24" s="955"/>
      <c r="G24" s="986"/>
      <c r="H24" s="987"/>
      <c r="I24" s="987"/>
      <c r="J24" s="988"/>
      <c r="K24" s="953"/>
      <c r="L24" s="954"/>
      <c r="M24" s="954"/>
      <c r="N24" s="955"/>
      <c r="O24" s="973"/>
      <c r="P24" s="974"/>
      <c r="Q24" s="974"/>
      <c r="R24" s="975"/>
      <c r="S24" s="976"/>
      <c r="T24" s="977"/>
      <c r="U24" s="977"/>
      <c r="V24" s="978"/>
      <c r="W24" s="964"/>
      <c r="X24" s="964"/>
      <c r="Y24" s="964"/>
      <c r="Z24" s="964"/>
      <c r="AA24" s="964"/>
      <c r="AB24" s="931"/>
      <c r="AC24" s="932"/>
      <c r="AD24" s="933"/>
      <c r="AE24" s="931"/>
      <c r="AF24" s="932"/>
      <c r="AG24" s="933"/>
      <c r="AH24" s="931"/>
      <c r="AI24" s="932"/>
      <c r="AJ24" s="933"/>
      <c r="AK24" s="931"/>
      <c r="AL24" s="932"/>
      <c r="AM24" s="933"/>
      <c r="AN24" s="931"/>
      <c r="AO24" s="932"/>
      <c r="AP24" s="933"/>
      <c r="AQ24" s="931"/>
      <c r="AR24" s="932"/>
      <c r="AS24" s="933"/>
      <c r="AT24" s="164"/>
      <c r="AU24" s="415" t="e">
        <f>COUNTIF(#REF!,#REF!)</f>
        <v>#REF!</v>
      </c>
      <c r="AV24" s="415">
        <f t="shared" si="0"/>
        <v>0</v>
      </c>
      <c r="AW24" s="1"/>
    </row>
    <row r="25" spans="2:49" ht="24.9" customHeight="1">
      <c r="B25" s="969">
        <v>13</v>
      </c>
      <c r="C25" s="970"/>
      <c r="D25" s="953"/>
      <c r="E25" s="954"/>
      <c r="F25" s="955"/>
      <c r="G25" s="986"/>
      <c r="H25" s="987"/>
      <c r="I25" s="987"/>
      <c r="J25" s="988"/>
      <c r="K25" s="953"/>
      <c r="L25" s="954"/>
      <c r="M25" s="954"/>
      <c r="N25" s="955"/>
      <c r="O25" s="973"/>
      <c r="P25" s="974"/>
      <c r="Q25" s="974"/>
      <c r="R25" s="975"/>
      <c r="S25" s="976"/>
      <c r="T25" s="977"/>
      <c r="U25" s="977"/>
      <c r="V25" s="978"/>
      <c r="W25" s="964"/>
      <c r="X25" s="964"/>
      <c r="Y25" s="964"/>
      <c r="Z25" s="964"/>
      <c r="AA25" s="964"/>
      <c r="AB25" s="931"/>
      <c r="AC25" s="932"/>
      <c r="AD25" s="933"/>
      <c r="AE25" s="931"/>
      <c r="AF25" s="932"/>
      <c r="AG25" s="933"/>
      <c r="AH25" s="931"/>
      <c r="AI25" s="932"/>
      <c r="AJ25" s="933"/>
      <c r="AK25" s="931"/>
      <c r="AL25" s="932"/>
      <c r="AM25" s="933"/>
      <c r="AN25" s="931"/>
      <c r="AO25" s="932"/>
      <c r="AP25" s="933"/>
      <c r="AQ25" s="931"/>
      <c r="AR25" s="932"/>
      <c r="AS25" s="933"/>
      <c r="AT25" s="164"/>
      <c r="AU25" s="415" t="e">
        <f>COUNTIF(#REF!,#REF!)</f>
        <v>#REF!</v>
      </c>
      <c r="AV25" s="415">
        <f t="shared" si="0"/>
        <v>0</v>
      </c>
      <c r="AW25" s="1"/>
    </row>
    <row r="26" spans="2:49" ht="24.9" customHeight="1">
      <c r="B26" s="969">
        <v>14</v>
      </c>
      <c r="C26" s="970"/>
      <c r="D26" s="953"/>
      <c r="E26" s="954"/>
      <c r="F26" s="955"/>
      <c r="G26" s="986"/>
      <c r="H26" s="987"/>
      <c r="I26" s="987"/>
      <c r="J26" s="988"/>
      <c r="K26" s="953"/>
      <c r="L26" s="954"/>
      <c r="M26" s="954"/>
      <c r="N26" s="955"/>
      <c r="O26" s="973"/>
      <c r="P26" s="974"/>
      <c r="Q26" s="974"/>
      <c r="R26" s="975"/>
      <c r="S26" s="976"/>
      <c r="T26" s="977"/>
      <c r="U26" s="977"/>
      <c r="V26" s="978"/>
      <c r="W26" s="964"/>
      <c r="X26" s="964"/>
      <c r="Y26" s="964"/>
      <c r="Z26" s="964"/>
      <c r="AA26" s="964"/>
      <c r="AB26" s="931"/>
      <c r="AC26" s="932"/>
      <c r="AD26" s="933"/>
      <c r="AE26" s="931"/>
      <c r="AF26" s="932"/>
      <c r="AG26" s="933"/>
      <c r="AH26" s="931"/>
      <c r="AI26" s="932"/>
      <c r="AJ26" s="933"/>
      <c r="AK26" s="931"/>
      <c r="AL26" s="932"/>
      <c r="AM26" s="933"/>
      <c r="AN26" s="931"/>
      <c r="AO26" s="932"/>
      <c r="AP26" s="933"/>
      <c r="AQ26" s="931"/>
      <c r="AR26" s="932"/>
      <c r="AS26" s="933"/>
      <c r="AT26" s="164"/>
      <c r="AU26" s="415" t="e">
        <f>COUNTIF(#REF!,#REF!)</f>
        <v>#REF!</v>
      </c>
      <c r="AV26" s="415">
        <f t="shared" si="0"/>
        <v>0</v>
      </c>
      <c r="AW26" s="1"/>
    </row>
    <row r="27" spans="2:49" ht="24.9" customHeight="1">
      <c r="B27" s="969">
        <v>15</v>
      </c>
      <c r="C27" s="970"/>
      <c r="D27" s="953"/>
      <c r="E27" s="954"/>
      <c r="F27" s="955"/>
      <c r="G27" s="986"/>
      <c r="H27" s="987"/>
      <c r="I27" s="987"/>
      <c r="J27" s="988"/>
      <c r="K27" s="953"/>
      <c r="L27" s="954"/>
      <c r="M27" s="954"/>
      <c r="N27" s="955"/>
      <c r="O27" s="973"/>
      <c r="P27" s="974"/>
      <c r="Q27" s="974"/>
      <c r="R27" s="975"/>
      <c r="S27" s="976"/>
      <c r="T27" s="977"/>
      <c r="U27" s="977"/>
      <c r="V27" s="978"/>
      <c r="W27" s="964"/>
      <c r="X27" s="964"/>
      <c r="Y27" s="964"/>
      <c r="Z27" s="964"/>
      <c r="AA27" s="964"/>
      <c r="AB27" s="931"/>
      <c r="AC27" s="932"/>
      <c r="AD27" s="933"/>
      <c r="AE27" s="931"/>
      <c r="AF27" s="932"/>
      <c r="AG27" s="933"/>
      <c r="AH27" s="931"/>
      <c r="AI27" s="932"/>
      <c r="AJ27" s="933"/>
      <c r="AK27" s="931"/>
      <c r="AL27" s="932"/>
      <c r="AM27" s="933"/>
      <c r="AN27" s="931"/>
      <c r="AO27" s="932"/>
      <c r="AP27" s="933"/>
      <c r="AQ27" s="931"/>
      <c r="AR27" s="932"/>
      <c r="AS27" s="933"/>
      <c r="AT27" s="164"/>
      <c r="AU27" s="415" t="e">
        <f>COUNTIF(#REF!,#REF!)</f>
        <v>#REF!</v>
      </c>
      <c r="AV27" s="415">
        <f t="shared" si="0"/>
        <v>0</v>
      </c>
      <c r="AW27" s="1"/>
    </row>
    <row r="28" spans="2:49" ht="24.9" customHeight="1">
      <c r="B28" s="969">
        <v>16</v>
      </c>
      <c r="C28" s="970"/>
      <c r="D28" s="953"/>
      <c r="E28" s="954"/>
      <c r="F28" s="955"/>
      <c r="G28" s="986"/>
      <c r="H28" s="987"/>
      <c r="I28" s="987"/>
      <c r="J28" s="988"/>
      <c r="K28" s="953"/>
      <c r="L28" s="954"/>
      <c r="M28" s="954"/>
      <c r="N28" s="955"/>
      <c r="O28" s="973"/>
      <c r="P28" s="974"/>
      <c r="Q28" s="974"/>
      <c r="R28" s="975"/>
      <c r="S28" s="976"/>
      <c r="T28" s="977"/>
      <c r="U28" s="977"/>
      <c r="V28" s="978"/>
      <c r="W28" s="964"/>
      <c r="X28" s="964"/>
      <c r="Y28" s="964"/>
      <c r="Z28" s="964"/>
      <c r="AA28" s="964"/>
      <c r="AB28" s="931"/>
      <c r="AC28" s="932"/>
      <c r="AD28" s="933"/>
      <c r="AE28" s="931"/>
      <c r="AF28" s="932"/>
      <c r="AG28" s="933"/>
      <c r="AH28" s="931"/>
      <c r="AI28" s="932"/>
      <c r="AJ28" s="933"/>
      <c r="AK28" s="931"/>
      <c r="AL28" s="932"/>
      <c r="AM28" s="933"/>
      <c r="AN28" s="931"/>
      <c r="AO28" s="932"/>
      <c r="AP28" s="933"/>
      <c r="AQ28" s="931"/>
      <c r="AR28" s="932"/>
      <c r="AS28" s="933"/>
      <c r="AT28" s="164"/>
      <c r="AU28" s="415" t="e">
        <f>COUNTIF(#REF!,#REF!)</f>
        <v>#REF!</v>
      </c>
      <c r="AV28" s="415">
        <f t="shared" si="0"/>
        <v>0</v>
      </c>
      <c r="AW28" s="1"/>
    </row>
    <row r="29" spans="2:49" ht="24.9" customHeight="1">
      <c r="B29" s="969">
        <v>17</v>
      </c>
      <c r="C29" s="970"/>
      <c r="D29" s="953"/>
      <c r="E29" s="954"/>
      <c r="F29" s="955"/>
      <c r="G29" s="986"/>
      <c r="H29" s="987"/>
      <c r="I29" s="987"/>
      <c r="J29" s="988"/>
      <c r="K29" s="953"/>
      <c r="L29" s="954"/>
      <c r="M29" s="954"/>
      <c r="N29" s="955"/>
      <c r="O29" s="973"/>
      <c r="P29" s="974"/>
      <c r="Q29" s="974"/>
      <c r="R29" s="975"/>
      <c r="S29" s="976"/>
      <c r="T29" s="977"/>
      <c r="U29" s="977"/>
      <c r="V29" s="978"/>
      <c r="W29" s="964"/>
      <c r="X29" s="964"/>
      <c r="Y29" s="964"/>
      <c r="Z29" s="964"/>
      <c r="AA29" s="964"/>
      <c r="AB29" s="931"/>
      <c r="AC29" s="932"/>
      <c r="AD29" s="933"/>
      <c r="AE29" s="931"/>
      <c r="AF29" s="932"/>
      <c r="AG29" s="933"/>
      <c r="AH29" s="931"/>
      <c r="AI29" s="932"/>
      <c r="AJ29" s="933"/>
      <c r="AK29" s="931"/>
      <c r="AL29" s="932"/>
      <c r="AM29" s="933"/>
      <c r="AN29" s="931"/>
      <c r="AO29" s="932"/>
      <c r="AP29" s="933"/>
      <c r="AQ29" s="931"/>
      <c r="AR29" s="932"/>
      <c r="AS29" s="933"/>
      <c r="AT29" s="164"/>
      <c r="AU29" s="415" t="e">
        <f>COUNTIF(#REF!,#REF!)</f>
        <v>#REF!</v>
      </c>
      <c r="AV29" s="415">
        <f t="shared" si="0"/>
        <v>0</v>
      </c>
      <c r="AW29" s="1"/>
    </row>
    <row r="30" spans="2:49" ht="24.9" customHeight="1">
      <c r="B30" s="969">
        <v>18</v>
      </c>
      <c r="C30" s="970"/>
      <c r="D30" s="953"/>
      <c r="E30" s="954"/>
      <c r="F30" s="955"/>
      <c r="G30" s="986"/>
      <c r="H30" s="987"/>
      <c r="I30" s="987"/>
      <c r="J30" s="988"/>
      <c r="K30" s="953"/>
      <c r="L30" s="954"/>
      <c r="M30" s="954"/>
      <c r="N30" s="955"/>
      <c r="O30" s="973"/>
      <c r="P30" s="974"/>
      <c r="Q30" s="974"/>
      <c r="R30" s="975"/>
      <c r="S30" s="976"/>
      <c r="T30" s="977"/>
      <c r="U30" s="977"/>
      <c r="V30" s="978"/>
      <c r="W30" s="964"/>
      <c r="X30" s="964"/>
      <c r="Y30" s="964"/>
      <c r="Z30" s="964"/>
      <c r="AA30" s="964"/>
      <c r="AB30" s="931"/>
      <c r="AC30" s="932"/>
      <c r="AD30" s="933"/>
      <c r="AE30" s="931"/>
      <c r="AF30" s="932"/>
      <c r="AG30" s="933"/>
      <c r="AH30" s="931"/>
      <c r="AI30" s="932"/>
      <c r="AJ30" s="933"/>
      <c r="AK30" s="931"/>
      <c r="AL30" s="932"/>
      <c r="AM30" s="933"/>
      <c r="AN30" s="931"/>
      <c r="AO30" s="932"/>
      <c r="AP30" s="933"/>
      <c r="AQ30" s="931"/>
      <c r="AR30" s="932"/>
      <c r="AS30" s="933"/>
      <c r="AT30" s="164"/>
      <c r="AU30" s="415" t="e">
        <f>COUNTIF(#REF!,#REF!)</f>
        <v>#REF!</v>
      </c>
      <c r="AV30" s="415">
        <f t="shared" si="0"/>
        <v>0</v>
      </c>
      <c r="AW30" s="1"/>
    </row>
    <row r="31" spans="2:49" ht="24.9" customHeight="1">
      <c r="B31" s="969">
        <v>19</v>
      </c>
      <c r="C31" s="970"/>
      <c r="D31" s="953"/>
      <c r="E31" s="954"/>
      <c r="F31" s="955"/>
      <c r="G31" s="986"/>
      <c r="H31" s="987"/>
      <c r="I31" s="987"/>
      <c r="J31" s="988"/>
      <c r="K31" s="953"/>
      <c r="L31" s="954"/>
      <c r="M31" s="954"/>
      <c r="N31" s="955"/>
      <c r="O31" s="973"/>
      <c r="P31" s="974"/>
      <c r="Q31" s="974"/>
      <c r="R31" s="975"/>
      <c r="S31" s="976"/>
      <c r="T31" s="977"/>
      <c r="U31" s="977"/>
      <c r="V31" s="978"/>
      <c r="W31" s="964"/>
      <c r="X31" s="964"/>
      <c r="Y31" s="964"/>
      <c r="Z31" s="964"/>
      <c r="AA31" s="964"/>
      <c r="AB31" s="931"/>
      <c r="AC31" s="932"/>
      <c r="AD31" s="933"/>
      <c r="AE31" s="931"/>
      <c r="AF31" s="932"/>
      <c r="AG31" s="933"/>
      <c r="AH31" s="931"/>
      <c r="AI31" s="932"/>
      <c r="AJ31" s="933"/>
      <c r="AK31" s="931"/>
      <c r="AL31" s="932"/>
      <c r="AM31" s="933"/>
      <c r="AN31" s="931"/>
      <c r="AO31" s="932"/>
      <c r="AP31" s="933"/>
      <c r="AQ31" s="931"/>
      <c r="AR31" s="932"/>
      <c r="AS31" s="933"/>
      <c r="AT31" s="164"/>
      <c r="AU31" s="415" t="e">
        <f>COUNTIF(#REF!,#REF!)</f>
        <v>#REF!</v>
      </c>
      <c r="AV31" s="415">
        <f t="shared" si="0"/>
        <v>0</v>
      </c>
      <c r="AW31" s="1"/>
    </row>
    <row r="32" spans="2:49" ht="24.9" customHeight="1">
      <c r="B32" s="969">
        <v>20</v>
      </c>
      <c r="C32" s="970"/>
      <c r="D32" s="953"/>
      <c r="E32" s="954"/>
      <c r="F32" s="955"/>
      <c r="G32" s="986"/>
      <c r="H32" s="987"/>
      <c r="I32" s="987"/>
      <c r="J32" s="988"/>
      <c r="K32" s="953"/>
      <c r="L32" s="954"/>
      <c r="M32" s="954"/>
      <c r="N32" s="955"/>
      <c r="O32" s="973"/>
      <c r="P32" s="974"/>
      <c r="Q32" s="974"/>
      <c r="R32" s="975"/>
      <c r="S32" s="976"/>
      <c r="T32" s="977"/>
      <c r="U32" s="977"/>
      <c r="V32" s="978"/>
      <c r="W32" s="964"/>
      <c r="X32" s="964"/>
      <c r="Y32" s="964"/>
      <c r="Z32" s="964"/>
      <c r="AA32" s="964"/>
      <c r="AB32" s="931"/>
      <c r="AC32" s="932"/>
      <c r="AD32" s="933"/>
      <c r="AE32" s="931"/>
      <c r="AF32" s="932"/>
      <c r="AG32" s="933"/>
      <c r="AH32" s="931"/>
      <c r="AI32" s="932"/>
      <c r="AJ32" s="933"/>
      <c r="AK32" s="931"/>
      <c r="AL32" s="932"/>
      <c r="AM32" s="933"/>
      <c r="AN32" s="931"/>
      <c r="AO32" s="932"/>
      <c r="AP32" s="933"/>
      <c r="AQ32" s="931"/>
      <c r="AR32" s="932"/>
      <c r="AS32" s="933"/>
      <c r="AT32" s="164"/>
      <c r="AU32" s="415" t="e">
        <f>COUNTIF(#REF!,#REF!)</f>
        <v>#REF!</v>
      </c>
      <c r="AV32" s="415">
        <f t="shared" si="0"/>
        <v>0</v>
      </c>
      <c r="AW32" s="1"/>
    </row>
    <row r="33" spans="2:49" ht="24.9" customHeight="1">
      <c r="B33" s="969">
        <v>21</v>
      </c>
      <c r="C33" s="970"/>
      <c r="D33" s="953"/>
      <c r="E33" s="954"/>
      <c r="F33" s="955"/>
      <c r="G33" s="986"/>
      <c r="H33" s="987"/>
      <c r="I33" s="987"/>
      <c r="J33" s="988"/>
      <c r="K33" s="953"/>
      <c r="L33" s="954"/>
      <c r="M33" s="954"/>
      <c r="N33" s="955"/>
      <c r="O33" s="973"/>
      <c r="P33" s="974"/>
      <c r="Q33" s="974"/>
      <c r="R33" s="975"/>
      <c r="S33" s="976"/>
      <c r="T33" s="977"/>
      <c r="U33" s="977"/>
      <c r="V33" s="978"/>
      <c r="W33" s="964"/>
      <c r="X33" s="964"/>
      <c r="Y33" s="964"/>
      <c r="Z33" s="964"/>
      <c r="AA33" s="964"/>
      <c r="AB33" s="931"/>
      <c r="AC33" s="932"/>
      <c r="AD33" s="933"/>
      <c r="AE33" s="931"/>
      <c r="AF33" s="932"/>
      <c r="AG33" s="933"/>
      <c r="AH33" s="931"/>
      <c r="AI33" s="932"/>
      <c r="AJ33" s="933"/>
      <c r="AK33" s="931"/>
      <c r="AL33" s="932"/>
      <c r="AM33" s="933"/>
      <c r="AN33" s="931"/>
      <c r="AO33" s="932"/>
      <c r="AP33" s="933"/>
      <c r="AQ33" s="931"/>
      <c r="AR33" s="932"/>
      <c r="AS33" s="933"/>
      <c r="AT33" s="164"/>
      <c r="AU33" s="415" t="e">
        <f>COUNTIF(#REF!,#REF!)</f>
        <v>#REF!</v>
      </c>
      <c r="AV33" s="415">
        <f t="shared" si="0"/>
        <v>0</v>
      </c>
      <c r="AW33" s="1"/>
    </row>
    <row r="34" spans="2:49" ht="24.9" customHeight="1">
      <c r="B34" s="969">
        <v>22</v>
      </c>
      <c r="C34" s="970"/>
      <c r="D34" s="953"/>
      <c r="E34" s="954"/>
      <c r="F34" s="955"/>
      <c r="G34" s="986"/>
      <c r="H34" s="987"/>
      <c r="I34" s="987"/>
      <c r="J34" s="988"/>
      <c r="K34" s="953"/>
      <c r="L34" s="954"/>
      <c r="M34" s="954"/>
      <c r="N34" s="955"/>
      <c r="O34" s="973"/>
      <c r="P34" s="974"/>
      <c r="Q34" s="974"/>
      <c r="R34" s="975"/>
      <c r="S34" s="976"/>
      <c r="T34" s="977"/>
      <c r="U34" s="977"/>
      <c r="V34" s="978"/>
      <c r="W34" s="964"/>
      <c r="X34" s="964"/>
      <c r="Y34" s="964"/>
      <c r="Z34" s="964"/>
      <c r="AA34" s="964"/>
      <c r="AB34" s="931"/>
      <c r="AC34" s="932"/>
      <c r="AD34" s="933"/>
      <c r="AE34" s="931"/>
      <c r="AF34" s="932"/>
      <c r="AG34" s="933"/>
      <c r="AH34" s="931"/>
      <c r="AI34" s="932"/>
      <c r="AJ34" s="933"/>
      <c r="AK34" s="931"/>
      <c r="AL34" s="932"/>
      <c r="AM34" s="933"/>
      <c r="AN34" s="931"/>
      <c r="AO34" s="932"/>
      <c r="AP34" s="933"/>
      <c r="AQ34" s="931"/>
      <c r="AR34" s="932"/>
      <c r="AS34" s="933"/>
      <c r="AT34" s="164"/>
      <c r="AU34" s="415" t="e">
        <f>COUNTIF(#REF!,#REF!)</f>
        <v>#REF!</v>
      </c>
      <c r="AV34" s="415">
        <f t="shared" si="0"/>
        <v>0</v>
      </c>
      <c r="AW34" s="1"/>
    </row>
    <row r="35" spans="2:49" ht="24.9" customHeight="1">
      <c r="B35" s="969">
        <v>23</v>
      </c>
      <c r="C35" s="970"/>
      <c r="D35" s="953"/>
      <c r="E35" s="954"/>
      <c r="F35" s="955"/>
      <c r="G35" s="986"/>
      <c r="H35" s="987"/>
      <c r="I35" s="987"/>
      <c r="J35" s="988"/>
      <c r="K35" s="953"/>
      <c r="L35" s="954"/>
      <c r="M35" s="954"/>
      <c r="N35" s="955"/>
      <c r="O35" s="973"/>
      <c r="P35" s="974"/>
      <c r="Q35" s="974"/>
      <c r="R35" s="975"/>
      <c r="S35" s="976"/>
      <c r="T35" s="977"/>
      <c r="U35" s="977"/>
      <c r="V35" s="978"/>
      <c r="W35" s="964"/>
      <c r="X35" s="964"/>
      <c r="Y35" s="964"/>
      <c r="Z35" s="964"/>
      <c r="AA35" s="964"/>
      <c r="AB35" s="931"/>
      <c r="AC35" s="932"/>
      <c r="AD35" s="933"/>
      <c r="AE35" s="931"/>
      <c r="AF35" s="932"/>
      <c r="AG35" s="933"/>
      <c r="AH35" s="931"/>
      <c r="AI35" s="932"/>
      <c r="AJ35" s="933"/>
      <c r="AK35" s="931"/>
      <c r="AL35" s="932"/>
      <c r="AM35" s="933"/>
      <c r="AN35" s="931"/>
      <c r="AO35" s="932"/>
      <c r="AP35" s="933"/>
      <c r="AQ35" s="931"/>
      <c r="AR35" s="932"/>
      <c r="AS35" s="933"/>
      <c r="AT35" s="164"/>
      <c r="AU35" s="415" t="e">
        <f>COUNTIF(#REF!,#REF!)</f>
        <v>#REF!</v>
      </c>
      <c r="AV35" s="415">
        <f t="shared" si="0"/>
        <v>0</v>
      </c>
      <c r="AW35" s="1"/>
    </row>
    <row r="36" spans="2:49" ht="24.9" customHeight="1">
      <c r="B36" s="969">
        <v>24</v>
      </c>
      <c r="C36" s="970"/>
      <c r="D36" s="953"/>
      <c r="E36" s="954"/>
      <c r="F36" s="955"/>
      <c r="G36" s="986"/>
      <c r="H36" s="987"/>
      <c r="I36" s="987"/>
      <c r="J36" s="988"/>
      <c r="K36" s="953"/>
      <c r="L36" s="954"/>
      <c r="M36" s="954"/>
      <c r="N36" s="955"/>
      <c r="O36" s="973"/>
      <c r="P36" s="974"/>
      <c r="Q36" s="974"/>
      <c r="R36" s="975"/>
      <c r="S36" s="976"/>
      <c r="T36" s="977"/>
      <c r="U36" s="977"/>
      <c r="V36" s="978"/>
      <c r="W36" s="964"/>
      <c r="X36" s="964"/>
      <c r="Y36" s="964"/>
      <c r="Z36" s="964"/>
      <c r="AA36" s="964"/>
      <c r="AB36" s="931"/>
      <c r="AC36" s="932"/>
      <c r="AD36" s="933"/>
      <c r="AE36" s="931"/>
      <c r="AF36" s="932"/>
      <c r="AG36" s="933"/>
      <c r="AH36" s="931"/>
      <c r="AI36" s="932"/>
      <c r="AJ36" s="933"/>
      <c r="AK36" s="931"/>
      <c r="AL36" s="932"/>
      <c r="AM36" s="933"/>
      <c r="AN36" s="931"/>
      <c r="AO36" s="932"/>
      <c r="AP36" s="933"/>
      <c r="AQ36" s="931"/>
      <c r="AR36" s="932"/>
      <c r="AS36" s="933"/>
      <c r="AT36" s="164"/>
      <c r="AU36" s="415" t="e">
        <f>COUNTIF(#REF!,#REF!)</f>
        <v>#REF!</v>
      </c>
      <c r="AV36" s="415">
        <f t="shared" si="0"/>
        <v>0</v>
      </c>
      <c r="AW36" s="1"/>
    </row>
    <row r="37" spans="2:49" ht="24.9" customHeight="1">
      <c r="B37" s="969">
        <v>25</v>
      </c>
      <c r="C37" s="970"/>
      <c r="D37" s="953"/>
      <c r="E37" s="954"/>
      <c r="F37" s="955"/>
      <c r="G37" s="986"/>
      <c r="H37" s="987"/>
      <c r="I37" s="987"/>
      <c r="J37" s="988"/>
      <c r="K37" s="953"/>
      <c r="L37" s="954"/>
      <c r="M37" s="954"/>
      <c r="N37" s="955"/>
      <c r="O37" s="973"/>
      <c r="P37" s="974"/>
      <c r="Q37" s="974"/>
      <c r="R37" s="975"/>
      <c r="S37" s="976"/>
      <c r="T37" s="977"/>
      <c r="U37" s="977"/>
      <c r="V37" s="978"/>
      <c r="W37" s="964"/>
      <c r="X37" s="964"/>
      <c r="Y37" s="964"/>
      <c r="Z37" s="964"/>
      <c r="AA37" s="964"/>
      <c r="AB37" s="931"/>
      <c r="AC37" s="932"/>
      <c r="AD37" s="933"/>
      <c r="AE37" s="931"/>
      <c r="AF37" s="932"/>
      <c r="AG37" s="933"/>
      <c r="AH37" s="931"/>
      <c r="AI37" s="932"/>
      <c r="AJ37" s="933"/>
      <c r="AK37" s="931"/>
      <c r="AL37" s="932"/>
      <c r="AM37" s="933"/>
      <c r="AN37" s="931"/>
      <c r="AO37" s="932"/>
      <c r="AP37" s="933"/>
      <c r="AQ37" s="931"/>
      <c r="AR37" s="932"/>
      <c r="AS37" s="933"/>
      <c r="AT37" s="164"/>
      <c r="AU37" s="415" t="e">
        <f>COUNTIF(#REF!,#REF!)</f>
        <v>#REF!</v>
      </c>
      <c r="AV37" s="415">
        <f t="shared" si="0"/>
        <v>0</v>
      </c>
      <c r="AW37" s="1"/>
    </row>
    <row r="38" spans="2:49" ht="24.9" customHeight="1">
      <c r="B38" s="969">
        <v>26</v>
      </c>
      <c r="C38" s="970"/>
      <c r="D38" s="953"/>
      <c r="E38" s="954"/>
      <c r="F38" s="955"/>
      <c r="G38" s="986"/>
      <c r="H38" s="987"/>
      <c r="I38" s="987"/>
      <c r="J38" s="988"/>
      <c r="K38" s="953"/>
      <c r="L38" s="954"/>
      <c r="M38" s="954"/>
      <c r="N38" s="955"/>
      <c r="O38" s="973"/>
      <c r="P38" s="974"/>
      <c r="Q38" s="974"/>
      <c r="R38" s="975"/>
      <c r="S38" s="976"/>
      <c r="T38" s="977"/>
      <c r="U38" s="977"/>
      <c r="V38" s="978"/>
      <c r="W38" s="964"/>
      <c r="X38" s="964"/>
      <c r="Y38" s="964"/>
      <c r="Z38" s="964"/>
      <c r="AA38" s="964"/>
      <c r="AB38" s="931"/>
      <c r="AC38" s="932"/>
      <c r="AD38" s="933"/>
      <c r="AE38" s="931"/>
      <c r="AF38" s="932"/>
      <c r="AG38" s="933"/>
      <c r="AH38" s="931"/>
      <c r="AI38" s="932"/>
      <c r="AJ38" s="933"/>
      <c r="AK38" s="931"/>
      <c r="AL38" s="932"/>
      <c r="AM38" s="933"/>
      <c r="AN38" s="931"/>
      <c r="AO38" s="932"/>
      <c r="AP38" s="933"/>
      <c r="AQ38" s="931"/>
      <c r="AR38" s="932"/>
      <c r="AS38" s="933"/>
      <c r="AT38" s="164"/>
      <c r="AU38" s="415" t="e">
        <f>COUNTIF(#REF!,#REF!)</f>
        <v>#REF!</v>
      </c>
      <c r="AV38" s="415">
        <f t="shared" si="0"/>
        <v>0</v>
      </c>
      <c r="AW38" s="1"/>
    </row>
    <row r="39" spans="2:49" ht="24.9" customHeight="1">
      <c r="B39" s="969">
        <v>27</v>
      </c>
      <c r="C39" s="970"/>
      <c r="D39" s="953"/>
      <c r="E39" s="954"/>
      <c r="F39" s="955"/>
      <c r="G39" s="986"/>
      <c r="H39" s="987"/>
      <c r="I39" s="987"/>
      <c r="J39" s="988"/>
      <c r="K39" s="953"/>
      <c r="L39" s="954"/>
      <c r="M39" s="954"/>
      <c r="N39" s="955"/>
      <c r="O39" s="973"/>
      <c r="P39" s="974"/>
      <c r="Q39" s="974"/>
      <c r="R39" s="975"/>
      <c r="S39" s="976"/>
      <c r="T39" s="977"/>
      <c r="U39" s="977"/>
      <c r="V39" s="978"/>
      <c r="W39" s="964"/>
      <c r="X39" s="964"/>
      <c r="Y39" s="964"/>
      <c r="Z39" s="964"/>
      <c r="AA39" s="964"/>
      <c r="AB39" s="931"/>
      <c r="AC39" s="932"/>
      <c r="AD39" s="933"/>
      <c r="AE39" s="931"/>
      <c r="AF39" s="932"/>
      <c r="AG39" s="933"/>
      <c r="AH39" s="931"/>
      <c r="AI39" s="932"/>
      <c r="AJ39" s="933"/>
      <c r="AK39" s="931"/>
      <c r="AL39" s="932"/>
      <c r="AM39" s="933"/>
      <c r="AN39" s="931"/>
      <c r="AO39" s="932"/>
      <c r="AP39" s="933"/>
      <c r="AQ39" s="931"/>
      <c r="AR39" s="932"/>
      <c r="AS39" s="933"/>
      <c r="AT39" s="164"/>
      <c r="AU39" s="415" t="e">
        <f>COUNTIF(#REF!,#REF!)</f>
        <v>#REF!</v>
      </c>
      <c r="AV39" s="415">
        <f t="shared" si="0"/>
        <v>0</v>
      </c>
      <c r="AW39" s="1"/>
    </row>
    <row r="40" spans="2:49" ht="24.9" customHeight="1">
      <c r="B40" s="969">
        <v>28</v>
      </c>
      <c r="C40" s="970"/>
      <c r="D40" s="953"/>
      <c r="E40" s="954"/>
      <c r="F40" s="955"/>
      <c r="G40" s="986"/>
      <c r="H40" s="987"/>
      <c r="I40" s="987"/>
      <c r="J40" s="988"/>
      <c r="K40" s="953"/>
      <c r="L40" s="954"/>
      <c r="M40" s="954"/>
      <c r="N40" s="955"/>
      <c r="O40" s="973"/>
      <c r="P40" s="974"/>
      <c r="Q40" s="974"/>
      <c r="R40" s="975"/>
      <c r="S40" s="976"/>
      <c r="T40" s="977"/>
      <c r="U40" s="977"/>
      <c r="V40" s="978"/>
      <c r="W40" s="964"/>
      <c r="X40" s="964"/>
      <c r="Y40" s="964"/>
      <c r="Z40" s="964"/>
      <c r="AA40" s="964"/>
      <c r="AB40" s="931"/>
      <c r="AC40" s="932"/>
      <c r="AD40" s="933"/>
      <c r="AE40" s="931"/>
      <c r="AF40" s="932"/>
      <c r="AG40" s="933"/>
      <c r="AH40" s="931"/>
      <c r="AI40" s="932"/>
      <c r="AJ40" s="933"/>
      <c r="AK40" s="931"/>
      <c r="AL40" s="932"/>
      <c r="AM40" s="933"/>
      <c r="AN40" s="931"/>
      <c r="AO40" s="932"/>
      <c r="AP40" s="933"/>
      <c r="AQ40" s="931"/>
      <c r="AR40" s="932"/>
      <c r="AS40" s="933"/>
      <c r="AT40" s="164"/>
      <c r="AU40" s="415" t="e">
        <f>COUNTIF(#REF!,#REF!)</f>
        <v>#REF!</v>
      </c>
      <c r="AV40" s="415">
        <f t="shared" si="0"/>
        <v>0</v>
      </c>
      <c r="AW40" s="1"/>
    </row>
    <row r="41" spans="2:49" ht="24.9" customHeight="1">
      <c r="B41" s="969">
        <v>29</v>
      </c>
      <c r="C41" s="970"/>
      <c r="D41" s="953"/>
      <c r="E41" s="954"/>
      <c r="F41" s="955"/>
      <c r="G41" s="986"/>
      <c r="H41" s="987"/>
      <c r="I41" s="987"/>
      <c r="J41" s="988"/>
      <c r="K41" s="953"/>
      <c r="L41" s="954"/>
      <c r="M41" s="954"/>
      <c r="N41" s="955"/>
      <c r="O41" s="973"/>
      <c r="P41" s="974"/>
      <c r="Q41" s="974"/>
      <c r="R41" s="975"/>
      <c r="S41" s="976"/>
      <c r="T41" s="977"/>
      <c r="U41" s="977"/>
      <c r="V41" s="978"/>
      <c r="W41" s="964"/>
      <c r="X41" s="964"/>
      <c r="Y41" s="964"/>
      <c r="Z41" s="964"/>
      <c r="AA41" s="964"/>
      <c r="AB41" s="931"/>
      <c r="AC41" s="932"/>
      <c r="AD41" s="933"/>
      <c r="AE41" s="931"/>
      <c r="AF41" s="932"/>
      <c r="AG41" s="933"/>
      <c r="AH41" s="931"/>
      <c r="AI41" s="932"/>
      <c r="AJ41" s="933"/>
      <c r="AK41" s="931"/>
      <c r="AL41" s="932"/>
      <c r="AM41" s="933"/>
      <c r="AN41" s="931"/>
      <c r="AO41" s="932"/>
      <c r="AP41" s="933"/>
      <c r="AQ41" s="931"/>
      <c r="AR41" s="932"/>
      <c r="AS41" s="933"/>
      <c r="AT41" s="164"/>
      <c r="AU41" s="415" t="e">
        <f>COUNTIF(#REF!,#REF!)</f>
        <v>#REF!</v>
      </c>
      <c r="AV41" s="415">
        <f t="shared" si="0"/>
        <v>0</v>
      </c>
      <c r="AW41" s="1"/>
    </row>
    <row r="42" spans="2:49" ht="24.9" customHeight="1">
      <c r="B42" s="969">
        <v>30</v>
      </c>
      <c r="C42" s="970"/>
      <c r="D42" s="953"/>
      <c r="E42" s="954"/>
      <c r="F42" s="955"/>
      <c r="G42" s="986"/>
      <c r="H42" s="987"/>
      <c r="I42" s="987"/>
      <c r="J42" s="988"/>
      <c r="K42" s="953"/>
      <c r="L42" s="954"/>
      <c r="M42" s="954"/>
      <c r="N42" s="955"/>
      <c r="O42" s="973"/>
      <c r="P42" s="974"/>
      <c r="Q42" s="974"/>
      <c r="R42" s="975"/>
      <c r="S42" s="976"/>
      <c r="T42" s="977"/>
      <c r="U42" s="977"/>
      <c r="V42" s="978"/>
      <c r="W42" s="964"/>
      <c r="X42" s="964"/>
      <c r="Y42" s="964"/>
      <c r="Z42" s="964"/>
      <c r="AA42" s="964"/>
      <c r="AB42" s="931"/>
      <c r="AC42" s="932"/>
      <c r="AD42" s="933"/>
      <c r="AE42" s="931"/>
      <c r="AF42" s="932"/>
      <c r="AG42" s="933"/>
      <c r="AH42" s="931"/>
      <c r="AI42" s="932"/>
      <c r="AJ42" s="933"/>
      <c r="AK42" s="931"/>
      <c r="AL42" s="932"/>
      <c r="AM42" s="933"/>
      <c r="AN42" s="931"/>
      <c r="AO42" s="932"/>
      <c r="AP42" s="933"/>
      <c r="AQ42" s="931"/>
      <c r="AR42" s="932"/>
      <c r="AS42" s="933"/>
      <c r="AT42" s="164"/>
      <c r="AU42" s="415" t="e">
        <f>COUNTIF(#REF!,#REF!)</f>
        <v>#REF!</v>
      </c>
      <c r="AV42" s="415">
        <f t="shared" si="0"/>
        <v>0</v>
      </c>
      <c r="AW42" s="1"/>
    </row>
    <row r="43" spans="2:49" ht="24.9" hidden="1" customHeight="1" outlineLevel="1">
      <c r="B43" s="969">
        <v>31</v>
      </c>
      <c r="C43" s="970"/>
      <c r="D43" s="953"/>
      <c r="E43" s="954"/>
      <c r="F43" s="955"/>
      <c r="G43" s="986"/>
      <c r="H43" s="987"/>
      <c r="I43" s="987"/>
      <c r="J43" s="988"/>
      <c r="K43" s="953"/>
      <c r="L43" s="954"/>
      <c r="M43" s="954"/>
      <c r="N43" s="955"/>
      <c r="O43" s="973"/>
      <c r="P43" s="974"/>
      <c r="Q43" s="974"/>
      <c r="R43" s="975"/>
      <c r="S43" s="976"/>
      <c r="T43" s="977"/>
      <c r="U43" s="977"/>
      <c r="V43" s="978"/>
      <c r="W43" s="964"/>
      <c r="X43" s="964"/>
      <c r="Y43" s="964"/>
      <c r="Z43" s="964"/>
      <c r="AA43" s="964"/>
      <c r="AB43" s="931"/>
      <c r="AC43" s="932"/>
      <c r="AD43" s="933"/>
      <c r="AE43" s="931"/>
      <c r="AF43" s="932"/>
      <c r="AG43" s="933"/>
      <c r="AH43" s="931"/>
      <c r="AI43" s="932"/>
      <c r="AJ43" s="933"/>
      <c r="AK43" s="931"/>
      <c r="AL43" s="932"/>
      <c r="AM43" s="933"/>
      <c r="AN43" s="931"/>
      <c r="AO43" s="932"/>
      <c r="AP43" s="933"/>
      <c r="AQ43" s="931"/>
      <c r="AR43" s="932"/>
      <c r="AS43" s="933"/>
      <c r="AT43" s="164"/>
      <c r="AU43" s="415" t="e">
        <f>COUNTIF(#REF!,#REF!)</f>
        <v>#REF!</v>
      </c>
      <c r="AV43" s="415">
        <f t="shared" si="0"/>
        <v>0</v>
      </c>
      <c r="AW43" s="1"/>
    </row>
    <row r="44" spans="2:49" ht="24.9" hidden="1" customHeight="1" outlineLevel="1">
      <c r="B44" s="969">
        <v>32</v>
      </c>
      <c r="C44" s="970"/>
      <c r="D44" s="953"/>
      <c r="E44" s="954"/>
      <c r="F44" s="955"/>
      <c r="G44" s="986"/>
      <c r="H44" s="987"/>
      <c r="I44" s="987"/>
      <c r="J44" s="988"/>
      <c r="K44" s="953"/>
      <c r="L44" s="954"/>
      <c r="M44" s="954"/>
      <c r="N44" s="955"/>
      <c r="O44" s="973"/>
      <c r="P44" s="974"/>
      <c r="Q44" s="974"/>
      <c r="R44" s="975"/>
      <c r="S44" s="976"/>
      <c r="T44" s="977"/>
      <c r="U44" s="977"/>
      <c r="V44" s="978"/>
      <c r="W44" s="964"/>
      <c r="X44" s="964"/>
      <c r="Y44" s="964"/>
      <c r="Z44" s="964"/>
      <c r="AA44" s="964"/>
      <c r="AB44" s="931"/>
      <c r="AC44" s="932"/>
      <c r="AD44" s="933"/>
      <c r="AE44" s="931"/>
      <c r="AF44" s="932"/>
      <c r="AG44" s="933"/>
      <c r="AH44" s="931"/>
      <c r="AI44" s="932"/>
      <c r="AJ44" s="933"/>
      <c r="AK44" s="931"/>
      <c r="AL44" s="932"/>
      <c r="AM44" s="933"/>
      <c r="AN44" s="931"/>
      <c r="AO44" s="932"/>
      <c r="AP44" s="933"/>
      <c r="AQ44" s="931"/>
      <c r="AR44" s="932"/>
      <c r="AS44" s="933"/>
      <c r="AT44" s="164"/>
      <c r="AU44" s="415" t="e">
        <f>COUNTIF(#REF!,#REF!)</f>
        <v>#REF!</v>
      </c>
      <c r="AV44" s="415">
        <f t="shared" si="0"/>
        <v>0</v>
      </c>
      <c r="AW44" s="1"/>
    </row>
    <row r="45" spans="2:49" ht="24.9" hidden="1" customHeight="1" outlineLevel="1">
      <c r="B45" s="969">
        <v>33</v>
      </c>
      <c r="C45" s="970"/>
      <c r="D45" s="953"/>
      <c r="E45" s="954"/>
      <c r="F45" s="955"/>
      <c r="G45" s="986"/>
      <c r="H45" s="987"/>
      <c r="I45" s="987"/>
      <c r="J45" s="988"/>
      <c r="K45" s="953"/>
      <c r="L45" s="954"/>
      <c r="M45" s="954"/>
      <c r="N45" s="955"/>
      <c r="O45" s="973"/>
      <c r="P45" s="974"/>
      <c r="Q45" s="974"/>
      <c r="R45" s="975"/>
      <c r="S45" s="976"/>
      <c r="T45" s="977"/>
      <c r="U45" s="977"/>
      <c r="V45" s="978"/>
      <c r="W45" s="964"/>
      <c r="X45" s="964"/>
      <c r="Y45" s="964"/>
      <c r="Z45" s="964"/>
      <c r="AA45" s="964"/>
      <c r="AB45" s="931"/>
      <c r="AC45" s="932"/>
      <c r="AD45" s="933"/>
      <c r="AE45" s="931"/>
      <c r="AF45" s="932"/>
      <c r="AG45" s="933"/>
      <c r="AH45" s="931"/>
      <c r="AI45" s="932"/>
      <c r="AJ45" s="933"/>
      <c r="AK45" s="931"/>
      <c r="AL45" s="932"/>
      <c r="AM45" s="933"/>
      <c r="AN45" s="931"/>
      <c r="AO45" s="932"/>
      <c r="AP45" s="933"/>
      <c r="AQ45" s="931"/>
      <c r="AR45" s="932"/>
      <c r="AS45" s="933"/>
      <c r="AT45" s="164"/>
      <c r="AU45" s="415" t="e">
        <f>COUNTIF(#REF!,#REF!)</f>
        <v>#REF!</v>
      </c>
      <c r="AV45" s="415">
        <f t="shared" si="0"/>
        <v>0</v>
      </c>
      <c r="AW45" s="1"/>
    </row>
    <row r="46" spans="2:49" ht="24.9" hidden="1" customHeight="1" outlineLevel="1">
      <c r="B46" s="969">
        <v>34</v>
      </c>
      <c r="C46" s="970"/>
      <c r="D46" s="953"/>
      <c r="E46" s="954"/>
      <c r="F46" s="955"/>
      <c r="G46" s="986"/>
      <c r="H46" s="987"/>
      <c r="I46" s="987"/>
      <c r="J46" s="988"/>
      <c r="K46" s="953"/>
      <c r="L46" s="954"/>
      <c r="M46" s="954"/>
      <c r="N46" s="955"/>
      <c r="O46" s="973"/>
      <c r="P46" s="974"/>
      <c r="Q46" s="974"/>
      <c r="R46" s="975"/>
      <c r="S46" s="976"/>
      <c r="T46" s="977"/>
      <c r="U46" s="977"/>
      <c r="V46" s="978"/>
      <c r="W46" s="964"/>
      <c r="X46" s="964"/>
      <c r="Y46" s="964"/>
      <c r="Z46" s="964"/>
      <c r="AA46" s="964"/>
      <c r="AB46" s="931"/>
      <c r="AC46" s="932"/>
      <c r="AD46" s="933"/>
      <c r="AE46" s="931"/>
      <c r="AF46" s="932"/>
      <c r="AG46" s="933"/>
      <c r="AH46" s="931"/>
      <c r="AI46" s="932"/>
      <c r="AJ46" s="933"/>
      <c r="AK46" s="931"/>
      <c r="AL46" s="932"/>
      <c r="AM46" s="933"/>
      <c r="AN46" s="931"/>
      <c r="AO46" s="932"/>
      <c r="AP46" s="933"/>
      <c r="AQ46" s="931"/>
      <c r="AR46" s="932"/>
      <c r="AS46" s="933"/>
      <c r="AT46" s="164"/>
      <c r="AU46" s="415" t="e">
        <f>COUNTIF(#REF!,#REF!)</f>
        <v>#REF!</v>
      </c>
      <c r="AV46" s="415">
        <f t="shared" si="0"/>
        <v>0</v>
      </c>
      <c r="AW46" s="1"/>
    </row>
    <row r="47" spans="2:49" ht="24.9" hidden="1" customHeight="1" outlineLevel="1">
      <c r="B47" s="969">
        <v>35</v>
      </c>
      <c r="C47" s="970"/>
      <c r="D47" s="971"/>
      <c r="E47" s="971"/>
      <c r="F47" s="971"/>
      <c r="G47" s="972"/>
      <c r="H47" s="972"/>
      <c r="I47" s="972"/>
      <c r="J47" s="972"/>
      <c r="K47" s="953"/>
      <c r="L47" s="954"/>
      <c r="M47" s="954"/>
      <c r="N47" s="955"/>
      <c r="O47" s="973"/>
      <c r="P47" s="974"/>
      <c r="Q47" s="974"/>
      <c r="R47" s="975"/>
      <c r="S47" s="976"/>
      <c r="T47" s="977"/>
      <c r="U47" s="977"/>
      <c r="V47" s="978"/>
      <c r="W47" s="964"/>
      <c r="X47" s="964"/>
      <c r="Y47" s="964"/>
      <c r="Z47" s="964"/>
      <c r="AA47" s="964"/>
      <c r="AB47" s="931"/>
      <c r="AC47" s="932"/>
      <c r="AD47" s="933"/>
      <c r="AE47" s="931"/>
      <c r="AF47" s="932"/>
      <c r="AG47" s="933"/>
      <c r="AH47" s="931"/>
      <c r="AI47" s="932"/>
      <c r="AJ47" s="933"/>
      <c r="AK47" s="931"/>
      <c r="AL47" s="932"/>
      <c r="AM47" s="933"/>
      <c r="AN47" s="931"/>
      <c r="AO47" s="932"/>
      <c r="AP47" s="933"/>
      <c r="AQ47" s="931"/>
      <c r="AR47" s="932"/>
      <c r="AS47" s="933"/>
      <c r="AT47" s="164"/>
      <c r="AU47" s="415" t="e">
        <f>COUNTIF(#REF!,#REF!)</f>
        <v>#REF!</v>
      </c>
      <c r="AV47" s="415">
        <f t="shared" si="0"/>
        <v>0</v>
      </c>
      <c r="AW47" s="1"/>
    </row>
    <row r="48" spans="2:49" ht="24.9" hidden="1" customHeight="1" outlineLevel="1">
      <c r="B48" s="969">
        <v>36</v>
      </c>
      <c r="C48" s="970"/>
      <c r="D48" s="971"/>
      <c r="E48" s="971"/>
      <c r="F48" s="971"/>
      <c r="G48" s="972"/>
      <c r="H48" s="972"/>
      <c r="I48" s="972"/>
      <c r="J48" s="972"/>
      <c r="K48" s="953"/>
      <c r="L48" s="954"/>
      <c r="M48" s="954"/>
      <c r="N48" s="955"/>
      <c r="O48" s="973"/>
      <c r="P48" s="974"/>
      <c r="Q48" s="974"/>
      <c r="R48" s="975"/>
      <c r="S48" s="976"/>
      <c r="T48" s="977"/>
      <c r="U48" s="977"/>
      <c r="V48" s="978"/>
      <c r="W48" s="964"/>
      <c r="X48" s="964"/>
      <c r="Y48" s="964"/>
      <c r="Z48" s="964"/>
      <c r="AA48" s="964"/>
      <c r="AB48" s="931"/>
      <c r="AC48" s="932"/>
      <c r="AD48" s="933"/>
      <c r="AE48" s="931"/>
      <c r="AF48" s="932"/>
      <c r="AG48" s="933"/>
      <c r="AH48" s="931"/>
      <c r="AI48" s="932"/>
      <c r="AJ48" s="933"/>
      <c r="AK48" s="931"/>
      <c r="AL48" s="932"/>
      <c r="AM48" s="933"/>
      <c r="AN48" s="931"/>
      <c r="AO48" s="932"/>
      <c r="AP48" s="933"/>
      <c r="AQ48" s="931"/>
      <c r="AR48" s="932"/>
      <c r="AS48" s="933"/>
      <c r="AT48" s="164"/>
      <c r="AU48" s="415" t="e">
        <f>COUNTIF(#REF!,#REF!)</f>
        <v>#REF!</v>
      </c>
      <c r="AV48" s="415">
        <f t="shared" si="0"/>
        <v>0</v>
      </c>
      <c r="AW48" s="1"/>
    </row>
    <row r="49" spans="2:49" ht="24.9" hidden="1" customHeight="1" outlineLevel="1">
      <c r="B49" s="969">
        <v>37</v>
      </c>
      <c r="C49" s="970"/>
      <c r="D49" s="971"/>
      <c r="E49" s="971"/>
      <c r="F49" s="971"/>
      <c r="G49" s="972"/>
      <c r="H49" s="972"/>
      <c r="I49" s="972"/>
      <c r="J49" s="972"/>
      <c r="K49" s="953"/>
      <c r="L49" s="954"/>
      <c r="M49" s="954"/>
      <c r="N49" s="955"/>
      <c r="O49" s="973"/>
      <c r="P49" s="974"/>
      <c r="Q49" s="974"/>
      <c r="R49" s="975"/>
      <c r="S49" s="976"/>
      <c r="T49" s="977"/>
      <c r="U49" s="977"/>
      <c r="V49" s="978"/>
      <c r="W49" s="964"/>
      <c r="X49" s="964"/>
      <c r="Y49" s="964"/>
      <c r="Z49" s="964"/>
      <c r="AA49" s="964"/>
      <c r="AB49" s="931"/>
      <c r="AC49" s="932"/>
      <c r="AD49" s="933"/>
      <c r="AE49" s="931"/>
      <c r="AF49" s="932"/>
      <c r="AG49" s="933"/>
      <c r="AH49" s="931"/>
      <c r="AI49" s="932"/>
      <c r="AJ49" s="933"/>
      <c r="AK49" s="931"/>
      <c r="AL49" s="932"/>
      <c r="AM49" s="933"/>
      <c r="AN49" s="931"/>
      <c r="AO49" s="932"/>
      <c r="AP49" s="933"/>
      <c r="AQ49" s="931"/>
      <c r="AR49" s="932"/>
      <c r="AS49" s="933"/>
      <c r="AT49" s="164"/>
      <c r="AU49" s="415" t="e">
        <f>COUNTIF(#REF!,#REF!)</f>
        <v>#REF!</v>
      </c>
      <c r="AV49" s="415">
        <f t="shared" si="0"/>
        <v>0</v>
      </c>
      <c r="AW49" s="1"/>
    </row>
    <row r="50" spans="2:49" ht="24.9" hidden="1" customHeight="1" outlineLevel="1">
      <c r="B50" s="969">
        <v>38</v>
      </c>
      <c r="C50" s="970"/>
      <c r="D50" s="971"/>
      <c r="E50" s="971"/>
      <c r="F50" s="971"/>
      <c r="G50" s="972"/>
      <c r="H50" s="972"/>
      <c r="I50" s="972"/>
      <c r="J50" s="972"/>
      <c r="K50" s="953"/>
      <c r="L50" s="954"/>
      <c r="M50" s="954"/>
      <c r="N50" s="955"/>
      <c r="O50" s="973"/>
      <c r="P50" s="974"/>
      <c r="Q50" s="974"/>
      <c r="R50" s="975"/>
      <c r="S50" s="976"/>
      <c r="T50" s="977"/>
      <c r="U50" s="977"/>
      <c r="V50" s="978"/>
      <c r="W50" s="964"/>
      <c r="X50" s="964"/>
      <c r="Y50" s="964"/>
      <c r="Z50" s="964"/>
      <c r="AA50" s="964"/>
      <c r="AB50" s="931"/>
      <c r="AC50" s="932"/>
      <c r="AD50" s="933"/>
      <c r="AE50" s="931"/>
      <c r="AF50" s="932"/>
      <c r="AG50" s="933"/>
      <c r="AH50" s="931"/>
      <c r="AI50" s="932"/>
      <c r="AJ50" s="933"/>
      <c r="AK50" s="931"/>
      <c r="AL50" s="932"/>
      <c r="AM50" s="933"/>
      <c r="AN50" s="931"/>
      <c r="AO50" s="932"/>
      <c r="AP50" s="933"/>
      <c r="AQ50" s="931"/>
      <c r="AR50" s="932"/>
      <c r="AS50" s="933"/>
      <c r="AT50" s="164"/>
      <c r="AU50" s="415" t="e">
        <f>COUNTIF(#REF!,#REF!)</f>
        <v>#REF!</v>
      </c>
      <c r="AV50" s="415">
        <f t="shared" si="0"/>
        <v>0</v>
      </c>
      <c r="AW50" s="1"/>
    </row>
    <row r="51" spans="2:49" ht="24.9" hidden="1" customHeight="1" outlineLevel="1">
      <c r="B51" s="969">
        <v>39</v>
      </c>
      <c r="C51" s="970"/>
      <c r="D51" s="971"/>
      <c r="E51" s="971"/>
      <c r="F51" s="971"/>
      <c r="G51" s="972"/>
      <c r="H51" s="972"/>
      <c r="I51" s="972"/>
      <c r="J51" s="972"/>
      <c r="K51" s="953"/>
      <c r="L51" s="954"/>
      <c r="M51" s="954"/>
      <c r="N51" s="955"/>
      <c r="O51" s="973"/>
      <c r="P51" s="974"/>
      <c r="Q51" s="974"/>
      <c r="R51" s="975"/>
      <c r="S51" s="976"/>
      <c r="T51" s="977"/>
      <c r="U51" s="977"/>
      <c r="V51" s="978"/>
      <c r="W51" s="964"/>
      <c r="X51" s="964"/>
      <c r="Y51" s="964"/>
      <c r="Z51" s="964"/>
      <c r="AA51" s="964"/>
      <c r="AB51" s="931"/>
      <c r="AC51" s="932"/>
      <c r="AD51" s="933"/>
      <c r="AE51" s="931"/>
      <c r="AF51" s="932"/>
      <c r="AG51" s="933"/>
      <c r="AH51" s="931"/>
      <c r="AI51" s="932"/>
      <c r="AJ51" s="933"/>
      <c r="AK51" s="931"/>
      <c r="AL51" s="932"/>
      <c r="AM51" s="933"/>
      <c r="AN51" s="931"/>
      <c r="AO51" s="932"/>
      <c r="AP51" s="933"/>
      <c r="AQ51" s="931"/>
      <c r="AR51" s="932"/>
      <c r="AS51" s="933"/>
      <c r="AT51" s="164"/>
      <c r="AU51" s="415" t="e">
        <f>COUNTIF(#REF!,#REF!)</f>
        <v>#REF!</v>
      </c>
      <c r="AV51" s="415">
        <f t="shared" si="0"/>
        <v>0</v>
      </c>
      <c r="AW51" s="1"/>
    </row>
    <row r="52" spans="2:49" ht="24.9" hidden="1" customHeight="1" outlineLevel="1">
      <c r="B52" s="969">
        <v>40</v>
      </c>
      <c r="C52" s="970"/>
      <c r="D52" s="971"/>
      <c r="E52" s="971"/>
      <c r="F52" s="971"/>
      <c r="G52" s="972"/>
      <c r="H52" s="972"/>
      <c r="I52" s="972"/>
      <c r="J52" s="972"/>
      <c r="K52" s="953"/>
      <c r="L52" s="954"/>
      <c r="M52" s="954"/>
      <c r="N52" s="955"/>
      <c r="O52" s="973"/>
      <c r="P52" s="974"/>
      <c r="Q52" s="974"/>
      <c r="R52" s="975"/>
      <c r="S52" s="976"/>
      <c r="T52" s="977"/>
      <c r="U52" s="977"/>
      <c r="V52" s="978"/>
      <c r="W52" s="964"/>
      <c r="X52" s="964"/>
      <c r="Y52" s="964"/>
      <c r="Z52" s="964"/>
      <c r="AA52" s="964"/>
      <c r="AB52" s="931"/>
      <c r="AC52" s="932"/>
      <c r="AD52" s="933"/>
      <c r="AE52" s="931"/>
      <c r="AF52" s="932"/>
      <c r="AG52" s="933"/>
      <c r="AH52" s="931"/>
      <c r="AI52" s="932"/>
      <c r="AJ52" s="933"/>
      <c r="AK52" s="931"/>
      <c r="AL52" s="932"/>
      <c r="AM52" s="933"/>
      <c r="AN52" s="931"/>
      <c r="AO52" s="932"/>
      <c r="AP52" s="933"/>
      <c r="AQ52" s="931"/>
      <c r="AR52" s="932"/>
      <c r="AS52" s="933"/>
      <c r="AT52" s="164"/>
      <c r="AU52" s="415" t="e">
        <f>COUNTIF(#REF!,#REF!)</f>
        <v>#REF!</v>
      </c>
      <c r="AV52" s="415">
        <f t="shared" si="0"/>
        <v>0</v>
      </c>
      <c r="AW52" s="1"/>
    </row>
    <row r="53" spans="2:49" ht="24.9" hidden="1" customHeight="1" outlineLevel="1">
      <c r="B53" s="969">
        <v>41</v>
      </c>
      <c r="C53" s="970"/>
      <c r="D53" s="971"/>
      <c r="E53" s="971"/>
      <c r="F53" s="971"/>
      <c r="G53" s="972"/>
      <c r="H53" s="972"/>
      <c r="I53" s="972"/>
      <c r="J53" s="972"/>
      <c r="K53" s="953"/>
      <c r="L53" s="954"/>
      <c r="M53" s="954"/>
      <c r="N53" s="955"/>
      <c r="O53" s="973"/>
      <c r="P53" s="974"/>
      <c r="Q53" s="974"/>
      <c r="R53" s="975"/>
      <c r="S53" s="976"/>
      <c r="T53" s="977"/>
      <c r="U53" s="977"/>
      <c r="V53" s="978"/>
      <c r="W53" s="964"/>
      <c r="X53" s="964"/>
      <c r="Y53" s="964"/>
      <c r="Z53" s="964"/>
      <c r="AA53" s="964"/>
      <c r="AB53" s="931"/>
      <c r="AC53" s="932"/>
      <c r="AD53" s="933"/>
      <c r="AE53" s="931"/>
      <c r="AF53" s="932"/>
      <c r="AG53" s="933"/>
      <c r="AH53" s="931"/>
      <c r="AI53" s="932"/>
      <c r="AJ53" s="933"/>
      <c r="AK53" s="931"/>
      <c r="AL53" s="932"/>
      <c r="AM53" s="933"/>
      <c r="AN53" s="931"/>
      <c r="AO53" s="932"/>
      <c r="AP53" s="933"/>
      <c r="AQ53" s="931"/>
      <c r="AR53" s="932"/>
      <c r="AS53" s="933"/>
      <c r="AT53" s="164"/>
      <c r="AU53" s="415" t="e">
        <f>COUNTIF(#REF!,#REF!)</f>
        <v>#REF!</v>
      </c>
      <c r="AV53" s="415">
        <f t="shared" si="0"/>
        <v>0</v>
      </c>
      <c r="AW53" s="1"/>
    </row>
    <row r="54" spans="2:49" ht="24.9" hidden="1" customHeight="1" outlineLevel="1">
      <c r="B54" s="969">
        <v>42</v>
      </c>
      <c r="C54" s="970"/>
      <c r="D54" s="971"/>
      <c r="E54" s="971"/>
      <c r="F54" s="971"/>
      <c r="G54" s="972"/>
      <c r="H54" s="972"/>
      <c r="I54" s="972"/>
      <c r="J54" s="972"/>
      <c r="K54" s="953"/>
      <c r="L54" s="954"/>
      <c r="M54" s="954"/>
      <c r="N54" s="955"/>
      <c r="O54" s="973"/>
      <c r="P54" s="974"/>
      <c r="Q54" s="974"/>
      <c r="R54" s="975"/>
      <c r="S54" s="976"/>
      <c r="T54" s="977"/>
      <c r="U54" s="977"/>
      <c r="V54" s="978"/>
      <c r="W54" s="964"/>
      <c r="X54" s="964"/>
      <c r="Y54" s="964"/>
      <c r="Z54" s="964"/>
      <c r="AA54" s="964"/>
      <c r="AB54" s="931"/>
      <c r="AC54" s="932"/>
      <c r="AD54" s="933"/>
      <c r="AE54" s="931"/>
      <c r="AF54" s="932"/>
      <c r="AG54" s="933"/>
      <c r="AH54" s="931"/>
      <c r="AI54" s="932"/>
      <c r="AJ54" s="933"/>
      <c r="AK54" s="931"/>
      <c r="AL54" s="932"/>
      <c r="AM54" s="933"/>
      <c r="AN54" s="931"/>
      <c r="AO54" s="932"/>
      <c r="AP54" s="933"/>
      <c r="AQ54" s="931"/>
      <c r="AR54" s="932"/>
      <c r="AS54" s="933"/>
      <c r="AT54" s="164"/>
      <c r="AU54" s="415" t="e">
        <f>COUNTIF(#REF!,#REF!)</f>
        <v>#REF!</v>
      </c>
      <c r="AV54" s="415">
        <f t="shared" si="0"/>
        <v>0</v>
      </c>
      <c r="AW54" s="1"/>
    </row>
    <row r="55" spans="2:49" ht="24.9" hidden="1" customHeight="1" outlineLevel="1">
      <c r="B55" s="969">
        <v>43</v>
      </c>
      <c r="C55" s="970"/>
      <c r="D55" s="971"/>
      <c r="E55" s="971"/>
      <c r="F55" s="971"/>
      <c r="G55" s="972"/>
      <c r="H55" s="972"/>
      <c r="I55" s="972"/>
      <c r="J55" s="972"/>
      <c r="K55" s="953"/>
      <c r="L55" s="954"/>
      <c r="M55" s="954"/>
      <c r="N55" s="955"/>
      <c r="O55" s="973"/>
      <c r="P55" s="974"/>
      <c r="Q55" s="974"/>
      <c r="R55" s="975"/>
      <c r="S55" s="976"/>
      <c r="T55" s="977"/>
      <c r="U55" s="977"/>
      <c r="V55" s="978"/>
      <c r="W55" s="964"/>
      <c r="X55" s="964"/>
      <c r="Y55" s="964"/>
      <c r="Z55" s="964"/>
      <c r="AA55" s="964"/>
      <c r="AB55" s="931"/>
      <c r="AC55" s="932"/>
      <c r="AD55" s="933"/>
      <c r="AE55" s="931"/>
      <c r="AF55" s="932"/>
      <c r="AG55" s="933"/>
      <c r="AH55" s="931"/>
      <c r="AI55" s="932"/>
      <c r="AJ55" s="933"/>
      <c r="AK55" s="931"/>
      <c r="AL55" s="932"/>
      <c r="AM55" s="933"/>
      <c r="AN55" s="931"/>
      <c r="AO55" s="932"/>
      <c r="AP55" s="933"/>
      <c r="AQ55" s="931"/>
      <c r="AR55" s="932"/>
      <c r="AS55" s="933"/>
      <c r="AT55" s="164"/>
      <c r="AU55" s="415" t="e">
        <f>COUNTIF(#REF!,#REF!)</f>
        <v>#REF!</v>
      </c>
      <c r="AV55" s="415">
        <f t="shared" si="0"/>
        <v>0</v>
      </c>
      <c r="AW55" s="1"/>
    </row>
    <row r="56" spans="2:49" ht="24.9" hidden="1" customHeight="1" outlineLevel="1">
      <c r="B56" s="969">
        <v>44</v>
      </c>
      <c r="C56" s="970"/>
      <c r="D56" s="971"/>
      <c r="E56" s="971"/>
      <c r="F56" s="971"/>
      <c r="G56" s="972"/>
      <c r="H56" s="972"/>
      <c r="I56" s="972"/>
      <c r="J56" s="972"/>
      <c r="K56" s="953"/>
      <c r="L56" s="954"/>
      <c r="M56" s="954"/>
      <c r="N56" s="955"/>
      <c r="O56" s="973"/>
      <c r="P56" s="974"/>
      <c r="Q56" s="974"/>
      <c r="R56" s="975"/>
      <c r="S56" s="976"/>
      <c r="T56" s="977"/>
      <c r="U56" s="977"/>
      <c r="V56" s="978"/>
      <c r="W56" s="964"/>
      <c r="X56" s="964"/>
      <c r="Y56" s="964"/>
      <c r="Z56" s="964"/>
      <c r="AA56" s="964"/>
      <c r="AB56" s="931"/>
      <c r="AC56" s="932"/>
      <c r="AD56" s="933"/>
      <c r="AE56" s="931"/>
      <c r="AF56" s="932"/>
      <c r="AG56" s="933"/>
      <c r="AH56" s="931"/>
      <c r="AI56" s="932"/>
      <c r="AJ56" s="933"/>
      <c r="AK56" s="931"/>
      <c r="AL56" s="932"/>
      <c r="AM56" s="933"/>
      <c r="AN56" s="931"/>
      <c r="AO56" s="932"/>
      <c r="AP56" s="933"/>
      <c r="AQ56" s="931"/>
      <c r="AR56" s="932"/>
      <c r="AS56" s="933"/>
      <c r="AT56" s="164"/>
      <c r="AU56" s="415" t="e">
        <f>COUNTIF(#REF!,#REF!)</f>
        <v>#REF!</v>
      </c>
      <c r="AV56" s="415">
        <f t="shared" si="0"/>
        <v>0</v>
      </c>
      <c r="AW56" s="1"/>
    </row>
    <row r="57" spans="2:49" ht="24.9" hidden="1" customHeight="1" outlineLevel="1">
      <c r="B57" s="969">
        <v>45</v>
      </c>
      <c r="C57" s="970"/>
      <c r="D57" s="971"/>
      <c r="E57" s="971"/>
      <c r="F57" s="971"/>
      <c r="G57" s="972"/>
      <c r="H57" s="972"/>
      <c r="I57" s="972"/>
      <c r="J57" s="972"/>
      <c r="K57" s="953"/>
      <c r="L57" s="954"/>
      <c r="M57" s="954"/>
      <c r="N57" s="955"/>
      <c r="O57" s="973"/>
      <c r="P57" s="974"/>
      <c r="Q57" s="974"/>
      <c r="R57" s="975"/>
      <c r="S57" s="976"/>
      <c r="T57" s="977"/>
      <c r="U57" s="977"/>
      <c r="V57" s="978"/>
      <c r="W57" s="964"/>
      <c r="X57" s="964"/>
      <c r="Y57" s="964"/>
      <c r="Z57" s="964"/>
      <c r="AA57" s="964"/>
      <c r="AB57" s="931"/>
      <c r="AC57" s="932"/>
      <c r="AD57" s="933"/>
      <c r="AE57" s="931"/>
      <c r="AF57" s="932"/>
      <c r="AG57" s="933"/>
      <c r="AH57" s="931"/>
      <c r="AI57" s="932"/>
      <c r="AJ57" s="933"/>
      <c r="AK57" s="931"/>
      <c r="AL57" s="932"/>
      <c r="AM57" s="933"/>
      <c r="AN57" s="931"/>
      <c r="AO57" s="932"/>
      <c r="AP57" s="933"/>
      <c r="AQ57" s="931"/>
      <c r="AR57" s="932"/>
      <c r="AS57" s="933"/>
      <c r="AT57" s="164"/>
      <c r="AU57" s="415" t="e">
        <f>COUNTIF(#REF!,#REF!)</f>
        <v>#REF!</v>
      </c>
      <c r="AV57" s="415">
        <f t="shared" si="0"/>
        <v>0</v>
      </c>
      <c r="AW57" s="1"/>
    </row>
    <row r="58" spans="2:49" ht="24.9" hidden="1" customHeight="1" outlineLevel="1">
      <c r="B58" s="969">
        <v>46</v>
      </c>
      <c r="C58" s="970"/>
      <c r="D58" s="971"/>
      <c r="E58" s="971"/>
      <c r="F58" s="971"/>
      <c r="G58" s="972"/>
      <c r="H58" s="972"/>
      <c r="I58" s="972"/>
      <c r="J58" s="972"/>
      <c r="K58" s="953"/>
      <c r="L58" s="954"/>
      <c r="M58" s="954"/>
      <c r="N58" s="955"/>
      <c r="O58" s="973"/>
      <c r="P58" s="974"/>
      <c r="Q58" s="974"/>
      <c r="R58" s="975"/>
      <c r="S58" s="976"/>
      <c r="T58" s="977"/>
      <c r="U58" s="977"/>
      <c r="V58" s="978"/>
      <c r="W58" s="964"/>
      <c r="X58" s="964"/>
      <c r="Y58" s="964"/>
      <c r="Z58" s="964"/>
      <c r="AA58" s="964"/>
      <c r="AB58" s="931"/>
      <c r="AC58" s="932"/>
      <c r="AD58" s="933"/>
      <c r="AE58" s="931"/>
      <c r="AF58" s="932"/>
      <c r="AG58" s="933"/>
      <c r="AH58" s="931"/>
      <c r="AI58" s="932"/>
      <c r="AJ58" s="933"/>
      <c r="AK58" s="931"/>
      <c r="AL58" s="932"/>
      <c r="AM58" s="933"/>
      <c r="AN58" s="931"/>
      <c r="AO58" s="932"/>
      <c r="AP58" s="933"/>
      <c r="AQ58" s="931"/>
      <c r="AR58" s="932"/>
      <c r="AS58" s="933"/>
      <c r="AT58" s="164"/>
      <c r="AU58" s="415" t="e">
        <f>COUNTIF(#REF!,#REF!)</f>
        <v>#REF!</v>
      </c>
      <c r="AV58" s="415">
        <f t="shared" si="0"/>
        <v>0</v>
      </c>
      <c r="AW58" s="1"/>
    </row>
    <row r="59" spans="2:49" ht="24.9" hidden="1" customHeight="1" outlineLevel="1">
      <c r="B59" s="969">
        <v>47</v>
      </c>
      <c r="C59" s="970"/>
      <c r="D59" s="971"/>
      <c r="E59" s="971"/>
      <c r="F59" s="971"/>
      <c r="G59" s="972"/>
      <c r="H59" s="972"/>
      <c r="I59" s="972"/>
      <c r="J59" s="972"/>
      <c r="K59" s="953"/>
      <c r="L59" s="954"/>
      <c r="M59" s="954"/>
      <c r="N59" s="955"/>
      <c r="O59" s="973"/>
      <c r="P59" s="974"/>
      <c r="Q59" s="974"/>
      <c r="R59" s="975"/>
      <c r="S59" s="976"/>
      <c r="T59" s="977"/>
      <c r="U59" s="977"/>
      <c r="V59" s="978"/>
      <c r="W59" s="964"/>
      <c r="X59" s="964"/>
      <c r="Y59" s="964"/>
      <c r="Z59" s="964"/>
      <c r="AA59" s="964"/>
      <c r="AB59" s="931"/>
      <c r="AC59" s="932"/>
      <c r="AD59" s="933"/>
      <c r="AE59" s="931"/>
      <c r="AF59" s="932"/>
      <c r="AG59" s="933"/>
      <c r="AH59" s="931"/>
      <c r="AI59" s="932"/>
      <c r="AJ59" s="933"/>
      <c r="AK59" s="931"/>
      <c r="AL59" s="932"/>
      <c r="AM59" s="933"/>
      <c r="AN59" s="931"/>
      <c r="AO59" s="932"/>
      <c r="AP59" s="933"/>
      <c r="AQ59" s="931"/>
      <c r="AR59" s="932"/>
      <c r="AS59" s="933"/>
      <c r="AT59" s="164"/>
      <c r="AU59" s="415" t="e">
        <f>COUNTIF(#REF!,#REF!)</f>
        <v>#REF!</v>
      </c>
      <c r="AV59" s="415">
        <f t="shared" si="0"/>
        <v>0</v>
      </c>
      <c r="AW59" s="1"/>
    </row>
    <row r="60" spans="2:49" ht="24.9" hidden="1" customHeight="1" outlineLevel="1">
      <c r="B60" s="969">
        <v>48</v>
      </c>
      <c r="C60" s="970"/>
      <c r="D60" s="971"/>
      <c r="E60" s="971"/>
      <c r="F60" s="971"/>
      <c r="G60" s="972"/>
      <c r="H60" s="972"/>
      <c r="I60" s="972"/>
      <c r="J60" s="972"/>
      <c r="K60" s="953"/>
      <c r="L60" s="954"/>
      <c r="M60" s="954"/>
      <c r="N60" s="955"/>
      <c r="O60" s="973"/>
      <c r="P60" s="974"/>
      <c r="Q60" s="974"/>
      <c r="R60" s="975"/>
      <c r="S60" s="976"/>
      <c r="T60" s="977"/>
      <c r="U60" s="977"/>
      <c r="V60" s="978"/>
      <c r="W60" s="964"/>
      <c r="X60" s="964"/>
      <c r="Y60" s="964"/>
      <c r="Z60" s="964"/>
      <c r="AA60" s="964"/>
      <c r="AB60" s="931"/>
      <c r="AC60" s="932"/>
      <c r="AD60" s="933"/>
      <c r="AE60" s="931"/>
      <c r="AF60" s="932"/>
      <c r="AG60" s="933"/>
      <c r="AH60" s="931"/>
      <c r="AI60" s="932"/>
      <c r="AJ60" s="933"/>
      <c r="AK60" s="931"/>
      <c r="AL60" s="932"/>
      <c r="AM60" s="933"/>
      <c r="AN60" s="931"/>
      <c r="AO60" s="932"/>
      <c r="AP60" s="933"/>
      <c r="AQ60" s="931"/>
      <c r="AR60" s="932"/>
      <c r="AS60" s="933"/>
      <c r="AT60" s="164"/>
      <c r="AU60" s="415" t="e">
        <f>COUNTIF(#REF!,#REF!)</f>
        <v>#REF!</v>
      </c>
      <c r="AV60" s="415">
        <f t="shared" si="0"/>
        <v>0</v>
      </c>
      <c r="AW60" s="1"/>
    </row>
    <row r="61" spans="2:49" ht="24.9" hidden="1" customHeight="1" outlineLevel="1">
      <c r="B61" s="969">
        <v>49</v>
      </c>
      <c r="C61" s="970"/>
      <c r="D61" s="971"/>
      <c r="E61" s="971"/>
      <c r="F61" s="971"/>
      <c r="G61" s="972"/>
      <c r="H61" s="972"/>
      <c r="I61" s="972"/>
      <c r="J61" s="972"/>
      <c r="K61" s="953"/>
      <c r="L61" s="954"/>
      <c r="M61" s="954"/>
      <c r="N61" s="955"/>
      <c r="O61" s="973"/>
      <c r="P61" s="974"/>
      <c r="Q61" s="974"/>
      <c r="R61" s="975"/>
      <c r="S61" s="976"/>
      <c r="T61" s="977"/>
      <c r="U61" s="977"/>
      <c r="V61" s="978"/>
      <c r="W61" s="964"/>
      <c r="X61" s="964"/>
      <c r="Y61" s="964"/>
      <c r="Z61" s="964"/>
      <c r="AA61" s="964"/>
      <c r="AB61" s="931"/>
      <c r="AC61" s="932"/>
      <c r="AD61" s="933"/>
      <c r="AE61" s="931"/>
      <c r="AF61" s="932"/>
      <c r="AG61" s="933"/>
      <c r="AH61" s="931"/>
      <c r="AI61" s="932"/>
      <c r="AJ61" s="933"/>
      <c r="AK61" s="931"/>
      <c r="AL61" s="932"/>
      <c r="AM61" s="933"/>
      <c r="AN61" s="931"/>
      <c r="AO61" s="932"/>
      <c r="AP61" s="933"/>
      <c r="AQ61" s="931"/>
      <c r="AR61" s="932"/>
      <c r="AS61" s="933"/>
      <c r="AT61" s="164"/>
      <c r="AU61" s="415" t="e">
        <f>COUNTIF(#REF!,#REF!)</f>
        <v>#REF!</v>
      </c>
      <c r="AV61" s="415">
        <f t="shared" si="0"/>
        <v>0</v>
      </c>
      <c r="AW61" s="1"/>
    </row>
    <row r="62" spans="2:49" ht="24.9" hidden="1" customHeight="1" outlineLevel="1">
      <c r="B62" s="969">
        <v>50</v>
      </c>
      <c r="C62" s="970"/>
      <c r="D62" s="971"/>
      <c r="E62" s="971"/>
      <c r="F62" s="971"/>
      <c r="G62" s="972"/>
      <c r="H62" s="972"/>
      <c r="I62" s="972"/>
      <c r="J62" s="972"/>
      <c r="K62" s="953"/>
      <c r="L62" s="954"/>
      <c r="M62" s="954"/>
      <c r="N62" s="955"/>
      <c r="O62" s="973"/>
      <c r="P62" s="974"/>
      <c r="Q62" s="974"/>
      <c r="R62" s="975"/>
      <c r="S62" s="976"/>
      <c r="T62" s="977"/>
      <c r="U62" s="977"/>
      <c r="V62" s="978"/>
      <c r="W62" s="964"/>
      <c r="X62" s="964"/>
      <c r="Y62" s="964"/>
      <c r="Z62" s="964"/>
      <c r="AA62" s="964"/>
      <c r="AB62" s="931"/>
      <c r="AC62" s="932"/>
      <c r="AD62" s="933"/>
      <c r="AE62" s="931"/>
      <c r="AF62" s="932"/>
      <c r="AG62" s="933"/>
      <c r="AH62" s="931"/>
      <c r="AI62" s="932"/>
      <c r="AJ62" s="933"/>
      <c r="AK62" s="931"/>
      <c r="AL62" s="932"/>
      <c r="AM62" s="933"/>
      <c r="AN62" s="931"/>
      <c r="AO62" s="932"/>
      <c r="AP62" s="933"/>
      <c r="AQ62" s="931"/>
      <c r="AR62" s="932"/>
      <c r="AS62" s="933"/>
      <c r="AT62" s="164"/>
      <c r="AU62" s="415" t="e">
        <f>COUNTIF(#REF!,#REF!)</f>
        <v>#REF!</v>
      </c>
      <c r="AV62" s="415">
        <f t="shared" si="0"/>
        <v>0</v>
      </c>
      <c r="AW62" s="1"/>
    </row>
    <row r="63" spans="2:49" ht="24.9" hidden="1" customHeight="1" outlineLevel="1">
      <c r="B63" s="969">
        <v>51</v>
      </c>
      <c r="C63" s="970"/>
      <c r="D63" s="971"/>
      <c r="E63" s="971"/>
      <c r="F63" s="971"/>
      <c r="G63" s="972"/>
      <c r="H63" s="972"/>
      <c r="I63" s="972"/>
      <c r="J63" s="972"/>
      <c r="K63" s="953"/>
      <c r="L63" s="954"/>
      <c r="M63" s="954"/>
      <c r="N63" s="955"/>
      <c r="O63" s="973"/>
      <c r="P63" s="974"/>
      <c r="Q63" s="974"/>
      <c r="R63" s="975"/>
      <c r="S63" s="976"/>
      <c r="T63" s="977"/>
      <c r="U63" s="977"/>
      <c r="V63" s="978"/>
      <c r="W63" s="964"/>
      <c r="X63" s="964"/>
      <c r="Y63" s="964"/>
      <c r="Z63" s="964"/>
      <c r="AA63" s="964"/>
      <c r="AB63" s="931"/>
      <c r="AC63" s="932"/>
      <c r="AD63" s="933"/>
      <c r="AE63" s="931"/>
      <c r="AF63" s="932"/>
      <c r="AG63" s="933"/>
      <c r="AH63" s="931"/>
      <c r="AI63" s="932"/>
      <c r="AJ63" s="933"/>
      <c r="AK63" s="931"/>
      <c r="AL63" s="932"/>
      <c r="AM63" s="933"/>
      <c r="AN63" s="931"/>
      <c r="AO63" s="932"/>
      <c r="AP63" s="933"/>
      <c r="AQ63" s="931"/>
      <c r="AR63" s="932"/>
      <c r="AS63" s="933"/>
      <c r="AT63" s="164"/>
      <c r="AU63" s="415" t="e">
        <f>COUNTIF(#REF!,#REF!)</f>
        <v>#REF!</v>
      </c>
      <c r="AV63" s="415">
        <f t="shared" si="0"/>
        <v>0</v>
      </c>
      <c r="AW63" s="1"/>
    </row>
    <row r="64" spans="2:49" ht="24.9" hidden="1" customHeight="1" outlineLevel="1">
      <c r="B64" s="969">
        <v>52</v>
      </c>
      <c r="C64" s="970"/>
      <c r="D64" s="971"/>
      <c r="E64" s="971"/>
      <c r="F64" s="971"/>
      <c r="G64" s="972"/>
      <c r="H64" s="972"/>
      <c r="I64" s="972"/>
      <c r="J64" s="972"/>
      <c r="K64" s="953"/>
      <c r="L64" s="954"/>
      <c r="M64" s="954"/>
      <c r="N64" s="955"/>
      <c r="O64" s="973"/>
      <c r="P64" s="974"/>
      <c r="Q64" s="974"/>
      <c r="R64" s="975"/>
      <c r="S64" s="976"/>
      <c r="T64" s="977"/>
      <c r="U64" s="977"/>
      <c r="V64" s="978"/>
      <c r="W64" s="964"/>
      <c r="X64" s="964"/>
      <c r="Y64" s="964"/>
      <c r="Z64" s="964"/>
      <c r="AA64" s="964"/>
      <c r="AB64" s="931"/>
      <c r="AC64" s="932"/>
      <c r="AD64" s="933"/>
      <c r="AE64" s="931"/>
      <c r="AF64" s="932"/>
      <c r="AG64" s="933"/>
      <c r="AH64" s="931"/>
      <c r="AI64" s="932"/>
      <c r="AJ64" s="933"/>
      <c r="AK64" s="931"/>
      <c r="AL64" s="932"/>
      <c r="AM64" s="933"/>
      <c r="AN64" s="931"/>
      <c r="AO64" s="932"/>
      <c r="AP64" s="933"/>
      <c r="AQ64" s="931"/>
      <c r="AR64" s="932"/>
      <c r="AS64" s="933"/>
      <c r="AT64" s="164"/>
      <c r="AU64" s="415" t="e">
        <f>COUNTIF(#REF!,#REF!)</f>
        <v>#REF!</v>
      </c>
      <c r="AV64" s="415">
        <f t="shared" si="0"/>
        <v>0</v>
      </c>
      <c r="AW64" s="1"/>
    </row>
    <row r="65" spans="2:49" ht="24.9" hidden="1" customHeight="1" outlineLevel="1">
      <c r="B65" s="969">
        <v>53</v>
      </c>
      <c r="C65" s="970"/>
      <c r="D65" s="971"/>
      <c r="E65" s="971"/>
      <c r="F65" s="971"/>
      <c r="G65" s="972"/>
      <c r="H65" s="972"/>
      <c r="I65" s="972"/>
      <c r="J65" s="972"/>
      <c r="K65" s="953"/>
      <c r="L65" s="954"/>
      <c r="M65" s="954"/>
      <c r="N65" s="955"/>
      <c r="O65" s="973"/>
      <c r="P65" s="974"/>
      <c r="Q65" s="974"/>
      <c r="R65" s="975"/>
      <c r="S65" s="976"/>
      <c r="T65" s="977"/>
      <c r="U65" s="977"/>
      <c r="V65" s="978"/>
      <c r="W65" s="964"/>
      <c r="X65" s="964"/>
      <c r="Y65" s="964"/>
      <c r="Z65" s="964"/>
      <c r="AA65" s="964"/>
      <c r="AB65" s="931"/>
      <c r="AC65" s="932"/>
      <c r="AD65" s="933"/>
      <c r="AE65" s="931"/>
      <c r="AF65" s="932"/>
      <c r="AG65" s="933"/>
      <c r="AH65" s="931"/>
      <c r="AI65" s="932"/>
      <c r="AJ65" s="933"/>
      <c r="AK65" s="931"/>
      <c r="AL65" s="932"/>
      <c r="AM65" s="933"/>
      <c r="AN65" s="931"/>
      <c r="AO65" s="932"/>
      <c r="AP65" s="933"/>
      <c r="AQ65" s="931"/>
      <c r="AR65" s="932"/>
      <c r="AS65" s="933"/>
      <c r="AT65" s="164"/>
      <c r="AU65" s="415" t="e">
        <f>COUNTIF(#REF!,#REF!)</f>
        <v>#REF!</v>
      </c>
      <c r="AV65" s="415">
        <f t="shared" si="0"/>
        <v>0</v>
      </c>
      <c r="AW65" s="1"/>
    </row>
    <row r="66" spans="2:49" ht="24.9" hidden="1" customHeight="1" outlineLevel="1">
      <c r="B66" s="969">
        <v>54</v>
      </c>
      <c r="C66" s="970"/>
      <c r="D66" s="971"/>
      <c r="E66" s="971"/>
      <c r="F66" s="971"/>
      <c r="G66" s="972"/>
      <c r="H66" s="972"/>
      <c r="I66" s="972"/>
      <c r="J66" s="972"/>
      <c r="K66" s="953"/>
      <c r="L66" s="954"/>
      <c r="M66" s="954"/>
      <c r="N66" s="955"/>
      <c r="O66" s="973"/>
      <c r="P66" s="974"/>
      <c r="Q66" s="974"/>
      <c r="R66" s="975"/>
      <c r="S66" s="976"/>
      <c r="T66" s="977"/>
      <c r="U66" s="977"/>
      <c r="V66" s="978"/>
      <c r="W66" s="964"/>
      <c r="X66" s="964"/>
      <c r="Y66" s="964"/>
      <c r="Z66" s="964"/>
      <c r="AA66" s="964"/>
      <c r="AB66" s="931"/>
      <c r="AC66" s="932"/>
      <c r="AD66" s="933"/>
      <c r="AE66" s="931"/>
      <c r="AF66" s="932"/>
      <c r="AG66" s="933"/>
      <c r="AH66" s="931"/>
      <c r="AI66" s="932"/>
      <c r="AJ66" s="933"/>
      <c r="AK66" s="931"/>
      <c r="AL66" s="932"/>
      <c r="AM66" s="933"/>
      <c r="AN66" s="931"/>
      <c r="AO66" s="932"/>
      <c r="AP66" s="933"/>
      <c r="AQ66" s="931"/>
      <c r="AR66" s="932"/>
      <c r="AS66" s="933"/>
      <c r="AT66" s="164"/>
      <c r="AU66" s="415" t="e">
        <f>COUNTIF(#REF!,#REF!)</f>
        <v>#REF!</v>
      </c>
      <c r="AV66" s="415">
        <f t="shared" si="0"/>
        <v>0</v>
      </c>
      <c r="AW66" s="1"/>
    </row>
    <row r="67" spans="2:49" ht="24.9" hidden="1" customHeight="1" outlineLevel="1">
      <c r="B67" s="969">
        <v>55</v>
      </c>
      <c r="C67" s="970"/>
      <c r="D67" s="971"/>
      <c r="E67" s="971"/>
      <c r="F67" s="971"/>
      <c r="G67" s="972"/>
      <c r="H67" s="972"/>
      <c r="I67" s="972"/>
      <c r="J67" s="972"/>
      <c r="K67" s="953"/>
      <c r="L67" s="954"/>
      <c r="M67" s="954"/>
      <c r="N67" s="955"/>
      <c r="O67" s="973"/>
      <c r="P67" s="974"/>
      <c r="Q67" s="974"/>
      <c r="R67" s="975"/>
      <c r="S67" s="976"/>
      <c r="T67" s="977"/>
      <c r="U67" s="977"/>
      <c r="V67" s="978"/>
      <c r="W67" s="964"/>
      <c r="X67" s="964"/>
      <c r="Y67" s="964"/>
      <c r="Z67" s="964"/>
      <c r="AA67" s="964"/>
      <c r="AB67" s="931"/>
      <c r="AC67" s="932"/>
      <c r="AD67" s="933"/>
      <c r="AE67" s="931"/>
      <c r="AF67" s="932"/>
      <c r="AG67" s="933"/>
      <c r="AH67" s="931"/>
      <c r="AI67" s="932"/>
      <c r="AJ67" s="933"/>
      <c r="AK67" s="931"/>
      <c r="AL67" s="932"/>
      <c r="AM67" s="933"/>
      <c r="AN67" s="931"/>
      <c r="AO67" s="932"/>
      <c r="AP67" s="933"/>
      <c r="AQ67" s="931"/>
      <c r="AR67" s="932"/>
      <c r="AS67" s="933"/>
      <c r="AT67" s="164"/>
      <c r="AU67" s="415" t="e">
        <f>COUNTIF(#REF!,#REF!)</f>
        <v>#REF!</v>
      </c>
      <c r="AV67" s="415">
        <f t="shared" si="0"/>
        <v>0</v>
      </c>
      <c r="AW67" s="1"/>
    </row>
    <row r="68" spans="2:49" ht="24.9" hidden="1" customHeight="1" outlineLevel="1">
      <c r="B68" s="969">
        <v>56</v>
      </c>
      <c r="C68" s="970"/>
      <c r="D68" s="971"/>
      <c r="E68" s="971"/>
      <c r="F68" s="971"/>
      <c r="G68" s="972"/>
      <c r="H68" s="972"/>
      <c r="I68" s="972"/>
      <c r="J68" s="972"/>
      <c r="K68" s="953"/>
      <c r="L68" s="954"/>
      <c r="M68" s="954"/>
      <c r="N68" s="955"/>
      <c r="O68" s="973"/>
      <c r="P68" s="974"/>
      <c r="Q68" s="974"/>
      <c r="R68" s="975"/>
      <c r="S68" s="976"/>
      <c r="T68" s="977"/>
      <c r="U68" s="977"/>
      <c r="V68" s="978"/>
      <c r="W68" s="964"/>
      <c r="X68" s="964"/>
      <c r="Y68" s="964"/>
      <c r="Z68" s="964"/>
      <c r="AA68" s="964"/>
      <c r="AB68" s="931"/>
      <c r="AC68" s="932"/>
      <c r="AD68" s="933"/>
      <c r="AE68" s="931"/>
      <c r="AF68" s="932"/>
      <c r="AG68" s="933"/>
      <c r="AH68" s="931"/>
      <c r="AI68" s="932"/>
      <c r="AJ68" s="933"/>
      <c r="AK68" s="931"/>
      <c r="AL68" s="932"/>
      <c r="AM68" s="933"/>
      <c r="AN68" s="931"/>
      <c r="AO68" s="932"/>
      <c r="AP68" s="933"/>
      <c r="AQ68" s="931"/>
      <c r="AR68" s="932"/>
      <c r="AS68" s="933"/>
      <c r="AT68" s="164"/>
      <c r="AU68" s="415" t="e">
        <f>COUNTIF(#REF!,#REF!)</f>
        <v>#REF!</v>
      </c>
      <c r="AV68" s="415">
        <f t="shared" si="0"/>
        <v>0</v>
      </c>
      <c r="AW68" s="1"/>
    </row>
    <row r="69" spans="2:49" ht="24.9" hidden="1" customHeight="1" outlineLevel="1">
      <c r="B69" s="969">
        <v>57</v>
      </c>
      <c r="C69" s="970"/>
      <c r="D69" s="971"/>
      <c r="E69" s="971"/>
      <c r="F69" s="971"/>
      <c r="G69" s="972"/>
      <c r="H69" s="972"/>
      <c r="I69" s="972"/>
      <c r="J69" s="972"/>
      <c r="K69" s="953"/>
      <c r="L69" s="954"/>
      <c r="M69" s="954"/>
      <c r="N69" s="955"/>
      <c r="O69" s="973"/>
      <c r="P69" s="974"/>
      <c r="Q69" s="974"/>
      <c r="R69" s="975"/>
      <c r="S69" s="976"/>
      <c r="T69" s="977"/>
      <c r="U69" s="977"/>
      <c r="V69" s="978"/>
      <c r="W69" s="964"/>
      <c r="X69" s="964"/>
      <c r="Y69" s="964"/>
      <c r="Z69" s="964"/>
      <c r="AA69" s="964"/>
      <c r="AB69" s="931"/>
      <c r="AC69" s="932"/>
      <c r="AD69" s="933"/>
      <c r="AE69" s="931"/>
      <c r="AF69" s="932"/>
      <c r="AG69" s="933"/>
      <c r="AH69" s="931"/>
      <c r="AI69" s="932"/>
      <c r="AJ69" s="933"/>
      <c r="AK69" s="931"/>
      <c r="AL69" s="932"/>
      <c r="AM69" s="933"/>
      <c r="AN69" s="931"/>
      <c r="AO69" s="932"/>
      <c r="AP69" s="933"/>
      <c r="AQ69" s="931"/>
      <c r="AR69" s="932"/>
      <c r="AS69" s="933"/>
      <c r="AT69" s="164"/>
      <c r="AU69" s="415" t="e">
        <f>COUNTIF(#REF!,#REF!)</f>
        <v>#REF!</v>
      </c>
      <c r="AV69" s="415">
        <f t="shared" si="0"/>
        <v>0</v>
      </c>
      <c r="AW69" s="1"/>
    </row>
    <row r="70" spans="2:49" ht="24.9" hidden="1" customHeight="1" outlineLevel="1">
      <c r="B70" s="969">
        <v>58</v>
      </c>
      <c r="C70" s="970"/>
      <c r="D70" s="971"/>
      <c r="E70" s="971"/>
      <c r="F70" s="971"/>
      <c r="G70" s="972"/>
      <c r="H70" s="972"/>
      <c r="I70" s="972"/>
      <c r="J70" s="972"/>
      <c r="K70" s="953"/>
      <c r="L70" s="954"/>
      <c r="M70" s="954"/>
      <c r="N70" s="955"/>
      <c r="O70" s="973"/>
      <c r="P70" s="974"/>
      <c r="Q70" s="974"/>
      <c r="R70" s="975"/>
      <c r="S70" s="976"/>
      <c r="T70" s="977"/>
      <c r="U70" s="977"/>
      <c r="V70" s="978"/>
      <c r="W70" s="964"/>
      <c r="X70" s="964"/>
      <c r="Y70" s="964"/>
      <c r="Z70" s="964"/>
      <c r="AA70" s="964"/>
      <c r="AB70" s="931"/>
      <c r="AC70" s="932"/>
      <c r="AD70" s="933"/>
      <c r="AE70" s="931"/>
      <c r="AF70" s="932"/>
      <c r="AG70" s="933"/>
      <c r="AH70" s="931"/>
      <c r="AI70" s="932"/>
      <c r="AJ70" s="933"/>
      <c r="AK70" s="931"/>
      <c r="AL70" s="932"/>
      <c r="AM70" s="933"/>
      <c r="AN70" s="931"/>
      <c r="AO70" s="932"/>
      <c r="AP70" s="933"/>
      <c r="AQ70" s="931"/>
      <c r="AR70" s="932"/>
      <c r="AS70" s="933"/>
      <c r="AT70" s="164"/>
      <c r="AU70" s="415" t="e">
        <f>COUNTIF(#REF!,#REF!)</f>
        <v>#REF!</v>
      </c>
      <c r="AV70" s="415">
        <f t="shared" si="0"/>
        <v>0</v>
      </c>
      <c r="AW70" s="1"/>
    </row>
    <row r="71" spans="2:49" ht="24.9" hidden="1" customHeight="1" outlineLevel="1">
      <c r="B71" s="969">
        <v>59</v>
      </c>
      <c r="C71" s="970"/>
      <c r="D71" s="971"/>
      <c r="E71" s="971"/>
      <c r="F71" s="971"/>
      <c r="G71" s="972"/>
      <c r="H71" s="972"/>
      <c r="I71" s="972"/>
      <c r="J71" s="972"/>
      <c r="K71" s="953"/>
      <c r="L71" s="954"/>
      <c r="M71" s="954"/>
      <c r="N71" s="955"/>
      <c r="O71" s="973"/>
      <c r="P71" s="974"/>
      <c r="Q71" s="974"/>
      <c r="R71" s="975"/>
      <c r="S71" s="976"/>
      <c r="T71" s="977"/>
      <c r="U71" s="977"/>
      <c r="V71" s="978"/>
      <c r="W71" s="964"/>
      <c r="X71" s="964"/>
      <c r="Y71" s="964"/>
      <c r="Z71" s="964"/>
      <c r="AA71" s="964"/>
      <c r="AB71" s="931"/>
      <c r="AC71" s="932"/>
      <c r="AD71" s="933"/>
      <c r="AE71" s="931"/>
      <c r="AF71" s="932"/>
      <c r="AG71" s="933"/>
      <c r="AH71" s="931"/>
      <c r="AI71" s="932"/>
      <c r="AJ71" s="933"/>
      <c r="AK71" s="931"/>
      <c r="AL71" s="932"/>
      <c r="AM71" s="933"/>
      <c r="AN71" s="931"/>
      <c r="AO71" s="932"/>
      <c r="AP71" s="933"/>
      <c r="AQ71" s="931"/>
      <c r="AR71" s="932"/>
      <c r="AS71" s="933"/>
      <c r="AT71" s="164"/>
      <c r="AU71" s="415" t="e">
        <f>COUNTIF(#REF!,#REF!)</f>
        <v>#REF!</v>
      </c>
      <c r="AV71" s="415">
        <f t="shared" si="0"/>
        <v>0</v>
      </c>
      <c r="AW71" s="1"/>
    </row>
    <row r="72" spans="2:49" ht="24.9" hidden="1" customHeight="1" outlineLevel="1">
      <c r="B72" s="969">
        <v>60</v>
      </c>
      <c r="C72" s="970"/>
      <c r="D72" s="971"/>
      <c r="E72" s="971"/>
      <c r="F72" s="971"/>
      <c r="G72" s="972"/>
      <c r="H72" s="972"/>
      <c r="I72" s="972"/>
      <c r="J72" s="972"/>
      <c r="K72" s="953"/>
      <c r="L72" s="954"/>
      <c r="M72" s="954"/>
      <c r="N72" s="955"/>
      <c r="O72" s="973"/>
      <c r="P72" s="974"/>
      <c r="Q72" s="974"/>
      <c r="R72" s="975"/>
      <c r="S72" s="976"/>
      <c r="T72" s="977"/>
      <c r="U72" s="977"/>
      <c r="V72" s="978"/>
      <c r="W72" s="964"/>
      <c r="X72" s="964"/>
      <c r="Y72" s="964"/>
      <c r="Z72" s="964"/>
      <c r="AA72" s="964"/>
      <c r="AB72" s="931"/>
      <c r="AC72" s="932"/>
      <c r="AD72" s="933"/>
      <c r="AE72" s="931"/>
      <c r="AF72" s="932"/>
      <c r="AG72" s="933"/>
      <c r="AH72" s="931"/>
      <c r="AI72" s="932"/>
      <c r="AJ72" s="933"/>
      <c r="AK72" s="931"/>
      <c r="AL72" s="932"/>
      <c r="AM72" s="933"/>
      <c r="AN72" s="931"/>
      <c r="AO72" s="932"/>
      <c r="AP72" s="933"/>
      <c r="AQ72" s="931"/>
      <c r="AR72" s="932"/>
      <c r="AS72" s="933"/>
      <c r="AT72" s="164"/>
      <c r="AU72" s="415" t="e">
        <f>COUNTIF(#REF!,#REF!)</f>
        <v>#REF!</v>
      </c>
      <c r="AV72" s="415">
        <f t="shared" si="0"/>
        <v>0</v>
      </c>
      <c r="AW72" s="1"/>
    </row>
    <row r="73" spans="2:49" ht="24.9" hidden="1" customHeight="1" outlineLevel="1">
      <c r="B73" s="969">
        <v>61</v>
      </c>
      <c r="C73" s="970"/>
      <c r="D73" s="971"/>
      <c r="E73" s="971"/>
      <c r="F73" s="971"/>
      <c r="G73" s="972"/>
      <c r="H73" s="972"/>
      <c r="I73" s="972"/>
      <c r="J73" s="972"/>
      <c r="K73" s="953"/>
      <c r="L73" s="954"/>
      <c r="M73" s="954"/>
      <c r="N73" s="955"/>
      <c r="O73" s="973"/>
      <c r="P73" s="974"/>
      <c r="Q73" s="974"/>
      <c r="R73" s="975"/>
      <c r="S73" s="976"/>
      <c r="T73" s="977"/>
      <c r="U73" s="977"/>
      <c r="V73" s="978"/>
      <c r="W73" s="964"/>
      <c r="X73" s="964"/>
      <c r="Y73" s="964"/>
      <c r="Z73" s="964"/>
      <c r="AA73" s="964"/>
      <c r="AB73" s="931"/>
      <c r="AC73" s="932"/>
      <c r="AD73" s="933"/>
      <c r="AE73" s="931"/>
      <c r="AF73" s="932"/>
      <c r="AG73" s="933"/>
      <c r="AH73" s="931"/>
      <c r="AI73" s="932"/>
      <c r="AJ73" s="933"/>
      <c r="AK73" s="931"/>
      <c r="AL73" s="932"/>
      <c r="AM73" s="933"/>
      <c r="AN73" s="931"/>
      <c r="AO73" s="932"/>
      <c r="AP73" s="933"/>
      <c r="AQ73" s="931"/>
      <c r="AR73" s="932"/>
      <c r="AS73" s="933"/>
      <c r="AT73" s="164"/>
      <c r="AU73" s="415" t="e">
        <f>COUNTIF(#REF!,#REF!)</f>
        <v>#REF!</v>
      </c>
      <c r="AV73" s="415">
        <f t="shared" si="0"/>
        <v>0</v>
      </c>
      <c r="AW73" s="1"/>
    </row>
    <row r="74" spans="2:49" ht="24.9" hidden="1" customHeight="1" outlineLevel="1">
      <c r="B74" s="969">
        <v>62</v>
      </c>
      <c r="C74" s="970"/>
      <c r="D74" s="971"/>
      <c r="E74" s="971"/>
      <c r="F74" s="971"/>
      <c r="G74" s="972"/>
      <c r="H74" s="972"/>
      <c r="I74" s="972"/>
      <c r="J74" s="972"/>
      <c r="K74" s="953"/>
      <c r="L74" s="954"/>
      <c r="M74" s="954"/>
      <c r="N74" s="955"/>
      <c r="O74" s="973"/>
      <c r="P74" s="974"/>
      <c r="Q74" s="974"/>
      <c r="R74" s="975"/>
      <c r="S74" s="976"/>
      <c r="T74" s="977"/>
      <c r="U74" s="977"/>
      <c r="V74" s="978"/>
      <c r="W74" s="964"/>
      <c r="X74" s="964"/>
      <c r="Y74" s="964"/>
      <c r="Z74" s="964"/>
      <c r="AA74" s="964"/>
      <c r="AB74" s="931"/>
      <c r="AC74" s="932"/>
      <c r="AD74" s="933"/>
      <c r="AE74" s="931"/>
      <c r="AF74" s="932"/>
      <c r="AG74" s="933"/>
      <c r="AH74" s="931"/>
      <c r="AI74" s="932"/>
      <c r="AJ74" s="933"/>
      <c r="AK74" s="931"/>
      <c r="AL74" s="932"/>
      <c r="AM74" s="933"/>
      <c r="AN74" s="931"/>
      <c r="AO74" s="932"/>
      <c r="AP74" s="933"/>
      <c r="AQ74" s="931"/>
      <c r="AR74" s="932"/>
      <c r="AS74" s="933"/>
      <c r="AT74" s="164"/>
      <c r="AU74" s="415" t="e">
        <f>COUNTIF(#REF!,#REF!)</f>
        <v>#REF!</v>
      </c>
      <c r="AV74" s="415">
        <f t="shared" si="0"/>
        <v>0</v>
      </c>
      <c r="AW74" s="1"/>
    </row>
    <row r="75" spans="2:49" ht="24.9" hidden="1" customHeight="1" outlineLevel="1">
      <c r="B75" s="969">
        <v>63</v>
      </c>
      <c r="C75" s="970"/>
      <c r="D75" s="971"/>
      <c r="E75" s="971"/>
      <c r="F75" s="971"/>
      <c r="G75" s="972"/>
      <c r="H75" s="972"/>
      <c r="I75" s="972"/>
      <c r="J75" s="972"/>
      <c r="K75" s="953"/>
      <c r="L75" s="954"/>
      <c r="M75" s="954"/>
      <c r="N75" s="955"/>
      <c r="O75" s="973"/>
      <c r="P75" s="974"/>
      <c r="Q75" s="974"/>
      <c r="R75" s="975"/>
      <c r="S75" s="976"/>
      <c r="T75" s="977"/>
      <c r="U75" s="977"/>
      <c r="V75" s="978"/>
      <c r="W75" s="964"/>
      <c r="X75" s="964"/>
      <c r="Y75" s="964"/>
      <c r="Z75" s="964"/>
      <c r="AA75" s="964"/>
      <c r="AB75" s="931"/>
      <c r="AC75" s="932"/>
      <c r="AD75" s="933"/>
      <c r="AE75" s="931"/>
      <c r="AF75" s="932"/>
      <c r="AG75" s="933"/>
      <c r="AH75" s="931"/>
      <c r="AI75" s="932"/>
      <c r="AJ75" s="933"/>
      <c r="AK75" s="931"/>
      <c r="AL75" s="932"/>
      <c r="AM75" s="933"/>
      <c r="AN75" s="931"/>
      <c r="AO75" s="932"/>
      <c r="AP75" s="933"/>
      <c r="AQ75" s="931"/>
      <c r="AR75" s="932"/>
      <c r="AS75" s="933"/>
      <c r="AT75" s="164"/>
      <c r="AU75" s="415" t="e">
        <f>COUNTIF(#REF!,#REF!)</f>
        <v>#REF!</v>
      </c>
      <c r="AV75" s="415">
        <f t="shared" si="0"/>
        <v>0</v>
      </c>
      <c r="AW75" s="1"/>
    </row>
    <row r="76" spans="2:49" ht="24.9" hidden="1" customHeight="1" outlineLevel="1">
      <c r="B76" s="969">
        <v>64</v>
      </c>
      <c r="C76" s="970"/>
      <c r="D76" s="971"/>
      <c r="E76" s="971"/>
      <c r="F76" s="971"/>
      <c r="G76" s="972"/>
      <c r="H76" s="972"/>
      <c r="I76" s="972"/>
      <c r="J76" s="972"/>
      <c r="K76" s="953"/>
      <c r="L76" s="954"/>
      <c r="M76" s="954"/>
      <c r="N76" s="955"/>
      <c r="O76" s="973"/>
      <c r="P76" s="974"/>
      <c r="Q76" s="974"/>
      <c r="R76" s="975"/>
      <c r="S76" s="976"/>
      <c r="T76" s="977"/>
      <c r="U76" s="977"/>
      <c r="V76" s="978"/>
      <c r="W76" s="964"/>
      <c r="X76" s="964"/>
      <c r="Y76" s="964"/>
      <c r="Z76" s="964"/>
      <c r="AA76" s="964"/>
      <c r="AB76" s="931"/>
      <c r="AC76" s="932"/>
      <c r="AD76" s="933"/>
      <c r="AE76" s="931"/>
      <c r="AF76" s="932"/>
      <c r="AG76" s="933"/>
      <c r="AH76" s="931"/>
      <c r="AI76" s="932"/>
      <c r="AJ76" s="933"/>
      <c r="AK76" s="931"/>
      <c r="AL76" s="932"/>
      <c r="AM76" s="933"/>
      <c r="AN76" s="931"/>
      <c r="AO76" s="932"/>
      <c r="AP76" s="933"/>
      <c r="AQ76" s="931"/>
      <c r="AR76" s="932"/>
      <c r="AS76" s="933"/>
      <c r="AT76" s="164"/>
      <c r="AU76" s="415" t="e">
        <f>COUNTIF(#REF!,#REF!)</f>
        <v>#REF!</v>
      </c>
      <c r="AV76" s="415">
        <f t="shared" si="0"/>
        <v>0</v>
      </c>
      <c r="AW76" s="1"/>
    </row>
    <row r="77" spans="2:49" ht="24.9" hidden="1" customHeight="1" outlineLevel="1">
      <c r="B77" s="969">
        <v>65</v>
      </c>
      <c r="C77" s="970"/>
      <c r="D77" s="971"/>
      <c r="E77" s="971"/>
      <c r="F77" s="971"/>
      <c r="G77" s="972"/>
      <c r="H77" s="972"/>
      <c r="I77" s="972"/>
      <c r="J77" s="972"/>
      <c r="K77" s="953"/>
      <c r="L77" s="954"/>
      <c r="M77" s="954"/>
      <c r="N77" s="955"/>
      <c r="O77" s="973"/>
      <c r="P77" s="974"/>
      <c r="Q77" s="974"/>
      <c r="R77" s="975"/>
      <c r="S77" s="976"/>
      <c r="T77" s="977"/>
      <c r="U77" s="977"/>
      <c r="V77" s="978"/>
      <c r="W77" s="964"/>
      <c r="X77" s="964"/>
      <c r="Y77" s="964"/>
      <c r="Z77" s="964"/>
      <c r="AA77" s="964"/>
      <c r="AB77" s="931"/>
      <c r="AC77" s="932"/>
      <c r="AD77" s="933"/>
      <c r="AE77" s="931"/>
      <c r="AF77" s="932"/>
      <c r="AG77" s="933"/>
      <c r="AH77" s="931"/>
      <c r="AI77" s="932"/>
      <c r="AJ77" s="933"/>
      <c r="AK77" s="931"/>
      <c r="AL77" s="932"/>
      <c r="AM77" s="933"/>
      <c r="AN77" s="931"/>
      <c r="AO77" s="932"/>
      <c r="AP77" s="933"/>
      <c r="AQ77" s="931"/>
      <c r="AR77" s="932"/>
      <c r="AS77" s="933"/>
      <c r="AT77" s="164"/>
      <c r="AU77" s="415" t="e">
        <f>COUNTIF(#REF!,#REF!)</f>
        <v>#REF!</v>
      </c>
      <c r="AV77" s="415">
        <f t="shared" si="0"/>
        <v>0</v>
      </c>
      <c r="AW77" s="1"/>
    </row>
    <row r="78" spans="2:49" ht="24.9" hidden="1" customHeight="1" outlineLevel="1">
      <c r="B78" s="969">
        <v>66</v>
      </c>
      <c r="C78" s="970"/>
      <c r="D78" s="971"/>
      <c r="E78" s="971"/>
      <c r="F78" s="971"/>
      <c r="G78" s="972"/>
      <c r="H78" s="972"/>
      <c r="I78" s="972"/>
      <c r="J78" s="972"/>
      <c r="K78" s="953"/>
      <c r="L78" s="954"/>
      <c r="M78" s="954"/>
      <c r="N78" s="955"/>
      <c r="O78" s="973"/>
      <c r="P78" s="974"/>
      <c r="Q78" s="974"/>
      <c r="R78" s="975"/>
      <c r="S78" s="976"/>
      <c r="T78" s="977"/>
      <c r="U78" s="977"/>
      <c r="V78" s="978"/>
      <c r="W78" s="964"/>
      <c r="X78" s="964"/>
      <c r="Y78" s="964"/>
      <c r="Z78" s="964"/>
      <c r="AA78" s="964"/>
      <c r="AB78" s="931"/>
      <c r="AC78" s="932"/>
      <c r="AD78" s="933"/>
      <c r="AE78" s="931"/>
      <c r="AF78" s="932"/>
      <c r="AG78" s="933"/>
      <c r="AH78" s="931"/>
      <c r="AI78" s="932"/>
      <c r="AJ78" s="933"/>
      <c r="AK78" s="931"/>
      <c r="AL78" s="932"/>
      <c r="AM78" s="933"/>
      <c r="AN78" s="931"/>
      <c r="AO78" s="932"/>
      <c r="AP78" s="933"/>
      <c r="AQ78" s="931"/>
      <c r="AR78" s="932"/>
      <c r="AS78" s="933"/>
      <c r="AT78" s="164"/>
      <c r="AU78" s="415" t="e">
        <f>COUNTIF(#REF!,#REF!)</f>
        <v>#REF!</v>
      </c>
      <c r="AV78" s="415">
        <f t="shared" ref="AV78:AV135" si="1">IFERROR(1/AU78,0)</f>
        <v>0</v>
      </c>
      <c r="AW78" s="1"/>
    </row>
    <row r="79" spans="2:49" ht="24.9" hidden="1" customHeight="1" outlineLevel="1">
      <c r="B79" s="969">
        <v>67</v>
      </c>
      <c r="C79" s="970"/>
      <c r="D79" s="971"/>
      <c r="E79" s="971"/>
      <c r="F79" s="971"/>
      <c r="G79" s="972"/>
      <c r="H79" s="972"/>
      <c r="I79" s="972"/>
      <c r="J79" s="972"/>
      <c r="K79" s="953"/>
      <c r="L79" s="954"/>
      <c r="M79" s="954"/>
      <c r="N79" s="955"/>
      <c r="O79" s="973"/>
      <c r="P79" s="974"/>
      <c r="Q79" s="974"/>
      <c r="R79" s="975"/>
      <c r="S79" s="976"/>
      <c r="T79" s="977"/>
      <c r="U79" s="977"/>
      <c r="V79" s="978"/>
      <c r="W79" s="964"/>
      <c r="X79" s="964"/>
      <c r="Y79" s="964"/>
      <c r="Z79" s="964"/>
      <c r="AA79" s="964"/>
      <c r="AB79" s="931"/>
      <c r="AC79" s="932"/>
      <c r="AD79" s="933"/>
      <c r="AE79" s="931"/>
      <c r="AF79" s="932"/>
      <c r="AG79" s="933"/>
      <c r="AH79" s="931"/>
      <c r="AI79" s="932"/>
      <c r="AJ79" s="933"/>
      <c r="AK79" s="931"/>
      <c r="AL79" s="932"/>
      <c r="AM79" s="933"/>
      <c r="AN79" s="931"/>
      <c r="AO79" s="932"/>
      <c r="AP79" s="933"/>
      <c r="AQ79" s="931"/>
      <c r="AR79" s="932"/>
      <c r="AS79" s="933"/>
      <c r="AT79" s="164"/>
      <c r="AU79" s="415" t="e">
        <f>COUNTIF(#REF!,#REF!)</f>
        <v>#REF!</v>
      </c>
      <c r="AV79" s="415">
        <f t="shared" si="1"/>
        <v>0</v>
      </c>
      <c r="AW79" s="1"/>
    </row>
    <row r="80" spans="2:49" ht="24.9" hidden="1" customHeight="1" outlineLevel="1">
      <c r="B80" s="969">
        <v>68</v>
      </c>
      <c r="C80" s="970"/>
      <c r="D80" s="971"/>
      <c r="E80" s="971"/>
      <c r="F80" s="971"/>
      <c r="G80" s="972"/>
      <c r="H80" s="972"/>
      <c r="I80" s="972"/>
      <c r="J80" s="972"/>
      <c r="K80" s="953"/>
      <c r="L80" s="954"/>
      <c r="M80" s="954"/>
      <c r="N80" s="955"/>
      <c r="O80" s="973"/>
      <c r="P80" s="974"/>
      <c r="Q80" s="974"/>
      <c r="R80" s="975"/>
      <c r="S80" s="976"/>
      <c r="T80" s="977"/>
      <c r="U80" s="977"/>
      <c r="V80" s="978"/>
      <c r="W80" s="964"/>
      <c r="X80" s="964"/>
      <c r="Y80" s="964"/>
      <c r="Z80" s="964"/>
      <c r="AA80" s="964"/>
      <c r="AB80" s="931"/>
      <c r="AC80" s="932"/>
      <c r="AD80" s="933"/>
      <c r="AE80" s="931"/>
      <c r="AF80" s="932"/>
      <c r="AG80" s="933"/>
      <c r="AH80" s="931"/>
      <c r="AI80" s="932"/>
      <c r="AJ80" s="933"/>
      <c r="AK80" s="931"/>
      <c r="AL80" s="932"/>
      <c r="AM80" s="933"/>
      <c r="AN80" s="931"/>
      <c r="AO80" s="932"/>
      <c r="AP80" s="933"/>
      <c r="AQ80" s="931"/>
      <c r="AR80" s="932"/>
      <c r="AS80" s="933"/>
      <c r="AT80" s="164"/>
      <c r="AU80" s="415" t="e">
        <f>COUNTIF(#REF!,#REF!)</f>
        <v>#REF!</v>
      </c>
      <c r="AV80" s="415">
        <f t="shared" si="1"/>
        <v>0</v>
      </c>
      <c r="AW80" s="1"/>
    </row>
    <row r="81" spans="2:49" ht="24.9" hidden="1" customHeight="1" outlineLevel="1">
      <c r="B81" s="969">
        <v>69</v>
      </c>
      <c r="C81" s="970"/>
      <c r="D81" s="971"/>
      <c r="E81" s="971"/>
      <c r="F81" s="971"/>
      <c r="G81" s="972"/>
      <c r="H81" s="972"/>
      <c r="I81" s="972"/>
      <c r="J81" s="972"/>
      <c r="K81" s="953"/>
      <c r="L81" s="954"/>
      <c r="M81" s="954"/>
      <c r="N81" s="955"/>
      <c r="O81" s="973"/>
      <c r="P81" s="974"/>
      <c r="Q81" s="974"/>
      <c r="R81" s="975"/>
      <c r="S81" s="976"/>
      <c r="T81" s="977"/>
      <c r="U81" s="977"/>
      <c r="V81" s="978"/>
      <c r="W81" s="964"/>
      <c r="X81" s="964"/>
      <c r="Y81" s="964"/>
      <c r="Z81" s="964"/>
      <c r="AA81" s="964"/>
      <c r="AB81" s="931"/>
      <c r="AC81" s="932"/>
      <c r="AD81" s="933"/>
      <c r="AE81" s="931"/>
      <c r="AF81" s="932"/>
      <c r="AG81" s="933"/>
      <c r="AH81" s="931"/>
      <c r="AI81" s="932"/>
      <c r="AJ81" s="933"/>
      <c r="AK81" s="931"/>
      <c r="AL81" s="932"/>
      <c r="AM81" s="933"/>
      <c r="AN81" s="931"/>
      <c r="AO81" s="932"/>
      <c r="AP81" s="933"/>
      <c r="AQ81" s="931"/>
      <c r="AR81" s="932"/>
      <c r="AS81" s="933"/>
      <c r="AT81" s="164"/>
      <c r="AU81" s="415" t="e">
        <f>COUNTIF(#REF!,#REF!)</f>
        <v>#REF!</v>
      </c>
      <c r="AV81" s="415">
        <f t="shared" si="1"/>
        <v>0</v>
      </c>
      <c r="AW81" s="1"/>
    </row>
    <row r="82" spans="2:49" ht="24.9" hidden="1" customHeight="1" outlineLevel="1">
      <c r="B82" s="969">
        <v>70</v>
      </c>
      <c r="C82" s="970"/>
      <c r="D82" s="971"/>
      <c r="E82" s="971"/>
      <c r="F82" s="971"/>
      <c r="G82" s="972"/>
      <c r="H82" s="972"/>
      <c r="I82" s="972"/>
      <c r="J82" s="972"/>
      <c r="K82" s="953"/>
      <c r="L82" s="954"/>
      <c r="M82" s="954"/>
      <c r="N82" s="955"/>
      <c r="O82" s="973"/>
      <c r="P82" s="974"/>
      <c r="Q82" s="974"/>
      <c r="R82" s="975"/>
      <c r="S82" s="976"/>
      <c r="T82" s="977"/>
      <c r="U82" s="977"/>
      <c r="V82" s="978"/>
      <c r="W82" s="964"/>
      <c r="X82" s="964"/>
      <c r="Y82" s="964"/>
      <c r="Z82" s="964"/>
      <c r="AA82" s="964"/>
      <c r="AB82" s="931"/>
      <c r="AC82" s="932"/>
      <c r="AD82" s="933"/>
      <c r="AE82" s="931"/>
      <c r="AF82" s="932"/>
      <c r="AG82" s="933"/>
      <c r="AH82" s="931"/>
      <c r="AI82" s="932"/>
      <c r="AJ82" s="933"/>
      <c r="AK82" s="931"/>
      <c r="AL82" s="932"/>
      <c r="AM82" s="933"/>
      <c r="AN82" s="931"/>
      <c r="AO82" s="932"/>
      <c r="AP82" s="933"/>
      <c r="AQ82" s="931"/>
      <c r="AR82" s="932"/>
      <c r="AS82" s="933"/>
      <c r="AT82" s="164"/>
      <c r="AU82" s="415" t="e">
        <f>COUNTIF(#REF!,#REF!)</f>
        <v>#REF!</v>
      </c>
      <c r="AV82" s="415">
        <f t="shared" si="1"/>
        <v>0</v>
      </c>
      <c r="AW82" s="1"/>
    </row>
    <row r="83" spans="2:49" ht="24.9" hidden="1" customHeight="1" outlineLevel="1">
      <c r="B83" s="969">
        <v>71</v>
      </c>
      <c r="C83" s="970"/>
      <c r="D83" s="971"/>
      <c r="E83" s="971"/>
      <c r="F83" s="971"/>
      <c r="G83" s="972"/>
      <c r="H83" s="972"/>
      <c r="I83" s="972"/>
      <c r="J83" s="972"/>
      <c r="K83" s="953"/>
      <c r="L83" s="954"/>
      <c r="M83" s="954"/>
      <c r="N83" s="955"/>
      <c r="O83" s="973"/>
      <c r="P83" s="974"/>
      <c r="Q83" s="974"/>
      <c r="R83" s="975"/>
      <c r="S83" s="976"/>
      <c r="T83" s="977"/>
      <c r="U83" s="977"/>
      <c r="V83" s="978"/>
      <c r="W83" s="964"/>
      <c r="X83" s="964"/>
      <c r="Y83" s="964"/>
      <c r="Z83" s="964"/>
      <c r="AA83" s="964"/>
      <c r="AB83" s="931"/>
      <c r="AC83" s="932"/>
      <c r="AD83" s="933"/>
      <c r="AE83" s="931"/>
      <c r="AF83" s="932"/>
      <c r="AG83" s="933"/>
      <c r="AH83" s="931"/>
      <c r="AI83" s="932"/>
      <c r="AJ83" s="933"/>
      <c r="AK83" s="931"/>
      <c r="AL83" s="932"/>
      <c r="AM83" s="933"/>
      <c r="AN83" s="931"/>
      <c r="AO83" s="932"/>
      <c r="AP83" s="933"/>
      <c r="AQ83" s="931"/>
      <c r="AR83" s="932"/>
      <c r="AS83" s="933"/>
      <c r="AT83" s="164"/>
      <c r="AU83" s="415" t="e">
        <f>COUNTIF(#REF!,#REF!)</f>
        <v>#REF!</v>
      </c>
      <c r="AV83" s="415">
        <f t="shared" si="1"/>
        <v>0</v>
      </c>
      <c r="AW83" s="1"/>
    </row>
    <row r="84" spans="2:49" ht="24.9" hidden="1" customHeight="1" outlineLevel="1">
      <c r="B84" s="969">
        <v>72</v>
      </c>
      <c r="C84" s="970"/>
      <c r="D84" s="971"/>
      <c r="E84" s="971"/>
      <c r="F84" s="971"/>
      <c r="G84" s="972"/>
      <c r="H84" s="972"/>
      <c r="I84" s="972"/>
      <c r="J84" s="972"/>
      <c r="K84" s="953"/>
      <c r="L84" s="954"/>
      <c r="M84" s="954"/>
      <c r="N84" s="955"/>
      <c r="O84" s="973"/>
      <c r="P84" s="974"/>
      <c r="Q84" s="974"/>
      <c r="R84" s="975"/>
      <c r="S84" s="976"/>
      <c r="T84" s="977"/>
      <c r="U84" s="977"/>
      <c r="V84" s="978"/>
      <c r="W84" s="964"/>
      <c r="X84" s="964"/>
      <c r="Y84" s="964"/>
      <c r="Z84" s="964"/>
      <c r="AA84" s="964"/>
      <c r="AB84" s="931"/>
      <c r="AC84" s="932"/>
      <c r="AD84" s="933"/>
      <c r="AE84" s="931"/>
      <c r="AF84" s="932"/>
      <c r="AG84" s="933"/>
      <c r="AH84" s="931"/>
      <c r="AI84" s="932"/>
      <c r="AJ84" s="933"/>
      <c r="AK84" s="931"/>
      <c r="AL84" s="932"/>
      <c r="AM84" s="933"/>
      <c r="AN84" s="931"/>
      <c r="AO84" s="932"/>
      <c r="AP84" s="933"/>
      <c r="AQ84" s="931"/>
      <c r="AR84" s="932"/>
      <c r="AS84" s="933"/>
      <c r="AT84" s="164"/>
      <c r="AU84" s="415" t="e">
        <f>COUNTIF(#REF!,#REF!)</f>
        <v>#REF!</v>
      </c>
      <c r="AV84" s="415">
        <f t="shared" si="1"/>
        <v>0</v>
      </c>
      <c r="AW84" s="1"/>
    </row>
    <row r="85" spans="2:49" ht="24.9" hidden="1" customHeight="1" outlineLevel="1">
      <c r="B85" s="969">
        <v>73</v>
      </c>
      <c r="C85" s="970"/>
      <c r="D85" s="971"/>
      <c r="E85" s="971"/>
      <c r="F85" s="971"/>
      <c r="G85" s="972"/>
      <c r="H85" s="972"/>
      <c r="I85" s="972"/>
      <c r="J85" s="972"/>
      <c r="K85" s="953"/>
      <c r="L85" s="954"/>
      <c r="M85" s="954"/>
      <c r="N85" s="955"/>
      <c r="O85" s="973"/>
      <c r="P85" s="974"/>
      <c r="Q85" s="974"/>
      <c r="R85" s="975"/>
      <c r="S85" s="976"/>
      <c r="T85" s="977"/>
      <c r="U85" s="977"/>
      <c r="V85" s="978"/>
      <c r="W85" s="964"/>
      <c r="X85" s="964"/>
      <c r="Y85" s="964"/>
      <c r="Z85" s="964"/>
      <c r="AA85" s="964"/>
      <c r="AB85" s="931"/>
      <c r="AC85" s="932"/>
      <c r="AD85" s="933"/>
      <c r="AE85" s="931"/>
      <c r="AF85" s="932"/>
      <c r="AG85" s="933"/>
      <c r="AH85" s="931"/>
      <c r="AI85" s="932"/>
      <c r="AJ85" s="933"/>
      <c r="AK85" s="931"/>
      <c r="AL85" s="932"/>
      <c r="AM85" s="933"/>
      <c r="AN85" s="931"/>
      <c r="AO85" s="932"/>
      <c r="AP85" s="933"/>
      <c r="AQ85" s="931"/>
      <c r="AR85" s="932"/>
      <c r="AS85" s="933"/>
      <c r="AT85" s="164"/>
      <c r="AU85" s="415" t="e">
        <f>COUNTIF(#REF!,#REF!)</f>
        <v>#REF!</v>
      </c>
      <c r="AV85" s="415">
        <f t="shared" si="1"/>
        <v>0</v>
      </c>
      <c r="AW85" s="1"/>
    </row>
    <row r="86" spans="2:49" ht="24.9" hidden="1" customHeight="1" outlineLevel="1">
      <c r="B86" s="969">
        <v>74</v>
      </c>
      <c r="C86" s="970"/>
      <c r="D86" s="971"/>
      <c r="E86" s="971"/>
      <c r="F86" s="971"/>
      <c r="G86" s="972"/>
      <c r="H86" s="972"/>
      <c r="I86" s="972"/>
      <c r="J86" s="972"/>
      <c r="K86" s="953"/>
      <c r="L86" s="954"/>
      <c r="M86" s="954"/>
      <c r="N86" s="955"/>
      <c r="O86" s="973"/>
      <c r="P86" s="974"/>
      <c r="Q86" s="974"/>
      <c r="R86" s="975"/>
      <c r="S86" s="976"/>
      <c r="T86" s="977"/>
      <c r="U86" s="977"/>
      <c r="V86" s="978"/>
      <c r="W86" s="964"/>
      <c r="X86" s="964"/>
      <c r="Y86" s="964"/>
      <c r="Z86" s="964"/>
      <c r="AA86" s="964"/>
      <c r="AB86" s="931"/>
      <c r="AC86" s="932"/>
      <c r="AD86" s="933"/>
      <c r="AE86" s="931"/>
      <c r="AF86" s="932"/>
      <c r="AG86" s="933"/>
      <c r="AH86" s="931"/>
      <c r="AI86" s="932"/>
      <c r="AJ86" s="933"/>
      <c r="AK86" s="931"/>
      <c r="AL86" s="932"/>
      <c r="AM86" s="933"/>
      <c r="AN86" s="931"/>
      <c r="AO86" s="932"/>
      <c r="AP86" s="933"/>
      <c r="AQ86" s="931"/>
      <c r="AR86" s="932"/>
      <c r="AS86" s="933"/>
      <c r="AT86" s="164"/>
      <c r="AU86" s="415" t="e">
        <f>COUNTIF(#REF!,#REF!)</f>
        <v>#REF!</v>
      </c>
      <c r="AV86" s="415">
        <f t="shared" si="1"/>
        <v>0</v>
      </c>
      <c r="AW86" s="1"/>
    </row>
    <row r="87" spans="2:49" ht="24.9" hidden="1" customHeight="1" outlineLevel="1">
      <c r="B87" s="969">
        <v>75</v>
      </c>
      <c r="C87" s="970"/>
      <c r="D87" s="971"/>
      <c r="E87" s="971"/>
      <c r="F87" s="971"/>
      <c r="G87" s="972"/>
      <c r="H87" s="972"/>
      <c r="I87" s="972"/>
      <c r="J87" s="972"/>
      <c r="K87" s="953"/>
      <c r="L87" s="954"/>
      <c r="M87" s="954"/>
      <c r="N87" s="955"/>
      <c r="O87" s="973"/>
      <c r="P87" s="974"/>
      <c r="Q87" s="974"/>
      <c r="R87" s="975"/>
      <c r="S87" s="976"/>
      <c r="T87" s="977"/>
      <c r="U87" s="977"/>
      <c r="V87" s="978"/>
      <c r="W87" s="964"/>
      <c r="X87" s="964"/>
      <c r="Y87" s="964"/>
      <c r="Z87" s="964"/>
      <c r="AA87" s="964"/>
      <c r="AB87" s="931"/>
      <c r="AC87" s="932"/>
      <c r="AD87" s="933"/>
      <c r="AE87" s="931"/>
      <c r="AF87" s="932"/>
      <c r="AG87" s="933"/>
      <c r="AH87" s="931"/>
      <c r="AI87" s="932"/>
      <c r="AJ87" s="933"/>
      <c r="AK87" s="931"/>
      <c r="AL87" s="932"/>
      <c r="AM87" s="933"/>
      <c r="AN87" s="931"/>
      <c r="AO87" s="932"/>
      <c r="AP87" s="933"/>
      <c r="AQ87" s="931"/>
      <c r="AR87" s="932"/>
      <c r="AS87" s="933"/>
      <c r="AT87" s="164"/>
      <c r="AU87" s="415" t="e">
        <f>COUNTIF(#REF!,#REF!)</f>
        <v>#REF!</v>
      </c>
      <c r="AV87" s="415">
        <f t="shared" si="1"/>
        <v>0</v>
      </c>
      <c r="AW87" s="1"/>
    </row>
    <row r="88" spans="2:49" ht="24.9" hidden="1" customHeight="1" outlineLevel="1">
      <c r="B88" s="969">
        <v>76</v>
      </c>
      <c r="C88" s="970"/>
      <c r="D88" s="971"/>
      <c r="E88" s="971"/>
      <c r="F88" s="971"/>
      <c r="G88" s="972"/>
      <c r="H88" s="972"/>
      <c r="I88" s="972"/>
      <c r="J88" s="972"/>
      <c r="K88" s="953"/>
      <c r="L88" s="954"/>
      <c r="M88" s="954"/>
      <c r="N88" s="955"/>
      <c r="O88" s="973"/>
      <c r="P88" s="974"/>
      <c r="Q88" s="974"/>
      <c r="R88" s="975"/>
      <c r="S88" s="976"/>
      <c r="T88" s="977"/>
      <c r="U88" s="977"/>
      <c r="V88" s="978"/>
      <c r="W88" s="964"/>
      <c r="X88" s="964"/>
      <c r="Y88" s="964"/>
      <c r="Z88" s="964"/>
      <c r="AA88" s="964"/>
      <c r="AB88" s="931"/>
      <c r="AC88" s="932"/>
      <c r="AD88" s="933"/>
      <c r="AE88" s="931"/>
      <c r="AF88" s="932"/>
      <c r="AG88" s="933"/>
      <c r="AH88" s="931"/>
      <c r="AI88" s="932"/>
      <c r="AJ88" s="933"/>
      <c r="AK88" s="931"/>
      <c r="AL88" s="932"/>
      <c r="AM88" s="933"/>
      <c r="AN88" s="931"/>
      <c r="AO88" s="932"/>
      <c r="AP88" s="933"/>
      <c r="AQ88" s="931"/>
      <c r="AR88" s="932"/>
      <c r="AS88" s="933"/>
      <c r="AT88" s="164"/>
      <c r="AU88" s="415" t="e">
        <f>COUNTIF(#REF!,#REF!)</f>
        <v>#REF!</v>
      </c>
      <c r="AV88" s="415">
        <f t="shared" si="1"/>
        <v>0</v>
      </c>
      <c r="AW88" s="1"/>
    </row>
    <row r="89" spans="2:49" ht="24.9" hidden="1" customHeight="1" outlineLevel="1">
      <c r="B89" s="969">
        <v>77</v>
      </c>
      <c r="C89" s="970"/>
      <c r="D89" s="971"/>
      <c r="E89" s="971"/>
      <c r="F89" s="971"/>
      <c r="G89" s="972"/>
      <c r="H89" s="972"/>
      <c r="I89" s="972"/>
      <c r="J89" s="972"/>
      <c r="K89" s="953"/>
      <c r="L89" s="954"/>
      <c r="M89" s="954"/>
      <c r="N89" s="955"/>
      <c r="O89" s="973"/>
      <c r="P89" s="974"/>
      <c r="Q89" s="974"/>
      <c r="R89" s="975"/>
      <c r="S89" s="976"/>
      <c r="T89" s="977"/>
      <c r="U89" s="977"/>
      <c r="V89" s="978"/>
      <c r="W89" s="964"/>
      <c r="X89" s="964"/>
      <c r="Y89" s="964"/>
      <c r="Z89" s="964"/>
      <c r="AA89" s="964"/>
      <c r="AB89" s="931"/>
      <c r="AC89" s="932"/>
      <c r="AD89" s="933"/>
      <c r="AE89" s="931"/>
      <c r="AF89" s="932"/>
      <c r="AG89" s="933"/>
      <c r="AH89" s="931"/>
      <c r="AI89" s="932"/>
      <c r="AJ89" s="933"/>
      <c r="AK89" s="931"/>
      <c r="AL89" s="932"/>
      <c r="AM89" s="933"/>
      <c r="AN89" s="931"/>
      <c r="AO89" s="932"/>
      <c r="AP89" s="933"/>
      <c r="AQ89" s="931"/>
      <c r="AR89" s="932"/>
      <c r="AS89" s="933"/>
      <c r="AT89" s="164"/>
      <c r="AU89" s="415" t="e">
        <f>COUNTIF(#REF!,#REF!)</f>
        <v>#REF!</v>
      </c>
      <c r="AV89" s="415">
        <f t="shared" si="1"/>
        <v>0</v>
      </c>
      <c r="AW89" s="1"/>
    </row>
    <row r="90" spans="2:49" ht="24.9" hidden="1" customHeight="1" outlineLevel="1">
      <c r="B90" s="969">
        <v>78</v>
      </c>
      <c r="C90" s="970"/>
      <c r="D90" s="971"/>
      <c r="E90" s="971"/>
      <c r="F90" s="971"/>
      <c r="G90" s="972"/>
      <c r="H90" s="972"/>
      <c r="I90" s="972"/>
      <c r="J90" s="972"/>
      <c r="K90" s="953"/>
      <c r="L90" s="954"/>
      <c r="M90" s="954"/>
      <c r="N90" s="955"/>
      <c r="O90" s="973"/>
      <c r="P90" s="974"/>
      <c r="Q90" s="974"/>
      <c r="R90" s="975"/>
      <c r="S90" s="976"/>
      <c r="T90" s="977"/>
      <c r="U90" s="977"/>
      <c r="V90" s="978"/>
      <c r="W90" s="964"/>
      <c r="X90" s="964"/>
      <c r="Y90" s="964"/>
      <c r="Z90" s="964"/>
      <c r="AA90" s="964"/>
      <c r="AB90" s="931"/>
      <c r="AC90" s="932"/>
      <c r="AD90" s="933"/>
      <c r="AE90" s="931"/>
      <c r="AF90" s="932"/>
      <c r="AG90" s="933"/>
      <c r="AH90" s="931"/>
      <c r="AI90" s="932"/>
      <c r="AJ90" s="933"/>
      <c r="AK90" s="931"/>
      <c r="AL90" s="932"/>
      <c r="AM90" s="933"/>
      <c r="AN90" s="931"/>
      <c r="AO90" s="932"/>
      <c r="AP90" s="933"/>
      <c r="AQ90" s="931"/>
      <c r="AR90" s="932"/>
      <c r="AS90" s="933"/>
      <c r="AT90" s="164"/>
      <c r="AU90" s="415" t="e">
        <f>COUNTIF(#REF!,#REF!)</f>
        <v>#REF!</v>
      </c>
      <c r="AV90" s="415">
        <f t="shared" si="1"/>
        <v>0</v>
      </c>
      <c r="AW90" s="1"/>
    </row>
    <row r="91" spans="2:49" ht="24.9" hidden="1" customHeight="1" outlineLevel="1">
      <c r="B91" s="969">
        <v>79</v>
      </c>
      <c r="C91" s="970"/>
      <c r="D91" s="971"/>
      <c r="E91" s="971"/>
      <c r="F91" s="971"/>
      <c r="G91" s="972"/>
      <c r="H91" s="972"/>
      <c r="I91" s="972"/>
      <c r="J91" s="972"/>
      <c r="K91" s="953"/>
      <c r="L91" s="954"/>
      <c r="M91" s="954"/>
      <c r="N91" s="955"/>
      <c r="O91" s="973"/>
      <c r="P91" s="974"/>
      <c r="Q91" s="974"/>
      <c r="R91" s="975"/>
      <c r="S91" s="976"/>
      <c r="T91" s="977"/>
      <c r="U91" s="977"/>
      <c r="V91" s="978"/>
      <c r="W91" s="964"/>
      <c r="X91" s="964"/>
      <c r="Y91" s="964"/>
      <c r="Z91" s="964"/>
      <c r="AA91" s="964"/>
      <c r="AB91" s="931"/>
      <c r="AC91" s="932"/>
      <c r="AD91" s="933"/>
      <c r="AE91" s="931"/>
      <c r="AF91" s="932"/>
      <c r="AG91" s="933"/>
      <c r="AH91" s="931"/>
      <c r="AI91" s="932"/>
      <c r="AJ91" s="933"/>
      <c r="AK91" s="931"/>
      <c r="AL91" s="932"/>
      <c r="AM91" s="933"/>
      <c r="AN91" s="931"/>
      <c r="AO91" s="932"/>
      <c r="AP91" s="933"/>
      <c r="AQ91" s="931"/>
      <c r="AR91" s="932"/>
      <c r="AS91" s="933"/>
      <c r="AT91" s="164"/>
      <c r="AU91" s="415" t="e">
        <f>COUNTIF(#REF!,#REF!)</f>
        <v>#REF!</v>
      </c>
      <c r="AV91" s="415">
        <f t="shared" si="1"/>
        <v>0</v>
      </c>
      <c r="AW91" s="1"/>
    </row>
    <row r="92" spans="2:49" ht="24.9" hidden="1" customHeight="1" outlineLevel="1">
      <c r="B92" s="969">
        <v>80</v>
      </c>
      <c r="C92" s="970"/>
      <c r="D92" s="971"/>
      <c r="E92" s="971"/>
      <c r="F92" s="971"/>
      <c r="G92" s="972"/>
      <c r="H92" s="972"/>
      <c r="I92" s="972"/>
      <c r="J92" s="972"/>
      <c r="K92" s="953"/>
      <c r="L92" s="954"/>
      <c r="M92" s="954"/>
      <c r="N92" s="955"/>
      <c r="O92" s="973"/>
      <c r="P92" s="974"/>
      <c r="Q92" s="974"/>
      <c r="R92" s="975"/>
      <c r="S92" s="976"/>
      <c r="T92" s="977"/>
      <c r="U92" s="977"/>
      <c r="V92" s="978"/>
      <c r="W92" s="964"/>
      <c r="X92" s="964"/>
      <c r="Y92" s="964"/>
      <c r="Z92" s="964"/>
      <c r="AA92" s="964"/>
      <c r="AB92" s="931"/>
      <c r="AC92" s="932"/>
      <c r="AD92" s="933"/>
      <c r="AE92" s="931"/>
      <c r="AF92" s="932"/>
      <c r="AG92" s="933"/>
      <c r="AH92" s="931"/>
      <c r="AI92" s="932"/>
      <c r="AJ92" s="933"/>
      <c r="AK92" s="931"/>
      <c r="AL92" s="932"/>
      <c r="AM92" s="933"/>
      <c r="AN92" s="931"/>
      <c r="AO92" s="932"/>
      <c r="AP92" s="933"/>
      <c r="AQ92" s="931"/>
      <c r="AR92" s="932"/>
      <c r="AS92" s="933"/>
      <c r="AT92" s="164"/>
      <c r="AU92" s="415" t="e">
        <f>COUNTIF(#REF!,#REF!)</f>
        <v>#REF!</v>
      </c>
      <c r="AV92" s="415">
        <f t="shared" si="1"/>
        <v>0</v>
      </c>
      <c r="AW92" s="1"/>
    </row>
    <row r="93" spans="2:49" ht="24.9" hidden="1" customHeight="1" outlineLevel="1">
      <c r="B93" s="969">
        <v>81</v>
      </c>
      <c r="C93" s="970"/>
      <c r="D93" s="971"/>
      <c r="E93" s="971"/>
      <c r="F93" s="971"/>
      <c r="G93" s="972"/>
      <c r="H93" s="972"/>
      <c r="I93" s="972"/>
      <c r="J93" s="972"/>
      <c r="K93" s="953"/>
      <c r="L93" s="954"/>
      <c r="M93" s="954"/>
      <c r="N93" s="955"/>
      <c r="O93" s="973"/>
      <c r="P93" s="974"/>
      <c r="Q93" s="974"/>
      <c r="R93" s="975"/>
      <c r="S93" s="976"/>
      <c r="T93" s="977"/>
      <c r="U93" s="977"/>
      <c r="V93" s="978"/>
      <c r="W93" s="964"/>
      <c r="X93" s="964"/>
      <c r="Y93" s="964"/>
      <c r="Z93" s="964"/>
      <c r="AA93" s="964"/>
      <c r="AB93" s="931"/>
      <c r="AC93" s="932"/>
      <c r="AD93" s="933"/>
      <c r="AE93" s="931"/>
      <c r="AF93" s="932"/>
      <c r="AG93" s="933"/>
      <c r="AH93" s="931"/>
      <c r="AI93" s="932"/>
      <c r="AJ93" s="933"/>
      <c r="AK93" s="931"/>
      <c r="AL93" s="932"/>
      <c r="AM93" s="933"/>
      <c r="AN93" s="931"/>
      <c r="AO93" s="932"/>
      <c r="AP93" s="933"/>
      <c r="AQ93" s="931"/>
      <c r="AR93" s="932"/>
      <c r="AS93" s="933"/>
      <c r="AT93" s="164"/>
      <c r="AU93" s="415" t="e">
        <f>COUNTIF(#REF!,#REF!)</f>
        <v>#REF!</v>
      </c>
      <c r="AV93" s="415">
        <f t="shared" si="1"/>
        <v>0</v>
      </c>
      <c r="AW93" s="1"/>
    </row>
    <row r="94" spans="2:49" ht="24.9" hidden="1" customHeight="1" outlineLevel="1">
      <c r="B94" s="969">
        <v>82</v>
      </c>
      <c r="C94" s="970"/>
      <c r="D94" s="971"/>
      <c r="E94" s="971"/>
      <c r="F94" s="971"/>
      <c r="G94" s="972"/>
      <c r="H94" s="972"/>
      <c r="I94" s="972"/>
      <c r="J94" s="972"/>
      <c r="K94" s="953"/>
      <c r="L94" s="954"/>
      <c r="M94" s="954"/>
      <c r="N94" s="955"/>
      <c r="O94" s="973"/>
      <c r="P94" s="974"/>
      <c r="Q94" s="974"/>
      <c r="R94" s="975"/>
      <c r="S94" s="976"/>
      <c r="T94" s="977"/>
      <c r="U94" s="977"/>
      <c r="V94" s="978"/>
      <c r="W94" s="964"/>
      <c r="X94" s="964"/>
      <c r="Y94" s="964"/>
      <c r="Z94" s="964"/>
      <c r="AA94" s="964"/>
      <c r="AB94" s="931"/>
      <c r="AC94" s="932"/>
      <c r="AD94" s="933"/>
      <c r="AE94" s="931"/>
      <c r="AF94" s="932"/>
      <c r="AG94" s="933"/>
      <c r="AH94" s="931"/>
      <c r="AI94" s="932"/>
      <c r="AJ94" s="933"/>
      <c r="AK94" s="931"/>
      <c r="AL94" s="932"/>
      <c r="AM94" s="933"/>
      <c r="AN94" s="931"/>
      <c r="AO94" s="932"/>
      <c r="AP94" s="933"/>
      <c r="AQ94" s="931"/>
      <c r="AR94" s="932"/>
      <c r="AS94" s="933"/>
      <c r="AT94" s="164"/>
      <c r="AU94" s="415" t="e">
        <f>COUNTIF(#REF!,#REF!)</f>
        <v>#REF!</v>
      </c>
      <c r="AV94" s="415">
        <f t="shared" si="1"/>
        <v>0</v>
      </c>
      <c r="AW94" s="1"/>
    </row>
    <row r="95" spans="2:49" ht="24.9" hidden="1" customHeight="1" outlineLevel="1">
      <c r="B95" s="969">
        <v>83</v>
      </c>
      <c r="C95" s="970"/>
      <c r="D95" s="971"/>
      <c r="E95" s="971"/>
      <c r="F95" s="971"/>
      <c r="G95" s="972"/>
      <c r="H95" s="972"/>
      <c r="I95" s="972"/>
      <c r="J95" s="972"/>
      <c r="K95" s="953"/>
      <c r="L95" s="954"/>
      <c r="M95" s="954"/>
      <c r="N95" s="955"/>
      <c r="O95" s="973"/>
      <c r="P95" s="974"/>
      <c r="Q95" s="974"/>
      <c r="R95" s="975"/>
      <c r="S95" s="976"/>
      <c r="T95" s="977"/>
      <c r="U95" s="977"/>
      <c r="V95" s="978"/>
      <c r="W95" s="964"/>
      <c r="X95" s="964"/>
      <c r="Y95" s="964"/>
      <c r="Z95" s="964"/>
      <c r="AA95" s="964"/>
      <c r="AB95" s="931"/>
      <c r="AC95" s="932"/>
      <c r="AD95" s="933"/>
      <c r="AE95" s="931"/>
      <c r="AF95" s="932"/>
      <c r="AG95" s="933"/>
      <c r="AH95" s="931"/>
      <c r="AI95" s="932"/>
      <c r="AJ95" s="933"/>
      <c r="AK95" s="931"/>
      <c r="AL95" s="932"/>
      <c r="AM95" s="933"/>
      <c r="AN95" s="931"/>
      <c r="AO95" s="932"/>
      <c r="AP95" s="933"/>
      <c r="AQ95" s="931"/>
      <c r="AR95" s="932"/>
      <c r="AS95" s="933"/>
      <c r="AT95" s="164"/>
      <c r="AU95" s="415" t="e">
        <f>COUNTIF(#REF!,#REF!)</f>
        <v>#REF!</v>
      </c>
      <c r="AV95" s="415">
        <f t="shared" si="1"/>
        <v>0</v>
      </c>
      <c r="AW95" s="1"/>
    </row>
    <row r="96" spans="2:49" ht="24.9" hidden="1" customHeight="1" outlineLevel="1">
      <c r="B96" s="969">
        <v>84</v>
      </c>
      <c r="C96" s="970"/>
      <c r="D96" s="971"/>
      <c r="E96" s="971"/>
      <c r="F96" s="971"/>
      <c r="G96" s="972"/>
      <c r="H96" s="972"/>
      <c r="I96" s="972"/>
      <c r="J96" s="972"/>
      <c r="K96" s="953"/>
      <c r="L96" s="954"/>
      <c r="M96" s="954"/>
      <c r="N96" s="955"/>
      <c r="O96" s="973"/>
      <c r="P96" s="974"/>
      <c r="Q96" s="974"/>
      <c r="R96" s="975"/>
      <c r="S96" s="976"/>
      <c r="T96" s="977"/>
      <c r="U96" s="977"/>
      <c r="V96" s="978"/>
      <c r="W96" s="964"/>
      <c r="X96" s="964"/>
      <c r="Y96" s="964"/>
      <c r="Z96" s="964"/>
      <c r="AA96" s="964"/>
      <c r="AB96" s="931"/>
      <c r="AC96" s="932"/>
      <c r="AD96" s="933"/>
      <c r="AE96" s="931"/>
      <c r="AF96" s="932"/>
      <c r="AG96" s="933"/>
      <c r="AH96" s="931"/>
      <c r="AI96" s="932"/>
      <c r="AJ96" s="933"/>
      <c r="AK96" s="931"/>
      <c r="AL96" s="932"/>
      <c r="AM96" s="933"/>
      <c r="AN96" s="931"/>
      <c r="AO96" s="932"/>
      <c r="AP96" s="933"/>
      <c r="AQ96" s="931"/>
      <c r="AR96" s="932"/>
      <c r="AS96" s="933"/>
      <c r="AT96" s="164"/>
      <c r="AU96" s="415" t="e">
        <f>COUNTIF(#REF!,#REF!)</f>
        <v>#REF!</v>
      </c>
      <c r="AV96" s="415">
        <f t="shared" si="1"/>
        <v>0</v>
      </c>
      <c r="AW96" s="1"/>
    </row>
    <row r="97" spans="2:49" ht="24.9" hidden="1" customHeight="1" outlineLevel="1">
      <c r="B97" s="969">
        <v>85</v>
      </c>
      <c r="C97" s="970"/>
      <c r="D97" s="971"/>
      <c r="E97" s="971"/>
      <c r="F97" s="971"/>
      <c r="G97" s="972"/>
      <c r="H97" s="972"/>
      <c r="I97" s="972"/>
      <c r="J97" s="972"/>
      <c r="K97" s="953"/>
      <c r="L97" s="954"/>
      <c r="M97" s="954"/>
      <c r="N97" s="955"/>
      <c r="O97" s="973"/>
      <c r="P97" s="974"/>
      <c r="Q97" s="974"/>
      <c r="R97" s="975"/>
      <c r="S97" s="976"/>
      <c r="T97" s="977"/>
      <c r="U97" s="977"/>
      <c r="V97" s="978"/>
      <c r="W97" s="964"/>
      <c r="X97" s="964"/>
      <c r="Y97" s="964"/>
      <c r="Z97" s="964"/>
      <c r="AA97" s="964"/>
      <c r="AB97" s="931"/>
      <c r="AC97" s="932"/>
      <c r="AD97" s="933"/>
      <c r="AE97" s="931"/>
      <c r="AF97" s="932"/>
      <c r="AG97" s="933"/>
      <c r="AH97" s="931"/>
      <c r="AI97" s="932"/>
      <c r="AJ97" s="933"/>
      <c r="AK97" s="931"/>
      <c r="AL97" s="932"/>
      <c r="AM97" s="933"/>
      <c r="AN97" s="931"/>
      <c r="AO97" s="932"/>
      <c r="AP97" s="933"/>
      <c r="AQ97" s="931"/>
      <c r="AR97" s="932"/>
      <c r="AS97" s="933"/>
      <c r="AT97" s="164"/>
      <c r="AU97" s="415" t="e">
        <f>COUNTIF(#REF!,#REF!)</f>
        <v>#REF!</v>
      </c>
      <c r="AV97" s="415">
        <f t="shared" si="1"/>
        <v>0</v>
      </c>
      <c r="AW97" s="1"/>
    </row>
    <row r="98" spans="2:49" ht="24.9" hidden="1" customHeight="1" outlineLevel="1">
      <c r="B98" s="969">
        <v>86</v>
      </c>
      <c r="C98" s="970"/>
      <c r="D98" s="971"/>
      <c r="E98" s="971"/>
      <c r="F98" s="971"/>
      <c r="G98" s="972"/>
      <c r="H98" s="972"/>
      <c r="I98" s="972"/>
      <c r="J98" s="972"/>
      <c r="K98" s="953"/>
      <c r="L98" s="954"/>
      <c r="M98" s="954"/>
      <c r="N98" s="955"/>
      <c r="O98" s="973"/>
      <c r="P98" s="974"/>
      <c r="Q98" s="974"/>
      <c r="R98" s="975"/>
      <c r="S98" s="976"/>
      <c r="T98" s="977"/>
      <c r="U98" s="977"/>
      <c r="V98" s="978"/>
      <c r="W98" s="964"/>
      <c r="X98" s="964"/>
      <c r="Y98" s="964"/>
      <c r="Z98" s="964"/>
      <c r="AA98" s="964"/>
      <c r="AB98" s="931"/>
      <c r="AC98" s="932"/>
      <c r="AD98" s="933"/>
      <c r="AE98" s="931"/>
      <c r="AF98" s="932"/>
      <c r="AG98" s="933"/>
      <c r="AH98" s="931"/>
      <c r="AI98" s="932"/>
      <c r="AJ98" s="933"/>
      <c r="AK98" s="931"/>
      <c r="AL98" s="932"/>
      <c r="AM98" s="933"/>
      <c r="AN98" s="931"/>
      <c r="AO98" s="932"/>
      <c r="AP98" s="933"/>
      <c r="AQ98" s="931"/>
      <c r="AR98" s="932"/>
      <c r="AS98" s="933"/>
      <c r="AT98" s="164"/>
      <c r="AU98" s="415" t="e">
        <f>COUNTIF(#REF!,#REF!)</f>
        <v>#REF!</v>
      </c>
      <c r="AV98" s="415">
        <f t="shared" si="1"/>
        <v>0</v>
      </c>
      <c r="AW98" s="1"/>
    </row>
    <row r="99" spans="2:49" ht="24.9" hidden="1" customHeight="1" outlineLevel="1">
      <c r="B99" s="969">
        <v>87</v>
      </c>
      <c r="C99" s="970"/>
      <c r="D99" s="971"/>
      <c r="E99" s="971"/>
      <c r="F99" s="971"/>
      <c r="G99" s="972"/>
      <c r="H99" s="972"/>
      <c r="I99" s="972"/>
      <c r="J99" s="972"/>
      <c r="K99" s="953"/>
      <c r="L99" s="954"/>
      <c r="M99" s="954"/>
      <c r="N99" s="955"/>
      <c r="O99" s="973"/>
      <c r="P99" s="974"/>
      <c r="Q99" s="974"/>
      <c r="R99" s="975"/>
      <c r="S99" s="976"/>
      <c r="T99" s="977"/>
      <c r="U99" s="977"/>
      <c r="V99" s="978"/>
      <c r="W99" s="964"/>
      <c r="X99" s="964"/>
      <c r="Y99" s="964"/>
      <c r="Z99" s="964"/>
      <c r="AA99" s="964"/>
      <c r="AB99" s="931"/>
      <c r="AC99" s="932"/>
      <c r="AD99" s="933"/>
      <c r="AE99" s="931"/>
      <c r="AF99" s="932"/>
      <c r="AG99" s="933"/>
      <c r="AH99" s="931"/>
      <c r="AI99" s="932"/>
      <c r="AJ99" s="933"/>
      <c r="AK99" s="931"/>
      <c r="AL99" s="932"/>
      <c r="AM99" s="933"/>
      <c r="AN99" s="931"/>
      <c r="AO99" s="932"/>
      <c r="AP99" s="933"/>
      <c r="AQ99" s="931"/>
      <c r="AR99" s="932"/>
      <c r="AS99" s="933"/>
      <c r="AT99" s="164"/>
      <c r="AU99" s="415" t="e">
        <f>COUNTIF(#REF!,#REF!)</f>
        <v>#REF!</v>
      </c>
      <c r="AV99" s="415">
        <f t="shared" si="1"/>
        <v>0</v>
      </c>
      <c r="AW99" s="1"/>
    </row>
    <row r="100" spans="2:49" ht="24.9" hidden="1" customHeight="1" outlineLevel="1">
      <c r="B100" s="969">
        <v>88</v>
      </c>
      <c r="C100" s="970"/>
      <c r="D100" s="971"/>
      <c r="E100" s="971"/>
      <c r="F100" s="971"/>
      <c r="G100" s="972"/>
      <c r="H100" s="972"/>
      <c r="I100" s="972"/>
      <c r="J100" s="972"/>
      <c r="K100" s="953"/>
      <c r="L100" s="954"/>
      <c r="M100" s="954"/>
      <c r="N100" s="955"/>
      <c r="O100" s="973"/>
      <c r="P100" s="974"/>
      <c r="Q100" s="974"/>
      <c r="R100" s="975"/>
      <c r="S100" s="976"/>
      <c r="T100" s="977"/>
      <c r="U100" s="977"/>
      <c r="V100" s="978"/>
      <c r="W100" s="964"/>
      <c r="X100" s="964"/>
      <c r="Y100" s="964"/>
      <c r="Z100" s="964"/>
      <c r="AA100" s="964"/>
      <c r="AB100" s="931"/>
      <c r="AC100" s="932"/>
      <c r="AD100" s="933"/>
      <c r="AE100" s="931"/>
      <c r="AF100" s="932"/>
      <c r="AG100" s="933"/>
      <c r="AH100" s="931"/>
      <c r="AI100" s="932"/>
      <c r="AJ100" s="933"/>
      <c r="AK100" s="931"/>
      <c r="AL100" s="932"/>
      <c r="AM100" s="933"/>
      <c r="AN100" s="931"/>
      <c r="AO100" s="932"/>
      <c r="AP100" s="933"/>
      <c r="AQ100" s="931"/>
      <c r="AR100" s="932"/>
      <c r="AS100" s="933"/>
      <c r="AT100" s="164"/>
      <c r="AU100" s="415" t="e">
        <f>COUNTIF(#REF!,#REF!)</f>
        <v>#REF!</v>
      </c>
      <c r="AV100" s="415">
        <f t="shared" si="1"/>
        <v>0</v>
      </c>
      <c r="AW100" s="1"/>
    </row>
    <row r="101" spans="2:49" ht="24.9" hidden="1" customHeight="1" outlineLevel="1">
      <c r="B101" s="969">
        <v>89</v>
      </c>
      <c r="C101" s="970"/>
      <c r="D101" s="971"/>
      <c r="E101" s="971"/>
      <c r="F101" s="971"/>
      <c r="G101" s="972"/>
      <c r="H101" s="972"/>
      <c r="I101" s="972"/>
      <c r="J101" s="972"/>
      <c r="K101" s="953"/>
      <c r="L101" s="954"/>
      <c r="M101" s="954"/>
      <c r="N101" s="955"/>
      <c r="O101" s="973"/>
      <c r="P101" s="974"/>
      <c r="Q101" s="974"/>
      <c r="R101" s="975"/>
      <c r="S101" s="976"/>
      <c r="T101" s="977"/>
      <c r="U101" s="977"/>
      <c r="V101" s="978"/>
      <c r="W101" s="964"/>
      <c r="X101" s="964"/>
      <c r="Y101" s="964"/>
      <c r="Z101" s="964"/>
      <c r="AA101" s="964"/>
      <c r="AB101" s="931"/>
      <c r="AC101" s="932"/>
      <c r="AD101" s="933"/>
      <c r="AE101" s="931"/>
      <c r="AF101" s="932"/>
      <c r="AG101" s="933"/>
      <c r="AH101" s="931"/>
      <c r="AI101" s="932"/>
      <c r="AJ101" s="933"/>
      <c r="AK101" s="931"/>
      <c r="AL101" s="932"/>
      <c r="AM101" s="933"/>
      <c r="AN101" s="931"/>
      <c r="AO101" s="932"/>
      <c r="AP101" s="933"/>
      <c r="AQ101" s="931"/>
      <c r="AR101" s="932"/>
      <c r="AS101" s="933"/>
      <c r="AT101" s="164"/>
      <c r="AU101" s="415" t="e">
        <f>COUNTIF(#REF!,#REF!)</f>
        <v>#REF!</v>
      </c>
      <c r="AV101" s="415">
        <f t="shared" si="1"/>
        <v>0</v>
      </c>
      <c r="AW101" s="1"/>
    </row>
    <row r="102" spans="2:49" ht="24.9" hidden="1" customHeight="1" outlineLevel="1">
      <c r="B102" s="969">
        <v>90</v>
      </c>
      <c r="C102" s="970"/>
      <c r="D102" s="971"/>
      <c r="E102" s="971"/>
      <c r="F102" s="971"/>
      <c r="G102" s="972"/>
      <c r="H102" s="972"/>
      <c r="I102" s="972"/>
      <c r="J102" s="972"/>
      <c r="K102" s="953"/>
      <c r="L102" s="954"/>
      <c r="M102" s="954"/>
      <c r="N102" s="955"/>
      <c r="O102" s="973"/>
      <c r="P102" s="974"/>
      <c r="Q102" s="974"/>
      <c r="R102" s="975"/>
      <c r="S102" s="976"/>
      <c r="T102" s="977"/>
      <c r="U102" s="977"/>
      <c r="V102" s="978"/>
      <c r="W102" s="964"/>
      <c r="X102" s="964"/>
      <c r="Y102" s="964"/>
      <c r="Z102" s="964"/>
      <c r="AA102" s="964"/>
      <c r="AB102" s="931"/>
      <c r="AC102" s="932"/>
      <c r="AD102" s="933"/>
      <c r="AE102" s="931"/>
      <c r="AF102" s="932"/>
      <c r="AG102" s="933"/>
      <c r="AH102" s="931"/>
      <c r="AI102" s="932"/>
      <c r="AJ102" s="933"/>
      <c r="AK102" s="931"/>
      <c r="AL102" s="932"/>
      <c r="AM102" s="933"/>
      <c r="AN102" s="931"/>
      <c r="AO102" s="932"/>
      <c r="AP102" s="933"/>
      <c r="AQ102" s="931"/>
      <c r="AR102" s="932"/>
      <c r="AS102" s="933"/>
      <c r="AT102" s="164"/>
      <c r="AU102" s="415" t="e">
        <f>COUNTIF(#REF!,#REF!)</f>
        <v>#REF!</v>
      </c>
      <c r="AV102" s="415">
        <f t="shared" si="1"/>
        <v>0</v>
      </c>
      <c r="AW102" s="1"/>
    </row>
    <row r="103" spans="2:49" ht="24.9" hidden="1" customHeight="1" outlineLevel="1">
      <c r="B103" s="969">
        <v>91</v>
      </c>
      <c r="C103" s="970"/>
      <c r="D103" s="971"/>
      <c r="E103" s="971"/>
      <c r="F103" s="971"/>
      <c r="G103" s="972"/>
      <c r="H103" s="972"/>
      <c r="I103" s="972"/>
      <c r="J103" s="972"/>
      <c r="K103" s="953"/>
      <c r="L103" s="954"/>
      <c r="M103" s="954"/>
      <c r="N103" s="955"/>
      <c r="O103" s="973"/>
      <c r="P103" s="974"/>
      <c r="Q103" s="974"/>
      <c r="R103" s="975"/>
      <c r="S103" s="976"/>
      <c r="T103" s="977"/>
      <c r="U103" s="977"/>
      <c r="V103" s="978"/>
      <c r="W103" s="964"/>
      <c r="X103" s="964"/>
      <c r="Y103" s="964"/>
      <c r="Z103" s="964"/>
      <c r="AA103" s="964"/>
      <c r="AB103" s="931"/>
      <c r="AC103" s="932"/>
      <c r="AD103" s="933"/>
      <c r="AE103" s="931"/>
      <c r="AF103" s="932"/>
      <c r="AG103" s="933"/>
      <c r="AH103" s="931"/>
      <c r="AI103" s="932"/>
      <c r="AJ103" s="933"/>
      <c r="AK103" s="931"/>
      <c r="AL103" s="932"/>
      <c r="AM103" s="933"/>
      <c r="AN103" s="931"/>
      <c r="AO103" s="932"/>
      <c r="AP103" s="933"/>
      <c r="AQ103" s="931"/>
      <c r="AR103" s="932"/>
      <c r="AS103" s="933"/>
      <c r="AT103" s="164"/>
      <c r="AU103" s="415" t="e">
        <f>COUNTIF(#REF!,#REF!)</f>
        <v>#REF!</v>
      </c>
      <c r="AV103" s="415">
        <f t="shared" si="1"/>
        <v>0</v>
      </c>
      <c r="AW103" s="1"/>
    </row>
    <row r="104" spans="2:49" ht="24.9" hidden="1" customHeight="1" outlineLevel="1">
      <c r="B104" s="969">
        <v>92</v>
      </c>
      <c r="C104" s="970"/>
      <c r="D104" s="971"/>
      <c r="E104" s="971"/>
      <c r="F104" s="971"/>
      <c r="G104" s="972"/>
      <c r="H104" s="972"/>
      <c r="I104" s="972"/>
      <c r="J104" s="972"/>
      <c r="K104" s="953"/>
      <c r="L104" s="954"/>
      <c r="M104" s="954"/>
      <c r="N104" s="955"/>
      <c r="O104" s="973"/>
      <c r="P104" s="974"/>
      <c r="Q104" s="974"/>
      <c r="R104" s="975"/>
      <c r="S104" s="976"/>
      <c r="T104" s="977"/>
      <c r="U104" s="977"/>
      <c r="V104" s="978"/>
      <c r="W104" s="964"/>
      <c r="X104" s="964"/>
      <c r="Y104" s="964"/>
      <c r="Z104" s="964"/>
      <c r="AA104" s="964"/>
      <c r="AB104" s="931"/>
      <c r="AC104" s="932"/>
      <c r="AD104" s="933"/>
      <c r="AE104" s="931"/>
      <c r="AF104" s="932"/>
      <c r="AG104" s="933"/>
      <c r="AH104" s="931"/>
      <c r="AI104" s="932"/>
      <c r="AJ104" s="933"/>
      <c r="AK104" s="931"/>
      <c r="AL104" s="932"/>
      <c r="AM104" s="933"/>
      <c r="AN104" s="931"/>
      <c r="AO104" s="932"/>
      <c r="AP104" s="933"/>
      <c r="AQ104" s="931"/>
      <c r="AR104" s="932"/>
      <c r="AS104" s="933"/>
      <c r="AT104" s="164"/>
      <c r="AU104" s="415" t="e">
        <f>COUNTIF(#REF!,#REF!)</f>
        <v>#REF!</v>
      </c>
      <c r="AV104" s="415">
        <f t="shared" si="1"/>
        <v>0</v>
      </c>
      <c r="AW104" s="1"/>
    </row>
    <row r="105" spans="2:49" ht="24.9" hidden="1" customHeight="1" outlineLevel="1">
      <c r="B105" s="969">
        <v>93</v>
      </c>
      <c r="C105" s="970"/>
      <c r="D105" s="971"/>
      <c r="E105" s="971"/>
      <c r="F105" s="971"/>
      <c r="G105" s="972"/>
      <c r="H105" s="972"/>
      <c r="I105" s="972"/>
      <c r="J105" s="972"/>
      <c r="K105" s="953"/>
      <c r="L105" s="954"/>
      <c r="M105" s="954"/>
      <c r="N105" s="955"/>
      <c r="O105" s="973"/>
      <c r="P105" s="974"/>
      <c r="Q105" s="974"/>
      <c r="R105" s="975"/>
      <c r="S105" s="976"/>
      <c r="T105" s="977"/>
      <c r="U105" s="977"/>
      <c r="V105" s="978"/>
      <c r="W105" s="964"/>
      <c r="X105" s="964"/>
      <c r="Y105" s="964"/>
      <c r="Z105" s="964"/>
      <c r="AA105" s="964"/>
      <c r="AB105" s="931"/>
      <c r="AC105" s="932"/>
      <c r="AD105" s="933"/>
      <c r="AE105" s="931"/>
      <c r="AF105" s="932"/>
      <c r="AG105" s="933"/>
      <c r="AH105" s="931"/>
      <c r="AI105" s="932"/>
      <c r="AJ105" s="933"/>
      <c r="AK105" s="931"/>
      <c r="AL105" s="932"/>
      <c r="AM105" s="933"/>
      <c r="AN105" s="931"/>
      <c r="AO105" s="932"/>
      <c r="AP105" s="933"/>
      <c r="AQ105" s="931"/>
      <c r="AR105" s="932"/>
      <c r="AS105" s="933"/>
      <c r="AT105" s="164"/>
      <c r="AU105" s="415" t="e">
        <f>COUNTIF(#REF!,#REF!)</f>
        <v>#REF!</v>
      </c>
      <c r="AV105" s="415">
        <f t="shared" si="1"/>
        <v>0</v>
      </c>
      <c r="AW105" s="1"/>
    </row>
    <row r="106" spans="2:49" ht="24.9" hidden="1" customHeight="1" outlineLevel="1">
      <c r="B106" s="969">
        <v>94</v>
      </c>
      <c r="C106" s="970"/>
      <c r="D106" s="971"/>
      <c r="E106" s="971"/>
      <c r="F106" s="971"/>
      <c r="G106" s="972"/>
      <c r="H106" s="972"/>
      <c r="I106" s="972"/>
      <c r="J106" s="972"/>
      <c r="K106" s="953"/>
      <c r="L106" s="954"/>
      <c r="M106" s="954"/>
      <c r="N106" s="955"/>
      <c r="O106" s="973"/>
      <c r="P106" s="974"/>
      <c r="Q106" s="974"/>
      <c r="R106" s="975"/>
      <c r="S106" s="976"/>
      <c r="T106" s="977"/>
      <c r="U106" s="977"/>
      <c r="V106" s="978"/>
      <c r="W106" s="964"/>
      <c r="X106" s="964"/>
      <c r="Y106" s="964"/>
      <c r="Z106" s="964"/>
      <c r="AA106" s="964"/>
      <c r="AB106" s="931"/>
      <c r="AC106" s="932"/>
      <c r="AD106" s="933"/>
      <c r="AE106" s="931"/>
      <c r="AF106" s="932"/>
      <c r="AG106" s="933"/>
      <c r="AH106" s="931"/>
      <c r="AI106" s="932"/>
      <c r="AJ106" s="933"/>
      <c r="AK106" s="931"/>
      <c r="AL106" s="932"/>
      <c r="AM106" s="933"/>
      <c r="AN106" s="931"/>
      <c r="AO106" s="932"/>
      <c r="AP106" s="933"/>
      <c r="AQ106" s="931"/>
      <c r="AR106" s="932"/>
      <c r="AS106" s="933"/>
      <c r="AT106" s="164"/>
      <c r="AU106" s="415" t="e">
        <f>COUNTIF(#REF!,#REF!)</f>
        <v>#REF!</v>
      </c>
      <c r="AV106" s="415">
        <f t="shared" si="1"/>
        <v>0</v>
      </c>
      <c r="AW106" s="1"/>
    </row>
    <row r="107" spans="2:49" ht="24.9" hidden="1" customHeight="1" outlineLevel="1">
      <c r="B107" s="969">
        <v>95</v>
      </c>
      <c r="C107" s="970"/>
      <c r="D107" s="971"/>
      <c r="E107" s="971"/>
      <c r="F107" s="971"/>
      <c r="G107" s="972"/>
      <c r="H107" s="972"/>
      <c r="I107" s="972"/>
      <c r="J107" s="972"/>
      <c r="K107" s="953"/>
      <c r="L107" s="954"/>
      <c r="M107" s="954"/>
      <c r="N107" s="955"/>
      <c r="O107" s="973"/>
      <c r="P107" s="974"/>
      <c r="Q107" s="974"/>
      <c r="R107" s="975"/>
      <c r="S107" s="976"/>
      <c r="T107" s="977"/>
      <c r="U107" s="977"/>
      <c r="V107" s="978"/>
      <c r="W107" s="964"/>
      <c r="X107" s="964"/>
      <c r="Y107" s="964"/>
      <c r="Z107" s="964"/>
      <c r="AA107" s="964"/>
      <c r="AB107" s="931"/>
      <c r="AC107" s="932"/>
      <c r="AD107" s="933"/>
      <c r="AE107" s="931"/>
      <c r="AF107" s="932"/>
      <c r="AG107" s="933"/>
      <c r="AH107" s="931"/>
      <c r="AI107" s="932"/>
      <c r="AJ107" s="933"/>
      <c r="AK107" s="931"/>
      <c r="AL107" s="932"/>
      <c r="AM107" s="933"/>
      <c r="AN107" s="931"/>
      <c r="AO107" s="932"/>
      <c r="AP107" s="933"/>
      <c r="AQ107" s="931"/>
      <c r="AR107" s="932"/>
      <c r="AS107" s="933"/>
      <c r="AT107" s="164"/>
      <c r="AU107" s="415" t="e">
        <f>COUNTIF(#REF!,#REF!)</f>
        <v>#REF!</v>
      </c>
      <c r="AV107" s="415">
        <f t="shared" si="1"/>
        <v>0</v>
      </c>
      <c r="AW107" s="1"/>
    </row>
    <row r="108" spans="2:49" ht="24.9" hidden="1" customHeight="1" outlineLevel="1">
      <c r="B108" s="969">
        <v>96</v>
      </c>
      <c r="C108" s="970"/>
      <c r="D108" s="971"/>
      <c r="E108" s="971"/>
      <c r="F108" s="971"/>
      <c r="G108" s="972"/>
      <c r="H108" s="972"/>
      <c r="I108" s="972"/>
      <c r="J108" s="972"/>
      <c r="K108" s="953"/>
      <c r="L108" s="954"/>
      <c r="M108" s="954"/>
      <c r="N108" s="955"/>
      <c r="O108" s="973"/>
      <c r="P108" s="974"/>
      <c r="Q108" s="974"/>
      <c r="R108" s="975"/>
      <c r="S108" s="976"/>
      <c r="T108" s="977"/>
      <c r="U108" s="977"/>
      <c r="V108" s="978"/>
      <c r="W108" s="964"/>
      <c r="X108" s="964"/>
      <c r="Y108" s="964"/>
      <c r="Z108" s="964"/>
      <c r="AA108" s="964"/>
      <c r="AB108" s="931"/>
      <c r="AC108" s="932"/>
      <c r="AD108" s="933"/>
      <c r="AE108" s="931"/>
      <c r="AF108" s="932"/>
      <c r="AG108" s="933"/>
      <c r="AH108" s="931"/>
      <c r="AI108" s="932"/>
      <c r="AJ108" s="933"/>
      <c r="AK108" s="931"/>
      <c r="AL108" s="932"/>
      <c r="AM108" s="933"/>
      <c r="AN108" s="931"/>
      <c r="AO108" s="932"/>
      <c r="AP108" s="933"/>
      <c r="AQ108" s="931"/>
      <c r="AR108" s="932"/>
      <c r="AS108" s="933"/>
      <c r="AT108" s="164"/>
      <c r="AU108" s="415" t="e">
        <f>COUNTIF(#REF!,#REF!)</f>
        <v>#REF!</v>
      </c>
      <c r="AV108" s="415">
        <f t="shared" si="1"/>
        <v>0</v>
      </c>
      <c r="AW108" s="1"/>
    </row>
    <row r="109" spans="2:49" ht="24.9" hidden="1" customHeight="1" outlineLevel="1">
      <c r="B109" s="969">
        <v>97</v>
      </c>
      <c r="C109" s="970"/>
      <c r="D109" s="971"/>
      <c r="E109" s="971"/>
      <c r="F109" s="971"/>
      <c r="G109" s="972"/>
      <c r="H109" s="972"/>
      <c r="I109" s="972"/>
      <c r="J109" s="972"/>
      <c r="K109" s="953"/>
      <c r="L109" s="954"/>
      <c r="M109" s="954"/>
      <c r="N109" s="955"/>
      <c r="O109" s="973"/>
      <c r="P109" s="974"/>
      <c r="Q109" s="974"/>
      <c r="R109" s="975"/>
      <c r="S109" s="976"/>
      <c r="T109" s="977"/>
      <c r="U109" s="977"/>
      <c r="V109" s="978"/>
      <c r="W109" s="964"/>
      <c r="X109" s="964"/>
      <c r="Y109" s="964"/>
      <c r="Z109" s="964"/>
      <c r="AA109" s="964"/>
      <c r="AB109" s="931"/>
      <c r="AC109" s="932"/>
      <c r="AD109" s="933"/>
      <c r="AE109" s="931"/>
      <c r="AF109" s="932"/>
      <c r="AG109" s="933"/>
      <c r="AH109" s="931"/>
      <c r="AI109" s="932"/>
      <c r="AJ109" s="933"/>
      <c r="AK109" s="931"/>
      <c r="AL109" s="932"/>
      <c r="AM109" s="933"/>
      <c r="AN109" s="931"/>
      <c r="AO109" s="932"/>
      <c r="AP109" s="933"/>
      <c r="AQ109" s="931"/>
      <c r="AR109" s="932"/>
      <c r="AS109" s="933"/>
      <c r="AT109" s="164"/>
      <c r="AU109" s="415" t="e">
        <f>COUNTIF(#REF!,#REF!)</f>
        <v>#REF!</v>
      </c>
      <c r="AV109" s="415">
        <f t="shared" si="1"/>
        <v>0</v>
      </c>
      <c r="AW109" s="1"/>
    </row>
    <row r="110" spans="2:49" ht="24.9" hidden="1" customHeight="1" outlineLevel="1">
      <c r="B110" s="969">
        <v>98</v>
      </c>
      <c r="C110" s="970"/>
      <c r="D110" s="971"/>
      <c r="E110" s="971"/>
      <c r="F110" s="971"/>
      <c r="G110" s="972"/>
      <c r="H110" s="972"/>
      <c r="I110" s="972"/>
      <c r="J110" s="972"/>
      <c r="K110" s="953"/>
      <c r="L110" s="954"/>
      <c r="M110" s="954"/>
      <c r="N110" s="955"/>
      <c r="O110" s="973"/>
      <c r="P110" s="974"/>
      <c r="Q110" s="974"/>
      <c r="R110" s="975"/>
      <c r="S110" s="976"/>
      <c r="T110" s="977"/>
      <c r="U110" s="977"/>
      <c r="V110" s="978"/>
      <c r="W110" s="964"/>
      <c r="X110" s="964"/>
      <c r="Y110" s="964"/>
      <c r="Z110" s="964"/>
      <c r="AA110" s="964"/>
      <c r="AB110" s="931"/>
      <c r="AC110" s="932"/>
      <c r="AD110" s="933"/>
      <c r="AE110" s="931"/>
      <c r="AF110" s="932"/>
      <c r="AG110" s="933"/>
      <c r="AH110" s="931"/>
      <c r="AI110" s="932"/>
      <c r="AJ110" s="933"/>
      <c r="AK110" s="931"/>
      <c r="AL110" s="932"/>
      <c r="AM110" s="933"/>
      <c r="AN110" s="931"/>
      <c r="AO110" s="932"/>
      <c r="AP110" s="933"/>
      <c r="AQ110" s="931"/>
      <c r="AR110" s="932"/>
      <c r="AS110" s="933"/>
      <c r="AT110" s="164"/>
      <c r="AU110" s="415" t="e">
        <f>COUNTIF(#REF!,#REF!)</f>
        <v>#REF!</v>
      </c>
      <c r="AV110" s="415">
        <f t="shared" si="1"/>
        <v>0</v>
      </c>
      <c r="AW110" s="1"/>
    </row>
    <row r="111" spans="2:49" ht="24.9" hidden="1" customHeight="1" outlineLevel="1">
      <c r="B111" s="969">
        <v>99</v>
      </c>
      <c r="C111" s="970"/>
      <c r="D111" s="971"/>
      <c r="E111" s="971"/>
      <c r="F111" s="971"/>
      <c r="G111" s="972"/>
      <c r="H111" s="972"/>
      <c r="I111" s="972"/>
      <c r="J111" s="972"/>
      <c r="K111" s="953"/>
      <c r="L111" s="954"/>
      <c r="M111" s="954"/>
      <c r="N111" s="955"/>
      <c r="O111" s="973"/>
      <c r="P111" s="974"/>
      <c r="Q111" s="974"/>
      <c r="R111" s="975"/>
      <c r="S111" s="976"/>
      <c r="T111" s="977"/>
      <c r="U111" s="977"/>
      <c r="V111" s="978"/>
      <c r="W111" s="964"/>
      <c r="X111" s="964"/>
      <c r="Y111" s="964"/>
      <c r="Z111" s="964"/>
      <c r="AA111" s="964"/>
      <c r="AB111" s="931"/>
      <c r="AC111" s="932"/>
      <c r="AD111" s="933"/>
      <c r="AE111" s="931"/>
      <c r="AF111" s="932"/>
      <c r="AG111" s="933"/>
      <c r="AH111" s="931"/>
      <c r="AI111" s="932"/>
      <c r="AJ111" s="933"/>
      <c r="AK111" s="931"/>
      <c r="AL111" s="932"/>
      <c r="AM111" s="933"/>
      <c r="AN111" s="931"/>
      <c r="AO111" s="932"/>
      <c r="AP111" s="933"/>
      <c r="AQ111" s="931"/>
      <c r="AR111" s="932"/>
      <c r="AS111" s="933"/>
      <c r="AT111" s="164"/>
      <c r="AU111" s="415" t="e">
        <f>COUNTIF(#REF!,#REF!)</f>
        <v>#REF!</v>
      </c>
      <c r="AV111" s="415">
        <f t="shared" si="1"/>
        <v>0</v>
      </c>
      <c r="AW111" s="1"/>
    </row>
    <row r="112" spans="2:49" ht="24.9" hidden="1" customHeight="1" outlineLevel="1">
      <c r="B112" s="969">
        <v>100</v>
      </c>
      <c r="C112" s="970"/>
      <c r="D112" s="971"/>
      <c r="E112" s="971"/>
      <c r="F112" s="971"/>
      <c r="G112" s="972"/>
      <c r="H112" s="972"/>
      <c r="I112" s="972"/>
      <c r="J112" s="972"/>
      <c r="K112" s="953"/>
      <c r="L112" s="954"/>
      <c r="M112" s="954"/>
      <c r="N112" s="955"/>
      <c r="O112" s="973"/>
      <c r="P112" s="974"/>
      <c r="Q112" s="974"/>
      <c r="R112" s="975"/>
      <c r="S112" s="976"/>
      <c r="T112" s="977"/>
      <c r="U112" s="977"/>
      <c r="V112" s="978"/>
      <c r="W112" s="964"/>
      <c r="X112" s="964"/>
      <c r="Y112" s="964"/>
      <c r="Z112" s="964"/>
      <c r="AA112" s="964"/>
      <c r="AB112" s="931"/>
      <c r="AC112" s="932"/>
      <c r="AD112" s="933"/>
      <c r="AE112" s="931"/>
      <c r="AF112" s="932"/>
      <c r="AG112" s="933"/>
      <c r="AH112" s="931"/>
      <c r="AI112" s="932"/>
      <c r="AJ112" s="933"/>
      <c r="AK112" s="931"/>
      <c r="AL112" s="932"/>
      <c r="AM112" s="933"/>
      <c r="AN112" s="931"/>
      <c r="AO112" s="932"/>
      <c r="AP112" s="933"/>
      <c r="AQ112" s="931"/>
      <c r="AR112" s="932"/>
      <c r="AS112" s="933"/>
      <c r="AT112" s="164"/>
      <c r="AU112" s="415" t="e">
        <f>COUNTIF(#REF!,#REF!)</f>
        <v>#REF!</v>
      </c>
      <c r="AV112" s="415">
        <f t="shared" si="1"/>
        <v>0</v>
      </c>
      <c r="AW112" s="1"/>
    </row>
    <row r="113" spans="2:49" ht="24.9" hidden="1" customHeight="1" outlineLevel="1">
      <c r="B113" s="969">
        <v>101</v>
      </c>
      <c r="C113" s="970"/>
      <c r="D113" s="971"/>
      <c r="E113" s="971"/>
      <c r="F113" s="971"/>
      <c r="G113" s="972"/>
      <c r="H113" s="972"/>
      <c r="I113" s="972"/>
      <c r="J113" s="972"/>
      <c r="K113" s="953"/>
      <c r="L113" s="954"/>
      <c r="M113" s="954"/>
      <c r="N113" s="955"/>
      <c r="O113" s="973"/>
      <c r="P113" s="974"/>
      <c r="Q113" s="974"/>
      <c r="R113" s="975"/>
      <c r="S113" s="976"/>
      <c r="T113" s="977"/>
      <c r="U113" s="977"/>
      <c r="V113" s="978"/>
      <c r="W113" s="964"/>
      <c r="X113" s="964"/>
      <c r="Y113" s="964"/>
      <c r="Z113" s="964"/>
      <c r="AA113" s="964"/>
      <c r="AB113" s="931"/>
      <c r="AC113" s="932"/>
      <c r="AD113" s="933"/>
      <c r="AE113" s="931"/>
      <c r="AF113" s="932"/>
      <c r="AG113" s="933"/>
      <c r="AH113" s="931"/>
      <c r="AI113" s="932"/>
      <c r="AJ113" s="933"/>
      <c r="AK113" s="931"/>
      <c r="AL113" s="932"/>
      <c r="AM113" s="933"/>
      <c r="AN113" s="931"/>
      <c r="AO113" s="932"/>
      <c r="AP113" s="933"/>
      <c r="AQ113" s="931"/>
      <c r="AR113" s="932"/>
      <c r="AS113" s="933"/>
      <c r="AT113" s="164"/>
      <c r="AU113" s="415" t="e">
        <f>COUNTIF(#REF!,#REF!)</f>
        <v>#REF!</v>
      </c>
      <c r="AV113" s="415">
        <f t="shared" si="1"/>
        <v>0</v>
      </c>
      <c r="AW113" s="1"/>
    </row>
    <row r="114" spans="2:49" ht="24.9" hidden="1" customHeight="1" outlineLevel="1">
      <c r="B114" s="969">
        <v>102</v>
      </c>
      <c r="C114" s="970"/>
      <c r="D114" s="971"/>
      <c r="E114" s="971"/>
      <c r="F114" s="971"/>
      <c r="G114" s="972"/>
      <c r="H114" s="972"/>
      <c r="I114" s="972"/>
      <c r="J114" s="972"/>
      <c r="K114" s="953"/>
      <c r="L114" s="954"/>
      <c r="M114" s="954"/>
      <c r="N114" s="955"/>
      <c r="O114" s="973"/>
      <c r="P114" s="974"/>
      <c r="Q114" s="974"/>
      <c r="R114" s="975"/>
      <c r="S114" s="976"/>
      <c r="T114" s="977"/>
      <c r="U114" s="977"/>
      <c r="V114" s="978"/>
      <c r="W114" s="964"/>
      <c r="X114" s="964"/>
      <c r="Y114" s="964"/>
      <c r="Z114" s="964"/>
      <c r="AA114" s="964"/>
      <c r="AB114" s="931"/>
      <c r="AC114" s="932"/>
      <c r="AD114" s="933"/>
      <c r="AE114" s="931"/>
      <c r="AF114" s="932"/>
      <c r="AG114" s="933"/>
      <c r="AH114" s="931"/>
      <c r="AI114" s="932"/>
      <c r="AJ114" s="933"/>
      <c r="AK114" s="931"/>
      <c r="AL114" s="932"/>
      <c r="AM114" s="933"/>
      <c r="AN114" s="931"/>
      <c r="AO114" s="932"/>
      <c r="AP114" s="933"/>
      <c r="AQ114" s="931"/>
      <c r="AR114" s="932"/>
      <c r="AS114" s="933"/>
      <c r="AT114" s="164"/>
      <c r="AU114" s="415" t="e">
        <f>COUNTIF(#REF!,#REF!)</f>
        <v>#REF!</v>
      </c>
      <c r="AV114" s="415">
        <f t="shared" si="1"/>
        <v>0</v>
      </c>
      <c r="AW114" s="1"/>
    </row>
    <row r="115" spans="2:49" ht="24.9" hidden="1" customHeight="1" outlineLevel="1">
      <c r="B115" s="969">
        <v>103</v>
      </c>
      <c r="C115" s="970"/>
      <c r="D115" s="971"/>
      <c r="E115" s="971"/>
      <c r="F115" s="971"/>
      <c r="G115" s="972"/>
      <c r="H115" s="972"/>
      <c r="I115" s="972"/>
      <c r="J115" s="972"/>
      <c r="K115" s="953"/>
      <c r="L115" s="954"/>
      <c r="M115" s="954"/>
      <c r="N115" s="955"/>
      <c r="O115" s="973"/>
      <c r="P115" s="974"/>
      <c r="Q115" s="974"/>
      <c r="R115" s="975"/>
      <c r="S115" s="976"/>
      <c r="T115" s="977"/>
      <c r="U115" s="977"/>
      <c r="V115" s="978"/>
      <c r="W115" s="964"/>
      <c r="X115" s="964"/>
      <c r="Y115" s="964"/>
      <c r="Z115" s="964"/>
      <c r="AA115" s="964"/>
      <c r="AB115" s="931"/>
      <c r="AC115" s="932"/>
      <c r="AD115" s="933"/>
      <c r="AE115" s="931"/>
      <c r="AF115" s="932"/>
      <c r="AG115" s="933"/>
      <c r="AH115" s="931"/>
      <c r="AI115" s="932"/>
      <c r="AJ115" s="933"/>
      <c r="AK115" s="931"/>
      <c r="AL115" s="932"/>
      <c r="AM115" s="933"/>
      <c r="AN115" s="931"/>
      <c r="AO115" s="932"/>
      <c r="AP115" s="933"/>
      <c r="AQ115" s="931"/>
      <c r="AR115" s="932"/>
      <c r="AS115" s="933"/>
      <c r="AT115" s="164"/>
      <c r="AU115" s="415" t="e">
        <f>COUNTIF(#REF!,#REF!)</f>
        <v>#REF!</v>
      </c>
      <c r="AV115" s="415">
        <f t="shared" si="1"/>
        <v>0</v>
      </c>
      <c r="AW115" s="1"/>
    </row>
    <row r="116" spans="2:49" ht="24.9" hidden="1" customHeight="1" outlineLevel="1">
      <c r="B116" s="969">
        <v>104</v>
      </c>
      <c r="C116" s="970"/>
      <c r="D116" s="971"/>
      <c r="E116" s="971"/>
      <c r="F116" s="971"/>
      <c r="G116" s="972"/>
      <c r="H116" s="972"/>
      <c r="I116" s="972"/>
      <c r="J116" s="972"/>
      <c r="K116" s="953"/>
      <c r="L116" s="954"/>
      <c r="M116" s="954"/>
      <c r="N116" s="955"/>
      <c r="O116" s="973"/>
      <c r="P116" s="974"/>
      <c r="Q116" s="974"/>
      <c r="R116" s="975"/>
      <c r="S116" s="976"/>
      <c r="T116" s="977"/>
      <c r="U116" s="977"/>
      <c r="V116" s="978"/>
      <c r="W116" s="964"/>
      <c r="X116" s="964"/>
      <c r="Y116" s="964"/>
      <c r="Z116" s="964"/>
      <c r="AA116" s="964"/>
      <c r="AB116" s="931"/>
      <c r="AC116" s="932"/>
      <c r="AD116" s="933"/>
      <c r="AE116" s="931"/>
      <c r="AF116" s="932"/>
      <c r="AG116" s="933"/>
      <c r="AH116" s="931"/>
      <c r="AI116" s="932"/>
      <c r="AJ116" s="933"/>
      <c r="AK116" s="931"/>
      <c r="AL116" s="932"/>
      <c r="AM116" s="933"/>
      <c r="AN116" s="931"/>
      <c r="AO116" s="932"/>
      <c r="AP116" s="933"/>
      <c r="AQ116" s="931"/>
      <c r="AR116" s="932"/>
      <c r="AS116" s="933"/>
      <c r="AT116" s="164"/>
      <c r="AU116" s="415" t="e">
        <f>COUNTIF(#REF!,#REF!)</f>
        <v>#REF!</v>
      </c>
      <c r="AV116" s="415">
        <f t="shared" si="1"/>
        <v>0</v>
      </c>
      <c r="AW116" s="1"/>
    </row>
    <row r="117" spans="2:49" ht="24.9" hidden="1" customHeight="1" outlineLevel="1">
      <c r="B117" s="969">
        <v>105</v>
      </c>
      <c r="C117" s="970"/>
      <c r="D117" s="971"/>
      <c r="E117" s="971"/>
      <c r="F117" s="971"/>
      <c r="G117" s="972"/>
      <c r="H117" s="972"/>
      <c r="I117" s="972"/>
      <c r="J117" s="972"/>
      <c r="K117" s="953"/>
      <c r="L117" s="954"/>
      <c r="M117" s="954"/>
      <c r="N117" s="955"/>
      <c r="O117" s="973"/>
      <c r="P117" s="974"/>
      <c r="Q117" s="974"/>
      <c r="R117" s="975"/>
      <c r="S117" s="976"/>
      <c r="T117" s="977"/>
      <c r="U117" s="977"/>
      <c r="V117" s="978"/>
      <c r="W117" s="964"/>
      <c r="X117" s="964"/>
      <c r="Y117" s="964"/>
      <c r="Z117" s="964"/>
      <c r="AA117" s="964"/>
      <c r="AB117" s="931"/>
      <c r="AC117" s="932"/>
      <c r="AD117" s="933"/>
      <c r="AE117" s="931"/>
      <c r="AF117" s="932"/>
      <c r="AG117" s="933"/>
      <c r="AH117" s="931"/>
      <c r="AI117" s="932"/>
      <c r="AJ117" s="933"/>
      <c r="AK117" s="931"/>
      <c r="AL117" s="932"/>
      <c r="AM117" s="933"/>
      <c r="AN117" s="931"/>
      <c r="AO117" s="932"/>
      <c r="AP117" s="933"/>
      <c r="AQ117" s="931"/>
      <c r="AR117" s="932"/>
      <c r="AS117" s="933"/>
      <c r="AT117" s="164"/>
      <c r="AU117" s="415" t="e">
        <f>COUNTIF(#REF!,#REF!)</f>
        <v>#REF!</v>
      </c>
      <c r="AV117" s="415">
        <f t="shared" si="1"/>
        <v>0</v>
      </c>
      <c r="AW117" s="1"/>
    </row>
    <row r="118" spans="2:49" ht="24.9" hidden="1" customHeight="1" outlineLevel="1">
      <c r="B118" s="969">
        <v>106</v>
      </c>
      <c r="C118" s="970"/>
      <c r="D118" s="971"/>
      <c r="E118" s="971"/>
      <c r="F118" s="971"/>
      <c r="G118" s="972"/>
      <c r="H118" s="972"/>
      <c r="I118" s="972"/>
      <c r="J118" s="972"/>
      <c r="K118" s="953"/>
      <c r="L118" s="954"/>
      <c r="M118" s="954"/>
      <c r="N118" s="955"/>
      <c r="O118" s="973"/>
      <c r="P118" s="974"/>
      <c r="Q118" s="974"/>
      <c r="R118" s="975"/>
      <c r="S118" s="976"/>
      <c r="T118" s="977"/>
      <c r="U118" s="977"/>
      <c r="V118" s="978"/>
      <c r="W118" s="964"/>
      <c r="X118" s="964"/>
      <c r="Y118" s="964"/>
      <c r="Z118" s="964"/>
      <c r="AA118" s="964"/>
      <c r="AB118" s="931"/>
      <c r="AC118" s="932"/>
      <c r="AD118" s="933"/>
      <c r="AE118" s="931"/>
      <c r="AF118" s="932"/>
      <c r="AG118" s="933"/>
      <c r="AH118" s="931"/>
      <c r="AI118" s="932"/>
      <c r="AJ118" s="933"/>
      <c r="AK118" s="931"/>
      <c r="AL118" s="932"/>
      <c r="AM118" s="933"/>
      <c r="AN118" s="931"/>
      <c r="AO118" s="932"/>
      <c r="AP118" s="933"/>
      <c r="AQ118" s="931"/>
      <c r="AR118" s="932"/>
      <c r="AS118" s="933"/>
      <c r="AT118" s="164"/>
      <c r="AU118" s="415" t="e">
        <f>COUNTIF(#REF!,#REF!)</f>
        <v>#REF!</v>
      </c>
      <c r="AV118" s="415">
        <f t="shared" si="1"/>
        <v>0</v>
      </c>
      <c r="AW118" s="1"/>
    </row>
    <row r="119" spans="2:49" ht="24.9" hidden="1" customHeight="1" outlineLevel="1">
      <c r="B119" s="969">
        <v>107</v>
      </c>
      <c r="C119" s="970"/>
      <c r="D119" s="971"/>
      <c r="E119" s="971"/>
      <c r="F119" s="971"/>
      <c r="G119" s="972"/>
      <c r="H119" s="972"/>
      <c r="I119" s="972"/>
      <c r="J119" s="972"/>
      <c r="K119" s="953"/>
      <c r="L119" s="954"/>
      <c r="M119" s="954"/>
      <c r="N119" s="955"/>
      <c r="O119" s="973"/>
      <c r="P119" s="974"/>
      <c r="Q119" s="974"/>
      <c r="R119" s="975"/>
      <c r="S119" s="976"/>
      <c r="T119" s="977"/>
      <c r="U119" s="977"/>
      <c r="V119" s="978"/>
      <c r="W119" s="964"/>
      <c r="X119" s="964"/>
      <c r="Y119" s="964"/>
      <c r="Z119" s="964"/>
      <c r="AA119" s="964"/>
      <c r="AB119" s="931"/>
      <c r="AC119" s="932"/>
      <c r="AD119" s="933"/>
      <c r="AE119" s="931"/>
      <c r="AF119" s="932"/>
      <c r="AG119" s="933"/>
      <c r="AH119" s="931"/>
      <c r="AI119" s="932"/>
      <c r="AJ119" s="933"/>
      <c r="AK119" s="931"/>
      <c r="AL119" s="932"/>
      <c r="AM119" s="933"/>
      <c r="AN119" s="931"/>
      <c r="AO119" s="932"/>
      <c r="AP119" s="933"/>
      <c r="AQ119" s="931"/>
      <c r="AR119" s="932"/>
      <c r="AS119" s="933"/>
      <c r="AT119" s="164"/>
      <c r="AU119" s="415" t="e">
        <f>COUNTIF(#REF!,#REF!)</f>
        <v>#REF!</v>
      </c>
      <c r="AV119" s="415">
        <f t="shared" si="1"/>
        <v>0</v>
      </c>
      <c r="AW119" s="1"/>
    </row>
    <row r="120" spans="2:49" ht="24.9" hidden="1" customHeight="1" outlineLevel="1">
      <c r="B120" s="969">
        <v>108</v>
      </c>
      <c r="C120" s="970"/>
      <c r="D120" s="971"/>
      <c r="E120" s="971"/>
      <c r="F120" s="971"/>
      <c r="G120" s="972"/>
      <c r="H120" s="972"/>
      <c r="I120" s="972"/>
      <c r="J120" s="972"/>
      <c r="K120" s="953"/>
      <c r="L120" s="954"/>
      <c r="M120" s="954"/>
      <c r="N120" s="955"/>
      <c r="O120" s="973"/>
      <c r="P120" s="974"/>
      <c r="Q120" s="974"/>
      <c r="R120" s="975"/>
      <c r="S120" s="976"/>
      <c r="T120" s="977"/>
      <c r="U120" s="977"/>
      <c r="V120" s="978"/>
      <c r="W120" s="964"/>
      <c r="X120" s="964"/>
      <c r="Y120" s="964"/>
      <c r="Z120" s="964"/>
      <c r="AA120" s="964"/>
      <c r="AB120" s="931"/>
      <c r="AC120" s="932"/>
      <c r="AD120" s="933"/>
      <c r="AE120" s="931"/>
      <c r="AF120" s="932"/>
      <c r="AG120" s="933"/>
      <c r="AH120" s="931"/>
      <c r="AI120" s="932"/>
      <c r="AJ120" s="933"/>
      <c r="AK120" s="931"/>
      <c r="AL120" s="932"/>
      <c r="AM120" s="933"/>
      <c r="AN120" s="931"/>
      <c r="AO120" s="932"/>
      <c r="AP120" s="933"/>
      <c r="AQ120" s="931"/>
      <c r="AR120" s="932"/>
      <c r="AS120" s="933"/>
      <c r="AT120" s="164"/>
      <c r="AU120" s="415" t="e">
        <f>COUNTIF(#REF!,#REF!)</f>
        <v>#REF!</v>
      </c>
      <c r="AV120" s="415">
        <f t="shared" si="1"/>
        <v>0</v>
      </c>
      <c r="AW120" s="1"/>
    </row>
    <row r="121" spans="2:49" ht="24.9" hidden="1" customHeight="1" outlineLevel="1">
      <c r="B121" s="969">
        <v>109</v>
      </c>
      <c r="C121" s="970"/>
      <c r="D121" s="971"/>
      <c r="E121" s="971"/>
      <c r="F121" s="971"/>
      <c r="G121" s="972"/>
      <c r="H121" s="972"/>
      <c r="I121" s="972"/>
      <c r="J121" s="972"/>
      <c r="K121" s="953"/>
      <c r="L121" s="954"/>
      <c r="M121" s="954"/>
      <c r="N121" s="955"/>
      <c r="O121" s="973"/>
      <c r="P121" s="974"/>
      <c r="Q121" s="974"/>
      <c r="R121" s="975"/>
      <c r="S121" s="976"/>
      <c r="T121" s="977"/>
      <c r="U121" s="977"/>
      <c r="V121" s="978"/>
      <c r="W121" s="964"/>
      <c r="X121" s="964"/>
      <c r="Y121" s="964"/>
      <c r="Z121" s="964"/>
      <c r="AA121" s="964"/>
      <c r="AB121" s="931"/>
      <c r="AC121" s="932"/>
      <c r="AD121" s="933"/>
      <c r="AE121" s="931"/>
      <c r="AF121" s="932"/>
      <c r="AG121" s="933"/>
      <c r="AH121" s="931"/>
      <c r="AI121" s="932"/>
      <c r="AJ121" s="933"/>
      <c r="AK121" s="931"/>
      <c r="AL121" s="932"/>
      <c r="AM121" s="933"/>
      <c r="AN121" s="931"/>
      <c r="AO121" s="932"/>
      <c r="AP121" s="933"/>
      <c r="AQ121" s="931"/>
      <c r="AR121" s="932"/>
      <c r="AS121" s="933"/>
      <c r="AT121" s="164"/>
      <c r="AU121" s="415" t="e">
        <f>COUNTIF(#REF!,#REF!)</f>
        <v>#REF!</v>
      </c>
      <c r="AV121" s="415">
        <f t="shared" si="1"/>
        <v>0</v>
      </c>
      <c r="AW121" s="1"/>
    </row>
    <row r="122" spans="2:49" ht="24.9" hidden="1" customHeight="1" outlineLevel="1">
      <c r="B122" s="969">
        <v>110</v>
      </c>
      <c r="C122" s="970"/>
      <c r="D122" s="971"/>
      <c r="E122" s="971"/>
      <c r="F122" s="971"/>
      <c r="G122" s="972"/>
      <c r="H122" s="972"/>
      <c r="I122" s="972"/>
      <c r="J122" s="972"/>
      <c r="K122" s="953"/>
      <c r="L122" s="954"/>
      <c r="M122" s="954"/>
      <c r="N122" s="955"/>
      <c r="O122" s="973"/>
      <c r="P122" s="974"/>
      <c r="Q122" s="974"/>
      <c r="R122" s="975"/>
      <c r="S122" s="976"/>
      <c r="T122" s="977"/>
      <c r="U122" s="977"/>
      <c r="V122" s="978"/>
      <c r="W122" s="964"/>
      <c r="X122" s="964"/>
      <c r="Y122" s="964"/>
      <c r="Z122" s="964"/>
      <c r="AA122" s="964"/>
      <c r="AB122" s="931"/>
      <c r="AC122" s="932"/>
      <c r="AD122" s="933"/>
      <c r="AE122" s="931"/>
      <c r="AF122" s="932"/>
      <c r="AG122" s="933"/>
      <c r="AH122" s="931"/>
      <c r="AI122" s="932"/>
      <c r="AJ122" s="933"/>
      <c r="AK122" s="931"/>
      <c r="AL122" s="932"/>
      <c r="AM122" s="933"/>
      <c r="AN122" s="931"/>
      <c r="AO122" s="932"/>
      <c r="AP122" s="933"/>
      <c r="AQ122" s="931"/>
      <c r="AR122" s="932"/>
      <c r="AS122" s="933"/>
      <c r="AT122" s="164"/>
      <c r="AU122" s="415" t="e">
        <f>COUNTIF(#REF!,#REF!)</f>
        <v>#REF!</v>
      </c>
      <c r="AV122" s="415">
        <f t="shared" si="1"/>
        <v>0</v>
      </c>
      <c r="AW122" s="1"/>
    </row>
    <row r="123" spans="2:49" ht="24.9" hidden="1" customHeight="1" outlineLevel="1">
      <c r="B123" s="969">
        <v>111</v>
      </c>
      <c r="C123" s="970"/>
      <c r="D123" s="971"/>
      <c r="E123" s="971"/>
      <c r="F123" s="971"/>
      <c r="G123" s="972"/>
      <c r="H123" s="972"/>
      <c r="I123" s="972"/>
      <c r="J123" s="972"/>
      <c r="K123" s="953"/>
      <c r="L123" s="954"/>
      <c r="M123" s="954"/>
      <c r="N123" s="955"/>
      <c r="O123" s="973"/>
      <c r="P123" s="974"/>
      <c r="Q123" s="974"/>
      <c r="R123" s="975"/>
      <c r="S123" s="976"/>
      <c r="T123" s="977"/>
      <c r="U123" s="977"/>
      <c r="V123" s="978"/>
      <c r="W123" s="964"/>
      <c r="X123" s="964"/>
      <c r="Y123" s="964"/>
      <c r="Z123" s="964"/>
      <c r="AA123" s="964"/>
      <c r="AB123" s="931"/>
      <c r="AC123" s="932"/>
      <c r="AD123" s="933"/>
      <c r="AE123" s="931"/>
      <c r="AF123" s="932"/>
      <c r="AG123" s="933"/>
      <c r="AH123" s="931"/>
      <c r="AI123" s="932"/>
      <c r="AJ123" s="933"/>
      <c r="AK123" s="931"/>
      <c r="AL123" s="932"/>
      <c r="AM123" s="933"/>
      <c r="AN123" s="931"/>
      <c r="AO123" s="932"/>
      <c r="AP123" s="933"/>
      <c r="AQ123" s="931"/>
      <c r="AR123" s="932"/>
      <c r="AS123" s="933"/>
      <c r="AT123" s="164"/>
      <c r="AU123" s="415" t="e">
        <f>COUNTIF(#REF!,#REF!)</f>
        <v>#REF!</v>
      </c>
      <c r="AV123" s="415">
        <f t="shared" si="1"/>
        <v>0</v>
      </c>
      <c r="AW123" s="1"/>
    </row>
    <row r="124" spans="2:49" ht="24.9" hidden="1" customHeight="1" outlineLevel="1">
      <c r="B124" s="969">
        <v>112</v>
      </c>
      <c r="C124" s="970"/>
      <c r="D124" s="971"/>
      <c r="E124" s="971"/>
      <c r="F124" s="971"/>
      <c r="G124" s="972"/>
      <c r="H124" s="972"/>
      <c r="I124" s="972"/>
      <c r="J124" s="972"/>
      <c r="K124" s="953"/>
      <c r="L124" s="954"/>
      <c r="M124" s="954"/>
      <c r="N124" s="955"/>
      <c r="O124" s="973"/>
      <c r="P124" s="974"/>
      <c r="Q124" s="974"/>
      <c r="R124" s="975"/>
      <c r="S124" s="976"/>
      <c r="T124" s="977"/>
      <c r="U124" s="977"/>
      <c r="V124" s="978"/>
      <c r="W124" s="964"/>
      <c r="X124" s="964"/>
      <c r="Y124" s="964"/>
      <c r="Z124" s="964"/>
      <c r="AA124" s="964"/>
      <c r="AB124" s="931"/>
      <c r="AC124" s="932"/>
      <c r="AD124" s="933"/>
      <c r="AE124" s="931"/>
      <c r="AF124" s="932"/>
      <c r="AG124" s="933"/>
      <c r="AH124" s="931"/>
      <c r="AI124" s="932"/>
      <c r="AJ124" s="933"/>
      <c r="AK124" s="931"/>
      <c r="AL124" s="932"/>
      <c r="AM124" s="933"/>
      <c r="AN124" s="931"/>
      <c r="AO124" s="932"/>
      <c r="AP124" s="933"/>
      <c r="AQ124" s="931"/>
      <c r="AR124" s="932"/>
      <c r="AS124" s="933"/>
      <c r="AT124" s="164"/>
      <c r="AU124" s="415" t="e">
        <f>COUNTIF(#REF!,#REF!)</f>
        <v>#REF!</v>
      </c>
      <c r="AV124" s="415">
        <f t="shared" si="1"/>
        <v>0</v>
      </c>
      <c r="AW124" s="1"/>
    </row>
    <row r="125" spans="2:49" ht="24.9" hidden="1" customHeight="1" outlineLevel="1">
      <c r="B125" s="969">
        <v>113</v>
      </c>
      <c r="C125" s="970"/>
      <c r="D125" s="971"/>
      <c r="E125" s="971"/>
      <c r="F125" s="971"/>
      <c r="G125" s="972"/>
      <c r="H125" s="972"/>
      <c r="I125" s="972"/>
      <c r="J125" s="972"/>
      <c r="K125" s="953"/>
      <c r="L125" s="954"/>
      <c r="M125" s="954"/>
      <c r="N125" s="955"/>
      <c r="O125" s="973"/>
      <c r="P125" s="974"/>
      <c r="Q125" s="974"/>
      <c r="R125" s="975"/>
      <c r="S125" s="976"/>
      <c r="T125" s="977"/>
      <c r="U125" s="977"/>
      <c r="V125" s="978"/>
      <c r="W125" s="964"/>
      <c r="X125" s="964"/>
      <c r="Y125" s="964"/>
      <c r="Z125" s="964"/>
      <c r="AA125" s="964"/>
      <c r="AB125" s="931"/>
      <c r="AC125" s="932"/>
      <c r="AD125" s="933"/>
      <c r="AE125" s="931"/>
      <c r="AF125" s="932"/>
      <c r="AG125" s="933"/>
      <c r="AH125" s="931"/>
      <c r="AI125" s="932"/>
      <c r="AJ125" s="933"/>
      <c r="AK125" s="931"/>
      <c r="AL125" s="932"/>
      <c r="AM125" s="933"/>
      <c r="AN125" s="931"/>
      <c r="AO125" s="932"/>
      <c r="AP125" s="933"/>
      <c r="AQ125" s="931"/>
      <c r="AR125" s="932"/>
      <c r="AS125" s="933"/>
      <c r="AT125" s="164"/>
      <c r="AU125" s="415" t="e">
        <f>COUNTIF(#REF!,#REF!)</f>
        <v>#REF!</v>
      </c>
      <c r="AV125" s="415">
        <f t="shared" si="1"/>
        <v>0</v>
      </c>
      <c r="AW125" s="1"/>
    </row>
    <row r="126" spans="2:49" ht="24.9" hidden="1" customHeight="1" outlineLevel="1">
      <c r="B126" s="969">
        <v>114</v>
      </c>
      <c r="C126" s="970"/>
      <c r="D126" s="971"/>
      <c r="E126" s="971"/>
      <c r="F126" s="971"/>
      <c r="G126" s="972"/>
      <c r="H126" s="972"/>
      <c r="I126" s="972"/>
      <c r="J126" s="972"/>
      <c r="K126" s="953"/>
      <c r="L126" s="954"/>
      <c r="M126" s="954"/>
      <c r="N126" s="955"/>
      <c r="O126" s="973"/>
      <c r="P126" s="974"/>
      <c r="Q126" s="974"/>
      <c r="R126" s="975"/>
      <c r="S126" s="976"/>
      <c r="T126" s="977"/>
      <c r="U126" s="977"/>
      <c r="V126" s="978"/>
      <c r="W126" s="964"/>
      <c r="X126" s="964"/>
      <c r="Y126" s="964"/>
      <c r="Z126" s="964"/>
      <c r="AA126" s="964"/>
      <c r="AB126" s="931"/>
      <c r="AC126" s="932"/>
      <c r="AD126" s="933"/>
      <c r="AE126" s="931"/>
      <c r="AF126" s="932"/>
      <c r="AG126" s="933"/>
      <c r="AH126" s="931"/>
      <c r="AI126" s="932"/>
      <c r="AJ126" s="933"/>
      <c r="AK126" s="931"/>
      <c r="AL126" s="932"/>
      <c r="AM126" s="933"/>
      <c r="AN126" s="931"/>
      <c r="AO126" s="932"/>
      <c r="AP126" s="933"/>
      <c r="AQ126" s="931"/>
      <c r="AR126" s="932"/>
      <c r="AS126" s="933"/>
      <c r="AT126" s="164"/>
      <c r="AU126" s="415" t="e">
        <f>COUNTIF(#REF!,#REF!)</f>
        <v>#REF!</v>
      </c>
      <c r="AV126" s="415">
        <f t="shared" si="1"/>
        <v>0</v>
      </c>
      <c r="AW126" s="1"/>
    </row>
    <row r="127" spans="2:49" ht="24.9" hidden="1" customHeight="1" outlineLevel="1">
      <c r="B127" s="969">
        <v>115</v>
      </c>
      <c r="C127" s="970"/>
      <c r="D127" s="971"/>
      <c r="E127" s="971"/>
      <c r="F127" s="971"/>
      <c r="G127" s="972"/>
      <c r="H127" s="972"/>
      <c r="I127" s="972"/>
      <c r="J127" s="972"/>
      <c r="K127" s="953"/>
      <c r="L127" s="954"/>
      <c r="M127" s="954"/>
      <c r="N127" s="955"/>
      <c r="O127" s="973"/>
      <c r="P127" s="974"/>
      <c r="Q127" s="974"/>
      <c r="R127" s="975"/>
      <c r="S127" s="976"/>
      <c r="T127" s="977"/>
      <c r="U127" s="977"/>
      <c r="V127" s="978"/>
      <c r="W127" s="964"/>
      <c r="X127" s="964"/>
      <c r="Y127" s="964"/>
      <c r="Z127" s="964"/>
      <c r="AA127" s="964"/>
      <c r="AB127" s="931"/>
      <c r="AC127" s="932"/>
      <c r="AD127" s="933"/>
      <c r="AE127" s="931"/>
      <c r="AF127" s="932"/>
      <c r="AG127" s="933"/>
      <c r="AH127" s="931"/>
      <c r="AI127" s="932"/>
      <c r="AJ127" s="933"/>
      <c r="AK127" s="931"/>
      <c r="AL127" s="932"/>
      <c r="AM127" s="933"/>
      <c r="AN127" s="931"/>
      <c r="AO127" s="932"/>
      <c r="AP127" s="933"/>
      <c r="AQ127" s="931"/>
      <c r="AR127" s="932"/>
      <c r="AS127" s="933"/>
      <c r="AT127" s="164"/>
      <c r="AU127" s="415" t="e">
        <f>COUNTIF(#REF!,#REF!)</f>
        <v>#REF!</v>
      </c>
      <c r="AV127" s="415">
        <f t="shared" si="1"/>
        <v>0</v>
      </c>
      <c r="AW127" s="1"/>
    </row>
    <row r="128" spans="2:49" ht="24.9" hidden="1" customHeight="1" outlineLevel="1">
      <c r="B128" s="969">
        <v>116</v>
      </c>
      <c r="C128" s="970"/>
      <c r="D128" s="971"/>
      <c r="E128" s="971"/>
      <c r="F128" s="971"/>
      <c r="G128" s="972"/>
      <c r="H128" s="972"/>
      <c r="I128" s="972"/>
      <c r="J128" s="972"/>
      <c r="K128" s="953"/>
      <c r="L128" s="954"/>
      <c r="M128" s="954"/>
      <c r="N128" s="955"/>
      <c r="O128" s="973"/>
      <c r="P128" s="974"/>
      <c r="Q128" s="974"/>
      <c r="R128" s="975"/>
      <c r="S128" s="976"/>
      <c r="T128" s="977"/>
      <c r="U128" s="977"/>
      <c r="V128" s="978"/>
      <c r="W128" s="964"/>
      <c r="X128" s="964"/>
      <c r="Y128" s="964"/>
      <c r="Z128" s="964"/>
      <c r="AA128" s="964"/>
      <c r="AB128" s="931"/>
      <c r="AC128" s="932"/>
      <c r="AD128" s="933"/>
      <c r="AE128" s="931"/>
      <c r="AF128" s="932"/>
      <c r="AG128" s="933"/>
      <c r="AH128" s="931"/>
      <c r="AI128" s="932"/>
      <c r="AJ128" s="933"/>
      <c r="AK128" s="931"/>
      <c r="AL128" s="932"/>
      <c r="AM128" s="933"/>
      <c r="AN128" s="931"/>
      <c r="AO128" s="932"/>
      <c r="AP128" s="933"/>
      <c r="AQ128" s="931"/>
      <c r="AR128" s="932"/>
      <c r="AS128" s="933"/>
      <c r="AT128" s="164"/>
      <c r="AU128" s="415" t="e">
        <f>COUNTIF(#REF!,#REF!)</f>
        <v>#REF!</v>
      </c>
      <c r="AV128" s="415">
        <f t="shared" si="1"/>
        <v>0</v>
      </c>
      <c r="AW128" s="1"/>
    </row>
    <row r="129" spans="2:49" ht="24.9" hidden="1" customHeight="1" outlineLevel="1">
      <c r="B129" s="969">
        <v>117</v>
      </c>
      <c r="C129" s="970"/>
      <c r="D129" s="971"/>
      <c r="E129" s="971"/>
      <c r="F129" s="971"/>
      <c r="G129" s="972"/>
      <c r="H129" s="972"/>
      <c r="I129" s="972"/>
      <c r="J129" s="972"/>
      <c r="K129" s="953"/>
      <c r="L129" s="954"/>
      <c r="M129" s="954"/>
      <c r="N129" s="955"/>
      <c r="O129" s="973"/>
      <c r="P129" s="974"/>
      <c r="Q129" s="974"/>
      <c r="R129" s="975"/>
      <c r="S129" s="976"/>
      <c r="T129" s="977"/>
      <c r="U129" s="977"/>
      <c r="V129" s="978"/>
      <c r="W129" s="964"/>
      <c r="X129" s="964"/>
      <c r="Y129" s="964"/>
      <c r="Z129" s="964"/>
      <c r="AA129" s="964"/>
      <c r="AB129" s="931"/>
      <c r="AC129" s="932"/>
      <c r="AD129" s="933"/>
      <c r="AE129" s="931"/>
      <c r="AF129" s="932"/>
      <c r="AG129" s="933"/>
      <c r="AH129" s="931"/>
      <c r="AI129" s="932"/>
      <c r="AJ129" s="933"/>
      <c r="AK129" s="931"/>
      <c r="AL129" s="932"/>
      <c r="AM129" s="933"/>
      <c r="AN129" s="931"/>
      <c r="AO129" s="932"/>
      <c r="AP129" s="933"/>
      <c r="AQ129" s="931"/>
      <c r="AR129" s="932"/>
      <c r="AS129" s="933"/>
      <c r="AT129" s="164"/>
      <c r="AU129" s="415" t="e">
        <f>COUNTIF(#REF!,#REF!)</f>
        <v>#REF!</v>
      </c>
      <c r="AV129" s="415">
        <f t="shared" si="1"/>
        <v>0</v>
      </c>
      <c r="AW129" s="1"/>
    </row>
    <row r="130" spans="2:49" ht="24.9" hidden="1" customHeight="1" outlineLevel="1">
      <c r="B130" s="969">
        <v>118</v>
      </c>
      <c r="C130" s="970"/>
      <c r="D130" s="971"/>
      <c r="E130" s="971"/>
      <c r="F130" s="971"/>
      <c r="G130" s="972"/>
      <c r="H130" s="972"/>
      <c r="I130" s="972"/>
      <c r="J130" s="972"/>
      <c r="K130" s="953"/>
      <c r="L130" s="954"/>
      <c r="M130" s="954"/>
      <c r="N130" s="955"/>
      <c r="O130" s="973"/>
      <c r="P130" s="974"/>
      <c r="Q130" s="974"/>
      <c r="R130" s="975"/>
      <c r="S130" s="976"/>
      <c r="T130" s="977"/>
      <c r="U130" s="977"/>
      <c r="V130" s="978"/>
      <c r="W130" s="964"/>
      <c r="X130" s="964"/>
      <c r="Y130" s="964"/>
      <c r="Z130" s="964"/>
      <c r="AA130" s="964"/>
      <c r="AB130" s="931"/>
      <c r="AC130" s="932"/>
      <c r="AD130" s="933"/>
      <c r="AE130" s="931"/>
      <c r="AF130" s="932"/>
      <c r="AG130" s="933"/>
      <c r="AH130" s="931"/>
      <c r="AI130" s="932"/>
      <c r="AJ130" s="933"/>
      <c r="AK130" s="931"/>
      <c r="AL130" s="932"/>
      <c r="AM130" s="933"/>
      <c r="AN130" s="931"/>
      <c r="AO130" s="932"/>
      <c r="AP130" s="933"/>
      <c r="AQ130" s="931"/>
      <c r="AR130" s="932"/>
      <c r="AS130" s="933"/>
      <c r="AT130" s="164"/>
      <c r="AU130" s="415" t="e">
        <f>COUNTIF(#REF!,#REF!)</f>
        <v>#REF!</v>
      </c>
      <c r="AV130" s="415">
        <f t="shared" si="1"/>
        <v>0</v>
      </c>
      <c r="AW130" s="1"/>
    </row>
    <row r="131" spans="2:49" ht="24.9" hidden="1" customHeight="1" outlineLevel="1">
      <c r="B131" s="969">
        <v>119</v>
      </c>
      <c r="C131" s="970"/>
      <c r="D131" s="971"/>
      <c r="E131" s="971"/>
      <c r="F131" s="971"/>
      <c r="G131" s="972"/>
      <c r="H131" s="972"/>
      <c r="I131" s="972"/>
      <c r="J131" s="972"/>
      <c r="K131" s="953"/>
      <c r="L131" s="954"/>
      <c r="M131" s="954"/>
      <c r="N131" s="955"/>
      <c r="O131" s="973"/>
      <c r="P131" s="974"/>
      <c r="Q131" s="974"/>
      <c r="R131" s="975"/>
      <c r="S131" s="976"/>
      <c r="T131" s="977"/>
      <c r="U131" s="977"/>
      <c r="V131" s="978"/>
      <c r="W131" s="964"/>
      <c r="X131" s="964"/>
      <c r="Y131" s="964"/>
      <c r="Z131" s="964"/>
      <c r="AA131" s="964"/>
      <c r="AB131" s="931"/>
      <c r="AC131" s="932"/>
      <c r="AD131" s="933"/>
      <c r="AE131" s="931"/>
      <c r="AF131" s="932"/>
      <c r="AG131" s="933"/>
      <c r="AH131" s="931"/>
      <c r="AI131" s="932"/>
      <c r="AJ131" s="933"/>
      <c r="AK131" s="931"/>
      <c r="AL131" s="932"/>
      <c r="AM131" s="933"/>
      <c r="AN131" s="931"/>
      <c r="AO131" s="932"/>
      <c r="AP131" s="933"/>
      <c r="AQ131" s="931"/>
      <c r="AR131" s="932"/>
      <c r="AS131" s="933"/>
      <c r="AT131" s="164"/>
      <c r="AU131" s="415" t="e">
        <f>COUNTIF(#REF!,#REF!)</f>
        <v>#REF!</v>
      </c>
      <c r="AV131" s="415">
        <f t="shared" si="1"/>
        <v>0</v>
      </c>
      <c r="AW131" s="1"/>
    </row>
    <row r="132" spans="2:49" ht="24.9" hidden="1" customHeight="1" outlineLevel="1">
      <c r="B132" s="969">
        <v>120</v>
      </c>
      <c r="C132" s="970"/>
      <c r="D132" s="971"/>
      <c r="E132" s="971"/>
      <c r="F132" s="971"/>
      <c r="G132" s="972"/>
      <c r="H132" s="972"/>
      <c r="I132" s="972"/>
      <c r="J132" s="972"/>
      <c r="K132" s="953"/>
      <c r="L132" s="954"/>
      <c r="M132" s="954"/>
      <c r="N132" s="955"/>
      <c r="O132" s="973"/>
      <c r="P132" s="974"/>
      <c r="Q132" s="974"/>
      <c r="R132" s="975"/>
      <c r="S132" s="976"/>
      <c r="T132" s="977"/>
      <c r="U132" s="977"/>
      <c r="V132" s="978"/>
      <c r="W132" s="964"/>
      <c r="X132" s="964"/>
      <c r="Y132" s="964"/>
      <c r="Z132" s="964"/>
      <c r="AA132" s="964"/>
      <c r="AB132" s="931"/>
      <c r="AC132" s="932"/>
      <c r="AD132" s="933"/>
      <c r="AE132" s="931"/>
      <c r="AF132" s="932"/>
      <c r="AG132" s="933"/>
      <c r="AH132" s="931"/>
      <c r="AI132" s="932"/>
      <c r="AJ132" s="933"/>
      <c r="AK132" s="931"/>
      <c r="AL132" s="932"/>
      <c r="AM132" s="933"/>
      <c r="AN132" s="931"/>
      <c r="AO132" s="932"/>
      <c r="AP132" s="933"/>
      <c r="AQ132" s="931"/>
      <c r="AR132" s="932"/>
      <c r="AS132" s="933"/>
      <c r="AT132" s="164"/>
      <c r="AU132" s="415" t="e">
        <f>COUNTIF(#REF!,#REF!)</f>
        <v>#REF!</v>
      </c>
      <c r="AV132" s="415">
        <f t="shared" si="1"/>
        <v>0</v>
      </c>
      <c r="AW132" s="1"/>
    </row>
    <row r="133" spans="2:49" ht="24.9" hidden="1" customHeight="1" outlineLevel="1">
      <c r="B133" s="969">
        <v>121</v>
      </c>
      <c r="C133" s="970"/>
      <c r="D133" s="971"/>
      <c r="E133" s="971"/>
      <c r="F133" s="971"/>
      <c r="G133" s="972"/>
      <c r="H133" s="972"/>
      <c r="I133" s="972"/>
      <c r="J133" s="972"/>
      <c r="K133" s="953"/>
      <c r="L133" s="954"/>
      <c r="M133" s="954"/>
      <c r="N133" s="955"/>
      <c r="O133" s="973"/>
      <c r="P133" s="974"/>
      <c r="Q133" s="974"/>
      <c r="R133" s="975"/>
      <c r="S133" s="976"/>
      <c r="T133" s="977"/>
      <c r="U133" s="977"/>
      <c r="V133" s="978"/>
      <c r="W133" s="964"/>
      <c r="X133" s="964"/>
      <c r="Y133" s="964"/>
      <c r="Z133" s="964"/>
      <c r="AA133" s="964"/>
      <c r="AB133" s="931"/>
      <c r="AC133" s="932"/>
      <c r="AD133" s="933"/>
      <c r="AE133" s="931"/>
      <c r="AF133" s="932"/>
      <c r="AG133" s="933"/>
      <c r="AH133" s="931"/>
      <c r="AI133" s="932"/>
      <c r="AJ133" s="933"/>
      <c r="AK133" s="931"/>
      <c r="AL133" s="932"/>
      <c r="AM133" s="933"/>
      <c r="AN133" s="931"/>
      <c r="AO133" s="932"/>
      <c r="AP133" s="933"/>
      <c r="AQ133" s="931"/>
      <c r="AR133" s="932"/>
      <c r="AS133" s="933"/>
      <c r="AT133" s="164"/>
      <c r="AU133" s="415" t="e">
        <f>COUNTIF(#REF!,#REF!)</f>
        <v>#REF!</v>
      </c>
      <c r="AV133" s="415">
        <f t="shared" si="1"/>
        <v>0</v>
      </c>
      <c r="AW133" s="1"/>
    </row>
    <row r="134" spans="2:49" ht="24.9" hidden="1" customHeight="1" outlineLevel="1">
      <c r="B134" s="969">
        <v>122</v>
      </c>
      <c r="C134" s="970"/>
      <c r="D134" s="971"/>
      <c r="E134" s="971"/>
      <c r="F134" s="971"/>
      <c r="G134" s="972"/>
      <c r="H134" s="972"/>
      <c r="I134" s="972"/>
      <c r="J134" s="972"/>
      <c r="K134" s="953"/>
      <c r="L134" s="954"/>
      <c r="M134" s="954"/>
      <c r="N134" s="955"/>
      <c r="O134" s="973"/>
      <c r="P134" s="974"/>
      <c r="Q134" s="974"/>
      <c r="R134" s="975"/>
      <c r="S134" s="976"/>
      <c r="T134" s="977"/>
      <c r="U134" s="977"/>
      <c r="V134" s="978"/>
      <c r="W134" s="964"/>
      <c r="X134" s="964"/>
      <c r="Y134" s="964"/>
      <c r="Z134" s="964"/>
      <c r="AA134" s="964"/>
      <c r="AB134" s="931"/>
      <c r="AC134" s="932"/>
      <c r="AD134" s="933"/>
      <c r="AE134" s="931"/>
      <c r="AF134" s="932"/>
      <c r="AG134" s="933"/>
      <c r="AH134" s="931"/>
      <c r="AI134" s="932"/>
      <c r="AJ134" s="933"/>
      <c r="AK134" s="931"/>
      <c r="AL134" s="932"/>
      <c r="AM134" s="933"/>
      <c r="AN134" s="931"/>
      <c r="AO134" s="932"/>
      <c r="AP134" s="933"/>
      <c r="AQ134" s="931"/>
      <c r="AR134" s="932"/>
      <c r="AS134" s="933"/>
      <c r="AT134" s="164"/>
      <c r="AU134" s="415" t="e">
        <f>COUNTIF(#REF!,#REF!)</f>
        <v>#REF!</v>
      </c>
      <c r="AV134" s="415">
        <f t="shared" si="1"/>
        <v>0</v>
      </c>
      <c r="AW134" s="1"/>
    </row>
    <row r="135" spans="2:49" ht="24.9" hidden="1" customHeight="1" outlineLevel="1">
      <c r="B135" s="969">
        <v>123</v>
      </c>
      <c r="C135" s="970"/>
      <c r="D135" s="971"/>
      <c r="E135" s="971"/>
      <c r="F135" s="971"/>
      <c r="G135" s="972"/>
      <c r="H135" s="972"/>
      <c r="I135" s="972"/>
      <c r="J135" s="972"/>
      <c r="K135" s="953"/>
      <c r="L135" s="954"/>
      <c r="M135" s="954"/>
      <c r="N135" s="955"/>
      <c r="O135" s="973"/>
      <c r="P135" s="974"/>
      <c r="Q135" s="974"/>
      <c r="R135" s="975"/>
      <c r="S135" s="976"/>
      <c r="T135" s="977"/>
      <c r="U135" s="977"/>
      <c r="V135" s="978"/>
      <c r="W135" s="964"/>
      <c r="X135" s="964"/>
      <c r="Y135" s="964"/>
      <c r="Z135" s="964"/>
      <c r="AA135" s="964"/>
      <c r="AB135" s="931"/>
      <c r="AC135" s="932"/>
      <c r="AD135" s="933"/>
      <c r="AE135" s="931"/>
      <c r="AF135" s="932"/>
      <c r="AG135" s="933"/>
      <c r="AH135" s="931"/>
      <c r="AI135" s="932"/>
      <c r="AJ135" s="933"/>
      <c r="AK135" s="931"/>
      <c r="AL135" s="932"/>
      <c r="AM135" s="933"/>
      <c r="AN135" s="931"/>
      <c r="AO135" s="932"/>
      <c r="AP135" s="933"/>
      <c r="AQ135" s="931"/>
      <c r="AR135" s="932"/>
      <c r="AS135" s="933"/>
      <c r="AT135" s="164"/>
      <c r="AU135" s="415" t="e">
        <f>COUNTIF(#REF!,#REF!)</f>
        <v>#REF!</v>
      </c>
      <c r="AV135" s="415">
        <f t="shared" si="1"/>
        <v>0</v>
      </c>
      <c r="AW135" s="1"/>
    </row>
    <row r="136" spans="2:49" ht="24.9" hidden="1" customHeight="1" outlineLevel="1">
      <c r="B136" s="969">
        <v>124</v>
      </c>
      <c r="C136" s="970"/>
      <c r="D136" s="971"/>
      <c r="E136" s="971"/>
      <c r="F136" s="971"/>
      <c r="G136" s="972"/>
      <c r="H136" s="972"/>
      <c r="I136" s="972"/>
      <c r="J136" s="972"/>
      <c r="K136" s="953"/>
      <c r="L136" s="954"/>
      <c r="M136" s="954"/>
      <c r="N136" s="955"/>
      <c r="O136" s="973"/>
      <c r="P136" s="974"/>
      <c r="Q136" s="974"/>
      <c r="R136" s="975"/>
      <c r="S136" s="976"/>
      <c r="T136" s="977"/>
      <c r="U136" s="977"/>
      <c r="V136" s="978"/>
      <c r="W136" s="964"/>
      <c r="X136" s="964"/>
      <c r="Y136" s="964"/>
      <c r="Z136" s="964"/>
      <c r="AA136" s="964"/>
      <c r="AB136" s="931"/>
      <c r="AC136" s="932"/>
      <c r="AD136" s="933"/>
      <c r="AE136" s="931"/>
      <c r="AF136" s="932"/>
      <c r="AG136" s="933"/>
      <c r="AH136" s="931"/>
      <c r="AI136" s="932"/>
      <c r="AJ136" s="933"/>
      <c r="AK136" s="931"/>
      <c r="AL136" s="932"/>
      <c r="AM136" s="933"/>
      <c r="AN136" s="931"/>
      <c r="AO136" s="932"/>
      <c r="AP136" s="933"/>
      <c r="AQ136" s="931"/>
      <c r="AR136" s="932"/>
      <c r="AS136" s="933"/>
      <c r="AT136" s="164"/>
      <c r="AU136" s="415" t="e">
        <f>COUNTIF(#REF!,#REF!)</f>
        <v>#REF!</v>
      </c>
      <c r="AV136" s="415">
        <f t="shared" ref="AV136:AV196" si="2">IFERROR(1/AU136,0)</f>
        <v>0</v>
      </c>
      <c r="AW136" s="1"/>
    </row>
    <row r="137" spans="2:49" ht="24.9" hidden="1" customHeight="1" outlineLevel="1">
      <c r="B137" s="969">
        <v>125</v>
      </c>
      <c r="C137" s="970"/>
      <c r="D137" s="971"/>
      <c r="E137" s="971"/>
      <c r="F137" s="971"/>
      <c r="G137" s="972"/>
      <c r="H137" s="972"/>
      <c r="I137" s="972"/>
      <c r="J137" s="972"/>
      <c r="K137" s="953"/>
      <c r="L137" s="954"/>
      <c r="M137" s="954"/>
      <c r="N137" s="955"/>
      <c r="O137" s="973"/>
      <c r="P137" s="974"/>
      <c r="Q137" s="974"/>
      <c r="R137" s="975"/>
      <c r="S137" s="976"/>
      <c r="T137" s="977"/>
      <c r="U137" s="977"/>
      <c r="V137" s="978"/>
      <c r="W137" s="964"/>
      <c r="X137" s="964"/>
      <c r="Y137" s="964"/>
      <c r="Z137" s="964"/>
      <c r="AA137" s="964"/>
      <c r="AB137" s="931"/>
      <c r="AC137" s="932"/>
      <c r="AD137" s="933"/>
      <c r="AE137" s="931"/>
      <c r="AF137" s="932"/>
      <c r="AG137" s="933"/>
      <c r="AH137" s="931"/>
      <c r="AI137" s="932"/>
      <c r="AJ137" s="933"/>
      <c r="AK137" s="931"/>
      <c r="AL137" s="932"/>
      <c r="AM137" s="933"/>
      <c r="AN137" s="931"/>
      <c r="AO137" s="932"/>
      <c r="AP137" s="933"/>
      <c r="AQ137" s="931"/>
      <c r="AR137" s="932"/>
      <c r="AS137" s="933"/>
      <c r="AT137" s="164"/>
      <c r="AU137" s="415" t="e">
        <f>COUNTIF(#REF!,#REF!)</f>
        <v>#REF!</v>
      </c>
      <c r="AV137" s="415">
        <f t="shared" si="2"/>
        <v>0</v>
      </c>
      <c r="AW137" s="1"/>
    </row>
    <row r="138" spans="2:49" ht="24.9" hidden="1" customHeight="1" outlineLevel="1">
      <c r="B138" s="969">
        <v>126</v>
      </c>
      <c r="C138" s="970"/>
      <c r="D138" s="971"/>
      <c r="E138" s="971"/>
      <c r="F138" s="971"/>
      <c r="G138" s="972"/>
      <c r="H138" s="972"/>
      <c r="I138" s="972"/>
      <c r="J138" s="972"/>
      <c r="K138" s="953"/>
      <c r="L138" s="954"/>
      <c r="M138" s="954"/>
      <c r="N138" s="955"/>
      <c r="O138" s="973"/>
      <c r="P138" s="974"/>
      <c r="Q138" s="974"/>
      <c r="R138" s="975"/>
      <c r="S138" s="976"/>
      <c r="T138" s="977"/>
      <c r="U138" s="977"/>
      <c r="V138" s="978"/>
      <c r="W138" s="964"/>
      <c r="X138" s="964"/>
      <c r="Y138" s="964"/>
      <c r="Z138" s="964"/>
      <c r="AA138" s="964"/>
      <c r="AB138" s="931"/>
      <c r="AC138" s="932"/>
      <c r="AD138" s="933"/>
      <c r="AE138" s="931"/>
      <c r="AF138" s="932"/>
      <c r="AG138" s="933"/>
      <c r="AH138" s="931"/>
      <c r="AI138" s="932"/>
      <c r="AJ138" s="933"/>
      <c r="AK138" s="931"/>
      <c r="AL138" s="932"/>
      <c r="AM138" s="933"/>
      <c r="AN138" s="931"/>
      <c r="AO138" s="932"/>
      <c r="AP138" s="933"/>
      <c r="AQ138" s="931"/>
      <c r="AR138" s="932"/>
      <c r="AS138" s="933"/>
      <c r="AT138" s="164"/>
      <c r="AU138" s="415" t="e">
        <f>COUNTIF(#REF!,#REF!)</f>
        <v>#REF!</v>
      </c>
      <c r="AV138" s="415">
        <f t="shared" si="2"/>
        <v>0</v>
      </c>
      <c r="AW138" s="1"/>
    </row>
    <row r="139" spans="2:49" ht="24.9" hidden="1" customHeight="1" outlineLevel="1">
      <c r="B139" s="969">
        <v>127</v>
      </c>
      <c r="C139" s="970"/>
      <c r="D139" s="971"/>
      <c r="E139" s="971"/>
      <c r="F139" s="971"/>
      <c r="G139" s="972"/>
      <c r="H139" s="972"/>
      <c r="I139" s="972"/>
      <c r="J139" s="972"/>
      <c r="K139" s="953"/>
      <c r="L139" s="954"/>
      <c r="M139" s="954"/>
      <c r="N139" s="955"/>
      <c r="O139" s="973"/>
      <c r="P139" s="974"/>
      <c r="Q139" s="974"/>
      <c r="R139" s="975"/>
      <c r="S139" s="976"/>
      <c r="T139" s="977"/>
      <c r="U139" s="977"/>
      <c r="V139" s="978"/>
      <c r="W139" s="964"/>
      <c r="X139" s="964"/>
      <c r="Y139" s="964"/>
      <c r="Z139" s="964"/>
      <c r="AA139" s="964"/>
      <c r="AB139" s="931"/>
      <c r="AC139" s="932"/>
      <c r="AD139" s="933"/>
      <c r="AE139" s="931"/>
      <c r="AF139" s="932"/>
      <c r="AG139" s="933"/>
      <c r="AH139" s="931"/>
      <c r="AI139" s="932"/>
      <c r="AJ139" s="933"/>
      <c r="AK139" s="931"/>
      <c r="AL139" s="932"/>
      <c r="AM139" s="933"/>
      <c r="AN139" s="931"/>
      <c r="AO139" s="932"/>
      <c r="AP139" s="933"/>
      <c r="AQ139" s="931"/>
      <c r="AR139" s="932"/>
      <c r="AS139" s="933"/>
      <c r="AT139" s="164"/>
      <c r="AU139" s="415" t="e">
        <f>COUNTIF(#REF!,#REF!)</f>
        <v>#REF!</v>
      </c>
      <c r="AV139" s="415">
        <f t="shared" si="2"/>
        <v>0</v>
      </c>
      <c r="AW139" s="1"/>
    </row>
    <row r="140" spans="2:49" ht="24.9" hidden="1" customHeight="1" outlineLevel="1">
      <c r="B140" s="969">
        <v>128</v>
      </c>
      <c r="C140" s="970"/>
      <c r="D140" s="971"/>
      <c r="E140" s="971"/>
      <c r="F140" s="971"/>
      <c r="G140" s="972"/>
      <c r="H140" s="972"/>
      <c r="I140" s="972"/>
      <c r="J140" s="972"/>
      <c r="K140" s="953"/>
      <c r="L140" s="954"/>
      <c r="M140" s="954"/>
      <c r="N140" s="955"/>
      <c r="O140" s="973"/>
      <c r="P140" s="974"/>
      <c r="Q140" s="974"/>
      <c r="R140" s="975"/>
      <c r="S140" s="976"/>
      <c r="T140" s="977"/>
      <c r="U140" s="977"/>
      <c r="V140" s="978"/>
      <c r="W140" s="964"/>
      <c r="X140" s="964"/>
      <c r="Y140" s="964"/>
      <c r="Z140" s="964"/>
      <c r="AA140" s="964"/>
      <c r="AB140" s="931"/>
      <c r="AC140" s="932"/>
      <c r="AD140" s="933"/>
      <c r="AE140" s="931"/>
      <c r="AF140" s="932"/>
      <c r="AG140" s="933"/>
      <c r="AH140" s="931"/>
      <c r="AI140" s="932"/>
      <c r="AJ140" s="933"/>
      <c r="AK140" s="931"/>
      <c r="AL140" s="932"/>
      <c r="AM140" s="933"/>
      <c r="AN140" s="931"/>
      <c r="AO140" s="932"/>
      <c r="AP140" s="933"/>
      <c r="AQ140" s="931"/>
      <c r="AR140" s="932"/>
      <c r="AS140" s="933"/>
      <c r="AT140" s="164"/>
      <c r="AU140" s="415" t="e">
        <f>COUNTIF(#REF!,#REF!)</f>
        <v>#REF!</v>
      </c>
      <c r="AV140" s="415">
        <f t="shared" si="2"/>
        <v>0</v>
      </c>
      <c r="AW140" s="1"/>
    </row>
    <row r="141" spans="2:49" ht="24.9" hidden="1" customHeight="1" outlineLevel="1">
      <c r="B141" s="969">
        <v>129</v>
      </c>
      <c r="C141" s="970"/>
      <c r="D141" s="971"/>
      <c r="E141" s="971"/>
      <c r="F141" s="971"/>
      <c r="G141" s="972"/>
      <c r="H141" s="972"/>
      <c r="I141" s="972"/>
      <c r="J141" s="972"/>
      <c r="K141" s="953"/>
      <c r="L141" s="954"/>
      <c r="M141" s="954"/>
      <c r="N141" s="955"/>
      <c r="O141" s="973"/>
      <c r="P141" s="974"/>
      <c r="Q141" s="974"/>
      <c r="R141" s="975"/>
      <c r="S141" s="976"/>
      <c r="T141" s="977"/>
      <c r="U141" s="977"/>
      <c r="V141" s="978"/>
      <c r="W141" s="964"/>
      <c r="X141" s="964"/>
      <c r="Y141" s="964"/>
      <c r="Z141" s="964"/>
      <c r="AA141" s="964"/>
      <c r="AB141" s="931"/>
      <c r="AC141" s="932"/>
      <c r="AD141" s="933"/>
      <c r="AE141" s="931"/>
      <c r="AF141" s="932"/>
      <c r="AG141" s="933"/>
      <c r="AH141" s="931"/>
      <c r="AI141" s="932"/>
      <c r="AJ141" s="933"/>
      <c r="AK141" s="931"/>
      <c r="AL141" s="932"/>
      <c r="AM141" s="933"/>
      <c r="AN141" s="931"/>
      <c r="AO141" s="932"/>
      <c r="AP141" s="933"/>
      <c r="AQ141" s="931"/>
      <c r="AR141" s="932"/>
      <c r="AS141" s="933"/>
      <c r="AT141" s="164"/>
      <c r="AU141" s="415" t="e">
        <f>COUNTIF(#REF!,#REF!)</f>
        <v>#REF!</v>
      </c>
      <c r="AV141" s="415">
        <f t="shared" si="2"/>
        <v>0</v>
      </c>
      <c r="AW141" s="1"/>
    </row>
    <row r="142" spans="2:49" ht="24.9" hidden="1" customHeight="1" outlineLevel="1">
      <c r="B142" s="969">
        <v>130</v>
      </c>
      <c r="C142" s="970"/>
      <c r="D142" s="971"/>
      <c r="E142" s="971"/>
      <c r="F142" s="971"/>
      <c r="G142" s="972"/>
      <c r="H142" s="972"/>
      <c r="I142" s="972"/>
      <c r="J142" s="972"/>
      <c r="K142" s="953"/>
      <c r="L142" s="954"/>
      <c r="M142" s="954"/>
      <c r="N142" s="955"/>
      <c r="O142" s="973"/>
      <c r="P142" s="974"/>
      <c r="Q142" s="974"/>
      <c r="R142" s="975"/>
      <c r="S142" s="976"/>
      <c r="T142" s="977"/>
      <c r="U142" s="977"/>
      <c r="V142" s="978"/>
      <c r="W142" s="964"/>
      <c r="X142" s="964"/>
      <c r="Y142" s="964"/>
      <c r="Z142" s="964"/>
      <c r="AA142" s="964"/>
      <c r="AB142" s="931"/>
      <c r="AC142" s="932"/>
      <c r="AD142" s="933"/>
      <c r="AE142" s="931"/>
      <c r="AF142" s="932"/>
      <c r="AG142" s="933"/>
      <c r="AH142" s="931"/>
      <c r="AI142" s="932"/>
      <c r="AJ142" s="933"/>
      <c r="AK142" s="931"/>
      <c r="AL142" s="932"/>
      <c r="AM142" s="933"/>
      <c r="AN142" s="931"/>
      <c r="AO142" s="932"/>
      <c r="AP142" s="933"/>
      <c r="AQ142" s="931"/>
      <c r="AR142" s="932"/>
      <c r="AS142" s="933"/>
      <c r="AT142" s="164"/>
      <c r="AU142" s="415" t="e">
        <f>COUNTIF(#REF!,#REF!)</f>
        <v>#REF!</v>
      </c>
      <c r="AV142" s="415">
        <f t="shared" si="2"/>
        <v>0</v>
      </c>
      <c r="AW142" s="1"/>
    </row>
    <row r="143" spans="2:49" ht="24.9" hidden="1" customHeight="1" outlineLevel="1">
      <c r="B143" s="969">
        <v>131</v>
      </c>
      <c r="C143" s="970"/>
      <c r="D143" s="971"/>
      <c r="E143" s="971"/>
      <c r="F143" s="971"/>
      <c r="G143" s="972"/>
      <c r="H143" s="972"/>
      <c r="I143" s="972"/>
      <c r="J143" s="972"/>
      <c r="K143" s="953"/>
      <c r="L143" s="954"/>
      <c r="M143" s="954"/>
      <c r="N143" s="955"/>
      <c r="O143" s="973"/>
      <c r="P143" s="974"/>
      <c r="Q143" s="974"/>
      <c r="R143" s="975"/>
      <c r="S143" s="976"/>
      <c r="T143" s="977"/>
      <c r="U143" s="977"/>
      <c r="V143" s="978"/>
      <c r="W143" s="964"/>
      <c r="X143" s="964"/>
      <c r="Y143" s="964"/>
      <c r="Z143" s="964"/>
      <c r="AA143" s="964"/>
      <c r="AB143" s="931"/>
      <c r="AC143" s="932"/>
      <c r="AD143" s="933"/>
      <c r="AE143" s="931"/>
      <c r="AF143" s="932"/>
      <c r="AG143" s="933"/>
      <c r="AH143" s="931"/>
      <c r="AI143" s="932"/>
      <c r="AJ143" s="933"/>
      <c r="AK143" s="931"/>
      <c r="AL143" s="932"/>
      <c r="AM143" s="933"/>
      <c r="AN143" s="931"/>
      <c r="AO143" s="932"/>
      <c r="AP143" s="933"/>
      <c r="AQ143" s="931"/>
      <c r="AR143" s="932"/>
      <c r="AS143" s="933"/>
      <c r="AT143" s="164"/>
      <c r="AU143" s="415" t="e">
        <f>COUNTIF(#REF!,#REF!)</f>
        <v>#REF!</v>
      </c>
      <c r="AV143" s="415">
        <f t="shared" si="2"/>
        <v>0</v>
      </c>
      <c r="AW143" s="1"/>
    </row>
    <row r="144" spans="2:49" ht="24.9" hidden="1" customHeight="1" outlineLevel="1">
      <c r="B144" s="969">
        <v>132</v>
      </c>
      <c r="C144" s="970"/>
      <c r="D144" s="971"/>
      <c r="E144" s="971"/>
      <c r="F144" s="971"/>
      <c r="G144" s="972"/>
      <c r="H144" s="972"/>
      <c r="I144" s="972"/>
      <c r="J144" s="972"/>
      <c r="K144" s="953"/>
      <c r="L144" s="954"/>
      <c r="M144" s="954"/>
      <c r="N144" s="955"/>
      <c r="O144" s="973"/>
      <c r="P144" s="974"/>
      <c r="Q144" s="974"/>
      <c r="R144" s="975"/>
      <c r="S144" s="976"/>
      <c r="T144" s="977"/>
      <c r="U144" s="977"/>
      <c r="V144" s="978"/>
      <c r="W144" s="964"/>
      <c r="X144" s="964"/>
      <c r="Y144" s="964"/>
      <c r="Z144" s="964"/>
      <c r="AA144" s="964"/>
      <c r="AB144" s="931"/>
      <c r="AC144" s="932"/>
      <c r="AD144" s="933"/>
      <c r="AE144" s="931"/>
      <c r="AF144" s="932"/>
      <c r="AG144" s="933"/>
      <c r="AH144" s="931"/>
      <c r="AI144" s="932"/>
      <c r="AJ144" s="933"/>
      <c r="AK144" s="931"/>
      <c r="AL144" s="932"/>
      <c r="AM144" s="933"/>
      <c r="AN144" s="931"/>
      <c r="AO144" s="932"/>
      <c r="AP144" s="933"/>
      <c r="AQ144" s="931"/>
      <c r="AR144" s="932"/>
      <c r="AS144" s="933"/>
      <c r="AT144" s="164"/>
      <c r="AU144" s="415" t="e">
        <f>COUNTIF(#REF!,#REF!)</f>
        <v>#REF!</v>
      </c>
      <c r="AV144" s="415">
        <f t="shared" si="2"/>
        <v>0</v>
      </c>
      <c r="AW144" s="1"/>
    </row>
    <row r="145" spans="2:49" ht="24.9" hidden="1" customHeight="1" outlineLevel="1">
      <c r="B145" s="969">
        <v>133</v>
      </c>
      <c r="C145" s="970"/>
      <c r="D145" s="971"/>
      <c r="E145" s="971"/>
      <c r="F145" s="971"/>
      <c r="G145" s="972"/>
      <c r="H145" s="972"/>
      <c r="I145" s="972"/>
      <c r="J145" s="972"/>
      <c r="K145" s="953"/>
      <c r="L145" s="954"/>
      <c r="M145" s="954"/>
      <c r="N145" s="955"/>
      <c r="O145" s="973"/>
      <c r="P145" s="974"/>
      <c r="Q145" s="974"/>
      <c r="R145" s="975"/>
      <c r="S145" s="976"/>
      <c r="T145" s="977"/>
      <c r="U145" s="977"/>
      <c r="V145" s="978"/>
      <c r="W145" s="964"/>
      <c r="X145" s="964"/>
      <c r="Y145" s="964"/>
      <c r="Z145" s="964"/>
      <c r="AA145" s="964"/>
      <c r="AB145" s="931"/>
      <c r="AC145" s="932"/>
      <c r="AD145" s="933"/>
      <c r="AE145" s="931"/>
      <c r="AF145" s="932"/>
      <c r="AG145" s="933"/>
      <c r="AH145" s="931"/>
      <c r="AI145" s="932"/>
      <c r="AJ145" s="933"/>
      <c r="AK145" s="931"/>
      <c r="AL145" s="932"/>
      <c r="AM145" s="933"/>
      <c r="AN145" s="931"/>
      <c r="AO145" s="932"/>
      <c r="AP145" s="933"/>
      <c r="AQ145" s="931"/>
      <c r="AR145" s="932"/>
      <c r="AS145" s="933"/>
      <c r="AT145" s="164"/>
      <c r="AU145" s="415" t="e">
        <f>COUNTIF(#REF!,#REF!)</f>
        <v>#REF!</v>
      </c>
      <c r="AV145" s="415">
        <f t="shared" si="2"/>
        <v>0</v>
      </c>
      <c r="AW145" s="1"/>
    </row>
    <row r="146" spans="2:49" ht="24.9" hidden="1" customHeight="1" outlineLevel="1">
      <c r="B146" s="969">
        <v>134</v>
      </c>
      <c r="C146" s="970"/>
      <c r="D146" s="971"/>
      <c r="E146" s="971"/>
      <c r="F146" s="971"/>
      <c r="G146" s="972"/>
      <c r="H146" s="972"/>
      <c r="I146" s="972"/>
      <c r="J146" s="972"/>
      <c r="K146" s="953"/>
      <c r="L146" s="954"/>
      <c r="M146" s="954"/>
      <c r="N146" s="955"/>
      <c r="O146" s="973"/>
      <c r="P146" s="974"/>
      <c r="Q146" s="974"/>
      <c r="R146" s="975"/>
      <c r="S146" s="976"/>
      <c r="T146" s="977"/>
      <c r="U146" s="977"/>
      <c r="V146" s="978"/>
      <c r="W146" s="964"/>
      <c r="X146" s="964"/>
      <c r="Y146" s="964"/>
      <c r="Z146" s="964"/>
      <c r="AA146" s="964"/>
      <c r="AB146" s="931"/>
      <c r="AC146" s="932"/>
      <c r="AD146" s="933"/>
      <c r="AE146" s="931"/>
      <c r="AF146" s="932"/>
      <c r="AG146" s="933"/>
      <c r="AH146" s="931"/>
      <c r="AI146" s="932"/>
      <c r="AJ146" s="933"/>
      <c r="AK146" s="931"/>
      <c r="AL146" s="932"/>
      <c r="AM146" s="933"/>
      <c r="AN146" s="931"/>
      <c r="AO146" s="932"/>
      <c r="AP146" s="933"/>
      <c r="AQ146" s="931"/>
      <c r="AR146" s="932"/>
      <c r="AS146" s="933"/>
      <c r="AT146" s="164"/>
      <c r="AU146" s="415" t="e">
        <f>COUNTIF(#REF!,#REF!)</f>
        <v>#REF!</v>
      </c>
      <c r="AV146" s="415">
        <f t="shared" si="2"/>
        <v>0</v>
      </c>
      <c r="AW146" s="1"/>
    </row>
    <row r="147" spans="2:49" ht="24.9" hidden="1" customHeight="1" outlineLevel="1">
      <c r="B147" s="969">
        <v>135</v>
      </c>
      <c r="C147" s="970"/>
      <c r="D147" s="971"/>
      <c r="E147" s="971"/>
      <c r="F147" s="971"/>
      <c r="G147" s="972"/>
      <c r="H147" s="972"/>
      <c r="I147" s="972"/>
      <c r="J147" s="972"/>
      <c r="K147" s="953"/>
      <c r="L147" s="954"/>
      <c r="M147" s="954"/>
      <c r="N147" s="955"/>
      <c r="O147" s="973"/>
      <c r="P147" s="974"/>
      <c r="Q147" s="974"/>
      <c r="R147" s="975"/>
      <c r="S147" s="976"/>
      <c r="T147" s="977"/>
      <c r="U147" s="977"/>
      <c r="V147" s="978"/>
      <c r="W147" s="964"/>
      <c r="X147" s="964"/>
      <c r="Y147" s="964"/>
      <c r="Z147" s="964"/>
      <c r="AA147" s="964"/>
      <c r="AB147" s="931"/>
      <c r="AC147" s="932"/>
      <c r="AD147" s="933"/>
      <c r="AE147" s="931"/>
      <c r="AF147" s="932"/>
      <c r="AG147" s="933"/>
      <c r="AH147" s="931"/>
      <c r="AI147" s="932"/>
      <c r="AJ147" s="933"/>
      <c r="AK147" s="931"/>
      <c r="AL147" s="932"/>
      <c r="AM147" s="933"/>
      <c r="AN147" s="931"/>
      <c r="AO147" s="932"/>
      <c r="AP147" s="933"/>
      <c r="AQ147" s="931"/>
      <c r="AR147" s="932"/>
      <c r="AS147" s="933"/>
      <c r="AT147" s="164"/>
      <c r="AU147" s="415" t="e">
        <f>COUNTIF(#REF!,#REF!)</f>
        <v>#REF!</v>
      </c>
      <c r="AV147" s="415">
        <f t="shared" si="2"/>
        <v>0</v>
      </c>
      <c r="AW147" s="1"/>
    </row>
    <row r="148" spans="2:49" ht="24.9" hidden="1" customHeight="1" outlineLevel="1">
      <c r="B148" s="969">
        <v>136</v>
      </c>
      <c r="C148" s="970"/>
      <c r="D148" s="971"/>
      <c r="E148" s="971"/>
      <c r="F148" s="971"/>
      <c r="G148" s="972"/>
      <c r="H148" s="972"/>
      <c r="I148" s="972"/>
      <c r="J148" s="972"/>
      <c r="K148" s="953"/>
      <c r="L148" s="954"/>
      <c r="M148" s="954"/>
      <c r="N148" s="955"/>
      <c r="O148" s="973"/>
      <c r="P148" s="974"/>
      <c r="Q148" s="974"/>
      <c r="R148" s="975"/>
      <c r="S148" s="976"/>
      <c r="T148" s="977"/>
      <c r="U148" s="977"/>
      <c r="V148" s="978"/>
      <c r="W148" s="964"/>
      <c r="X148" s="964"/>
      <c r="Y148" s="964"/>
      <c r="Z148" s="964"/>
      <c r="AA148" s="964"/>
      <c r="AB148" s="931"/>
      <c r="AC148" s="932"/>
      <c r="AD148" s="933"/>
      <c r="AE148" s="931"/>
      <c r="AF148" s="932"/>
      <c r="AG148" s="933"/>
      <c r="AH148" s="931"/>
      <c r="AI148" s="932"/>
      <c r="AJ148" s="933"/>
      <c r="AK148" s="931"/>
      <c r="AL148" s="932"/>
      <c r="AM148" s="933"/>
      <c r="AN148" s="931"/>
      <c r="AO148" s="932"/>
      <c r="AP148" s="933"/>
      <c r="AQ148" s="931"/>
      <c r="AR148" s="932"/>
      <c r="AS148" s="933"/>
      <c r="AT148" s="164"/>
      <c r="AU148" s="415" t="e">
        <f>COUNTIF(#REF!,#REF!)</f>
        <v>#REF!</v>
      </c>
      <c r="AV148" s="415">
        <f t="shared" si="2"/>
        <v>0</v>
      </c>
      <c r="AW148" s="1"/>
    </row>
    <row r="149" spans="2:49" ht="24.9" hidden="1" customHeight="1" outlineLevel="1">
      <c r="B149" s="969">
        <v>137</v>
      </c>
      <c r="C149" s="970"/>
      <c r="D149" s="971"/>
      <c r="E149" s="971"/>
      <c r="F149" s="971"/>
      <c r="G149" s="972"/>
      <c r="H149" s="972"/>
      <c r="I149" s="972"/>
      <c r="J149" s="972"/>
      <c r="K149" s="953"/>
      <c r="L149" s="954"/>
      <c r="M149" s="954"/>
      <c r="N149" s="955"/>
      <c r="O149" s="973"/>
      <c r="P149" s="974"/>
      <c r="Q149" s="974"/>
      <c r="R149" s="975"/>
      <c r="S149" s="976"/>
      <c r="T149" s="977"/>
      <c r="U149" s="977"/>
      <c r="V149" s="978"/>
      <c r="W149" s="964"/>
      <c r="X149" s="964"/>
      <c r="Y149" s="964"/>
      <c r="Z149" s="964"/>
      <c r="AA149" s="964"/>
      <c r="AB149" s="931"/>
      <c r="AC149" s="932"/>
      <c r="AD149" s="933"/>
      <c r="AE149" s="931"/>
      <c r="AF149" s="932"/>
      <c r="AG149" s="933"/>
      <c r="AH149" s="931"/>
      <c r="AI149" s="932"/>
      <c r="AJ149" s="933"/>
      <c r="AK149" s="931"/>
      <c r="AL149" s="932"/>
      <c r="AM149" s="933"/>
      <c r="AN149" s="931"/>
      <c r="AO149" s="932"/>
      <c r="AP149" s="933"/>
      <c r="AQ149" s="931"/>
      <c r="AR149" s="932"/>
      <c r="AS149" s="933"/>
      <c r="AT149" s="164"/>
      <c r="AU149" s="415" t="e">
        <f>COUNTIF(#REF!,#REF!)</f>
        <v>#REF!</v>
      </c>
      <c r="AV149" s="415">
        <f t="shared" si="2"/>
        <v>0</v>
      </c>
      <c r="AW149" s="1"/>
    </row>
    <row r="150" spans="2:49" ht="24.9" hidden="1" customHeight="1" outlineLevel="1">
      <c r="B150" s="969">
        <v>138</v>
      </c>
      <c r="C150" s="970"/>
      <c r="D150" s="971"/>
      <c r="E150" s="971"/>
      <c r="F150" s="971"/>
      <c r="G150" s="972"/>
      <c r="H150" s="972"/>
      <c r="I150" s="972"/>
      <c r="J150" s="972"/>
      <c r="K150" s="953"/>
      <c r="L150" s="954"/>
      <c r="M150" s="954"/>
      <c r="N150" s="955"/>
      <c r="O150" s="973"/>
      <c r="P150" s="974"/>
      <c r="Q150" s="974"/>
      <c r="R150" s="975"/>
      <c r="S150" s="976"/>
      <c r="T150" s="977"/>
      <c r="U150" s="977"/>
      <c r="V150" s="978"/>
      <c r="W150" s="964"/>
      <c r="X150" s="964"/>
      <c r="Y150" s="964"/>
      <c r="Z150" s="964"/>
      <c r="AA150" s="964"/>
      <c r="AB150" s="931"/>
      <c r="AC150" s="932"/>
      <c r="AD150" s="933"/>
      <c r="AE150" s="931"/>
      <c r="AF150" s="932"/>
      <c r="AG150" s="933"/>
      <c r="AH150" s="931"/>
      <c r="AI150" s="932"/>
      <c r="AJ150" s="933"/>
      <c r="AK150" s="931"/>
      <c r="AL150" s="932"/>
      <c r="AM150" s="933"/>
      <c r="AN150" s="931"/>
      <c r="AO150" s="932"/>
      <c r="AP150" s="933"/>
      <c r="AQ150" s="931"/>
      <c r="AR150" s="932"/>
      <c r="AS150" s="933"/>
      <c r="AT150" s="164"/>
      <c r="AU150" s="415" t="e">
        <f>COUNTIF(#REF!,#REF!)</f>
        <v>#REF!</v>
      </c>
      <c r="AV150" s="415">
        <f t="shared" si="2"/>
        <v>0</v>
      </c>
      <c r="AW150" s="1"/>
    </row>
    <row r="151" spans="2:49" ht="24.9" hidden="1" customHeight="1" outlineLevel="1">
      <c r="B151" s="969">
        <v>139</v>
      </c>
      <c r="C151" s="970"/>
      <c r="D151" s="971"/>
      <c r="E151" s="971"/>
      <c r="F151" s="971"/>
      <c r="G151" s="972"/>
      <c r="H151" s="972"/>
      <c r="I151" s="972"/>
      <c r="J151" s="972"/>
      <c r="K151" s="953"/>
      <c r="L151" s="954"/>
      <c r="M151" s="954"/>
      <c r="N151" s="955"/>
      <c r="O151" s="973"/>
      <c r="P151" s="974"/>
      <c r="Q151" s="974"/>
      <c r="R151" s="975"/>
      <c r="S151" s="976"/>
      <c r="T151" s="977"/>
      <c r="U151" s="977"/>
      <c r="V151" s="978"/>
      <c r="W151" s="964"/>
      <c r="X151" s="964"/>
      <c r="Y151" s="964"/>
      <c r="Z151" s="964"/>
      <c r="AA151" s="964"/>
      <c r="AB151" s="931"/>
      <c r="AC151" s="932"/>
      <c r="AD151" s="933"/>
      <c r="AE151" s="931"/>
      <c r="AF151" s="932"/>
      <c r="AG151" s="933"/>
      <c r="AH151" s="931"/>
      <c r="AI151" s="932"/>
      <c r="AJ151" s="933"/>
      <c r="AK151" s="931"/>
      <c r="AL151" s="932"/>
      <c r="AM151" s="933"/>
      <c r="AN151" s="931"/>
      <c r="AO151" s="932"/>
      <c r="AP151" s="933"/>
      <c r="AQ151" s="931"/>
      <c r="AR151" s="932"/>
      <c r="AS151" s="933"/>
      <c r="AT151" s="164"/>
      <c r="AU151" s="415" t="e">
        <f>COUNTIF(#REF!,#REF!)</f>
        <v>#REF!</v>
      </c>
      <c r="AV151" s="415">
        <f t="shared" si="2"/>
        <v>0</v>
      </c>
      <c r="AW151" s="1"/>
    </row>
    <row r="152" spans="2:49" ht="24.9" hidden="1" customHeight="1" outlineLevel="1">
      <c r="B152" s="969">
        <v>140</v>
      </c>
      <c r="C152" s="970"/>
      <c r="D152" s="971"/>
      <c r="E152" s="971"/>
      <c r="F152" s="971"/>
      <c r="G152" s="972"/>
      <c r="H152" s="972"/>
      <c r="I152" s="972"/>
      <c r="J152" s="972"/>
      <c r="K152" s="953"/>
      <c r="L152" s="954"/>
      <c r="M152" s="954"/>
      <c r="N152" s="955"/>
      <c r="O152" s="973"/>
      <c r="P152" s="974"/>
      <c r="Q152" s="974"/>
      <c r="R152" s="975"/>
      <c r="S152" s="976"/>
      <c r="T152" s="977"/>
      <c r="U152" s="977"/>
      <c r="V152" s="978"/>
      <c r="W152" s="964"/>
      <c r="X152" s="964"/>
      <c r="Y152" s="964"/>
      <c r="Z152" s="964"/>
      <c r="AA152" s="964"/>
      <c r="AB152" s="931"/>
      <c r="AC152" s="932"/>
      <c r="AD152" s="933"/>
      <c r="AE152" s="931"/>
      <c r="AF152" s="932"/>
      <c r="AG152" s="933"/>
      <c r="AH152" s="931"/>
      <c r="AI152" s="932"/>
      <c r="AJ152" s="933"/>
      <c r="AK152" s="931"/>
      <c r="AL152" s="932"/>
      <c r="AM152" s="933"/>
      <c r="AN152" s="931"/>
      <c r="AO152" s="932"/>
      <c r="AP152" s="933"/>
      <c r="AQ152" s="931"/>
      <c r="AR152" s="932"/>
      <c r="AS152" s="933"/>
      <c r="AT152" s="164"/>
      <c r="AU152" s="415" t="e">
        <f>COUNTIF(#REF!,#REF!)</f>
        <v>#REF!</v>
      </c>
      <c r="AV152" s="415">
        <f t="shared" si="2"/>
        <v>0</v>
      </c>
      <c r="AW152" s="1"/>
    </row>
    <row r="153" spans="2:49" ht="24.9" hidden="1" customHeight="1" outlineLevel="1">
      <c r="B153" s="969">
        <v>141</v>
      </c>
      <c r="C153" s="970"/>
      <c r="D153" s="971"/>
      <c r="E153" s="971"/>
      <c r="F153" s="971"/>
      <c r="G153" s="972"/>
      <c r="H153" s="972"/>
      <c r="I153" s="972"/>
      <c r="J153" s="972"/>
      <c r="K153" s="953"/>
      <c r="L153" s="954"/>
      <c r="M153" s="954"/>
      <c r="N153" s="955"/>
      <c r="O153" s="973"/>
      <c r="P153" s="974"/>
      <c r="Q153" s="974"/>
      <c r="R153" s="975"/>
      <c r="S153" s="976"/>
      <c r="T153" s="977"/>
      <c r="U153" s="977"/>
      <c r="V153" s="978"/>
      <c r="W153" s="964"/>
      <c r="X153" s="964"/>
      <c r="Y153" s="964"/>
      <c r="Z153" s="964"/>
      <c r="AA153" s="964"/>
      <c r="AB153" s="931"/>
      <c r="AC153" s="932"/>
      <c r="AD153" s="933"/>
      <c r="AE153" s="931"/>
      <c r="AF153" s="932"/>
      <c r="AG153" s="933"/>
      <c r="AH153" s="931"/>
      <c r="AI153" s="932"/>
      <c r="AJ153" s="933"/>
      <c r="AK153" s="931"/>
      <c r="AL153" s="932"/>
      <c r="AM153" s="933"/>
      <c r="AN153" s="931"/>
      <c r="AO153" s="932"/>
      <c r="AP153" s="933"/>
      <c r="AQ153" s="931"/>
      <c r="AR153" s="932"/>
      <c r="AS153" s="933"/>
      <c r="AT153" s="164"/>
      <c r="AU153" s="415" t="e">
        <f>COUNTIF(#REF!,#REF!)</f>
        <v>#REF!</v>
      </c>
      <c r="AV153" s="415">
        <f t="shared" si="2"/>
        <v>0</v>
      </c>
      <c r="AW153" s="1"/>
    </row>
    <row r="154" spans="2:49" ht="24.9" hidden="1" customHeight="1" outlineLevel="1">
      <c r="B154" s="969">
        <v>142</v>
      </c>
      <c r="C154" s="970"/>
      <c r="D154" s="971"/>
      <c r="E154" s="971"/>
      <c r="F154" s="971"/>
      <c r="G154" s="972"/>
      <c r="H154" s="972"/>
      <c r="I154" s="972"/>
      <c r="J154" s="972"/>
      <c r="K154" s="953"/>
      <c r="L154" s="954"/>
      <c r="M154" s="954"/>
      <c r="N154" s="955"/>
      <c r="O154" s="973"/>
      <c r="P154" s="974"/>
      <c r="Q154" s="974"/>
      <c r="R154" s="975"/>
      <c r="S154" s="976"/>
      <c r="T154" s="977"/>
      <c r="U154" s="977"/>
      <c r="V154" s="978"/>
      <c r="W154" s="964"/>
      <c r="X154" s="964"/>
      <c r="Y154" s="964"/>
      <c r="Z154" s="964"/>
      <c r="AA154" s="964"/>
      <c r="AB154" s="931"/>
      <c r="AC154" s="932"/>
      <c r="AD154" s="933"/>
      <c r="AE154" s="931"/>
      <c r="AF154" s="932"/>
      <c r="AG154" s="933"/>
      <c r="AH154" s="931"/>
      <c r="AI154" s="932"/>
      <c r="AJ154" s="933"/>
      <c r="AK154" s="931"/>
      <c r="AL154" s="932"/>
      <c r="AM154" s="933"/>
      <c r="AN154" s="931"/>
      <c r="AO154" s="932"/>
      <c r="AP154" s="933"/>
      <c r="AQ154" s="931"/>
      <c r="AR154" s="932"/>
      <c r="AS154" s="933"/>
      <c r="AT154" s="164"/>
      <c r="AU154" s="415" t="e">
        <f>COUNTIF(#REF!,#REF!)</f>
        <v>#REF!</v>
      </c>
      <c r="AV154" s="415">
        <f t="shared" si="2"/>
        <v>0</v>
      </c>
      <c r="AW154" s="1"/>
    </row>
    <row r="155" spans="2:49" ht="24.9" hidden="1" customHeight="1" outlineLevel="1">
      <c r="B155" s="969">
        <v>143</v>
      </c>
      <c r="C155" s="970"/>
      <c r="D155" s="971"/>
      <c r="E155" s="971"/>
      <c r="F155" s="971"/>
      <c r="G155" s="972"/>
      <c r="H155" s="972"/>
      <c r="I155" s="972"/>
      <c r="J155" s="972"/>
      <c r="K155" s="953"/>
      <c r="L155" s="954"/>
      <c r="M155" s="954"/>
      <c r="N155" s="955"/>
      <c r="O155" s="973"/>
      <c r="P155" s="974"/>
      <c r="Q155" s="974"/>
      <c r="R155" s="975"/>
      <c r="S155" s="976"/>
      <c r="T155" s="977"/>
      <c r="U155" s="977"/>
      <c r="V155" s="978"/>
      <c r="W155" s="964"/>
      <c r="X155" s="964"/>
      <c r="Y155" s="964"/>
      <c r="Z155" s="964"/>
      <c r="AA155" s="964"/>
      <c r="AB155" s="931"/>
      <c r="AC155" s="932"/>
      <c r="AD155" s="933"/>
      <c r="AE155" s="931"/>
      <c r="AF155" s="932"/>
      <c r="AG155" s="933"/>
      <c r="AH155" s="931"/>
      <c r="AI155" s="932"/>
      <c r="AJ155" s="933"/>
      <c r="AK155" s="931"/>
      <c r="AL155" s="932"/>
      <c r="AM155" s="933"/>
      <c r="AN155" s="931"/>
      <c r="AO155" s="932"/>
      <c r="AP155" s="933"/>
      <c r="AQ155" s="931"/>
      <c r="AR155" s="932"/>
      <c r="AS155" s="933"/>
      <c r="AT155" s="164"/>
      <c r="AU155" s="415" t="e">
        <f>COUNTIF(#REF!,#REF!)</f>
        <v>#REF!</v>
      </c>
      <c r="AV155" s="415">
        <f t="shared" si="2"/>
        <v>0</v>
      </c>
      <c r="AW155" s="1"/>
    </row>
    <row r="156" spans="2:49" ht="24.9" hidden="1" customHeight="1" outlineLevel="1">
      <c r="B156" s="969">
        <v>144</v>
      </c>
      <c r="C156" s="970"/>
      <c r="D156" s="971"/>
      <c r="E156" s="971"/>
      <c r="F156" s="971"/>
      <c r="G156" s="972"/>
      <c r="H156" s="972"/>
      <c r="I156" s="972"/>
      <c r="J156" s="972"/>
      <c r="K156" s="953"/>
      <c r="L156" s="954"/>
      <c r="M156" s="954"/>
      <c r="N156" s="955"/>
      <c r="O156" s="973"/>
      <c r="P156" s="974"/>
      <c r="Q156" s="974"/>
      <c r="R156" s="975"/>
      <c r="S156" s="976"/>
      <c r="T156" s="977"/>
      <c r="U156" s="977"/>
      <c r="V156" s="978"/>
      <c r="W156" s="964"/>
      <c r="X156" s="964"/>
      <c r="Y156" s="964"/>
      <c r="Z156" s="964"/>
      <c r="AA156" s="964"/>
      <c r="AB156" s="931"/>
      <c r="AC156" s="932"/>
      <c r="AD156" s="933"/>
      <c r="AE156" s="931"/>
      <c r="AF156" s="932"/>
      <c r="AG156" s="933"/>
      <c r="AH156" s="931"/>
      <c r="AI156" s="932"/>
      <c r="AJ156" s="933"/>
      <c r="AK156" s="931"/>
      <c r="AL156" s="932"/>
      <c r="AM156" s="933"/>
      <c r="AN156" s="931"/>
      <c r="AO156" s="932"/>
      <c r="AP156" s="933"/>
      <c r="AQ156" s="931"/>
      <c r="AR156" s="932"/>
      <c r="AS156" s="933"/>
      <c r="AT156" s="164"/>
      <c r="AU156" s="415" t="e">
        <f>COUNTIF(#REF!,#REF!)</f>
        <v>#REF!</v>
      </c>
      <c r="AV156" s="415">
        <f t="shared" si="2"/>
        <v>0</v>
      </c>
      <c r="AW156" s="1"/>
    </row>
    <row r="157" spans="2:49" ht="24.9" hidden="1" customHeight="1" outlineLevel="1">
      <c r="B157" s="969">
        <v>145</v>
      </c>
      <c r="C157" s="970"/>
      <c r="D157" s="971"/>
      <c r="E157" s="971"/>
      <c r="F157" s="971"/>
      <c r="G157" s="972"/>
      <c r="H157" s="972"/>
      <c r="I157" s="972"/>
      <c r="J157" s="972"/>
      <c r="K157" s="953"/>
      <c r="L157" s="954"/>
      <c r="M157" s="954"/>
      <c r="N157" s="955"/>
      <c r="O157" s="973"/>
      <c r="P157" s="974"/>
      <c r="Q157" s="974"/>
      <c r="R157" s="975"/>
      <c r="S157" s="976"/>
      <c r="T157" s="977"/>
      <c r="U157" s="977"/>
      <c r="V157" s="978"/>
      <c r="W157" s="964"/>
      <c r="X157" s="964"/>
      <c r="Y157" s="964"/>
      <c r="Z157" s="964"/>
      <c r="AA157" s="964"/>
      <c r="AB157" s="931"/>
      <c r="AC157" s="932"/>
      <c r="AD157" s="933"/>
      <c r="AE157" s="931"/>
      <c r="AF157" s="932"/>
      <c r="AG157" s="933"/>
      <c r="AH157" s="931"/>
      <c r="AI157" s="932"/>
      <c r="AJ157" s="933"/>
      <c r="AK157" s="931"/>
      <c r="AL157" s="932"/>
      <c r="AM157" s="933"/>
      <c r="AN157" s="931"/>
      <c r="AO157" s="932"/>
      <c r="AP157" s="933"/>
      <c r="AQ157" s="931"/>
      <c r="AR157" s="932"/>
      <c r="AS157" s="933"/>
      <c r="AT157" s="164"/>
      <c r="AU157" s="415" t="e">
        <f>COUNTIF(#REF!,#REF!)</f>
        <v>#REF!</v>
      </c>
      <c r="AV157" s="415">
        <f t="shared" si="2"/>
        <v>0</v>
      </c>
      <c r="AW157" s="1"/>
    </row>
    <row r="158" spans="2:49" ht="24.9" hidden="1" customHeight="1" outlineLevel="1">
      <c r="B158" s="969">
        <v>146</v>
      </c>
      <c r="C158" s="970"/>
      <c r="D158" s="971"/>
      <c r="E158" s="971"/>
      <c r="F158" s="971"/>
      <c r="G158" s="972"/>
      <c r="H158" s="972"/>
      <c r="I158" s="972"/>
      <c r="J158" s="972"/>
      <c r="K158" s="953"/>
      <c r="L158" s="954"/>
      <c r="M158" s="954"/>
      <c r="N158" s="955"/>
      <c r="O158" s="973"/>
      <c r="P158" s="974"/>
      <c r="Q158" s="974"/>
      <c r="R158" s="975"/>
      <c r="S158" s="976"/>
      <c r="T158" s="977"/>
      <c r="U158" s="977"/>
      <c r="V158" s="978"/>
      <c r="W158" s="964"/>
      <c r="X158" s="964"/>
      <c r="Y158" s="964"/>
      <c r="Z158" s="964"/>
      <c r="AA158" s="964"/>
      <c r="AB158" s="931"/>
      <c r="AC158" s="932"/>
      <c r="AD158" s="933"/>
      <c r="AE158" s="931"/>
      <c r="AF158" s="932"/>
      <c r="AG158" s="933"/>
      <c r="AH158" s="931"/>
      <c r="AI158" s="932"/>
      <c r="AJ158" s="933"/>
      <c r="AK158" s="931"/>
      <c r="AL158" s="932"/>
      <c r="AM158" s="933"/>
      <c r="AN158" s="931"/>
      <c r="AO158" s="932"/>
      <c r="AP158" s="933"/>
      <c r="AQ158" s="931"/>
      <c r="AR158" s="932"/>
      <c r="AS158" s="933"/>
      <c r="AT158" s="164"/>
      <c r="AU158" s="415" t="e">
        <f>COUNTIF(#REF!,#REF!)</f>
        <v>#REF!</v>
      </c>
      <c r="AV158" s="415">
        <f t="shared" si="2"/>
        <v>0</v>
      </c>
      <c r="AW158" s="1"/>
    </row>
    <row r="159" spans="2:49" ht="24.9" hidden="1" customHeight="1" outlineLevel="1">
      <c r="B159" s="969">
        <v>147</v>
      </c>
      <c r="C159" s="970"/>
      <c r="D159" s="971"/>
      <c r="E159" s="971"/>
      <c r="F159" s="971"/>
      <c r="G159" s="972"/>
      <c r="H159" s="972"/>
      <c r="I159" s="972"/>
      <c r="J159" s="972"/>
      <c r="K159" s="953"/>
      <c r="L159" s="954"/>
      <c r="M159" s="954"/>
      <c r="N159" s="955"/>
      <c r="O159" s="973"/>
      <c r="P159" s="974"/>
      <c r="Q159" s="974"/>
      <c r="R159" s="975"/>
      <c r="S159" s="976"/>
      <c r="T159" s="977"/>
      <c r="U159" s="977"/>
      <c r="V159" s="978"/>
      <c r="W159" s="964"/>
      <c r="X159" s="964"/>
      <c r="Y159" s="964"/>
      <c r="Z159" s="964"/>
      <c r="AA159" s="964"/>
      <c r="AB159" s="931"/>
      <c r="AC159" s="932"/>
      <c r="AD159" s="933"/>
      <c r="AE159" s="931"/>
      <c r="AF159" s="932"/>
      <c r="AG159" s="933"/>
      <c r="AH159" s="931"/>
      <c r="AI159" s="932"/>
      <c r="AJ159" s="933"/>
      <c r="AK159" s="931"/>
      <c r="AL159" s="932"/>
      <c r="AM159" s="933"/>
      <c r="AN159" s="931"/>
      <c r="AO159" s="932"/>
      <c r="AP159" s="933"/>
      <c r="AQ159" s="931"/>
      <c r="AR159" s="932"/>
      <c r="AS159" s="933"/>
      <c r="AT159" s="164"/>
      <c r="AU159" s="415" t="e">
        <f>COUNTIF(#REF!,#REF!)</f>
        <v>#REF!</v>
      </c>
      <c r="AV159" s="415">
        <f t="shared" si="2"/>
        <v>0</v>
      </c>
      <c r="AW159" s="1"/>
    </row>
    <row r="160" spans="2:49" ht="24.9" hidden="1" customHeight="1" outlineLevel="1">
      <c r="B160" s="969">
        <v>148</v>
      </c>
      <c r="C160" s="970"/>
      <c r="D160" s="971"/>
      <c r="E160" s="971"/>
      <c r="F160" s="971"/>
      <c r="G160" s="972"/>
      <c r="H160" s="972"/>
      <c r="I160" s="972"/>
      <c r="J160" s="972"/>
      <c r="K160" s="953"/>
      <c r="L160" s="954"/>
      <c r="M160" s="954"/>
      <c r="N160" s="955"/>
      <c r="O160" s="973"/>
      <c r="P160" s="974"/>
      <c r="Q160" s="974"/>
      <c r="R160" s="975"/>
      <c r="S160" s="976"/>
      <c r="T160" s="977"/>
      <c r="U160" s="977"/>
      <c r="V160" s="978"/>
      <c r="W160" s="964"/>
      <c r="X160" s="964"/>
      <c r="Y160" s="964"/>
      <c r="Z160" s="964"/>
      <c r="AA160" s="964"/>
      <c r="AB160" s="931"/>
      <c r="AC160" s="932"/>
      <c r="AD160" s="933"/>
      <c r="AE160" s="931"/>
      <c r="AF160" s="932"/>
      <c r="AG160" s="933"/>
      <c r="AH160" s="931"/>
      <c r="AI160" s="932"/>
      <c r="AJ160" s="933"/>
      <c r="AK160" s="931"/>
      <c r="AL160" s="932"/>
      <c r="AM160" s="933"/>
      <c r="AN160" s="931"/>
      <c r="AO160" s="932"/>
      <c r="AP160" s="933"/>
      <c r="AQ160" s="931"/>
      <c r="AR160" s="932"/>
      <c r="AS160" s="933"/>
      <c r="AT160" s="164"/>
      <c r="AU160" s="415" t="e">
        <f>COUNTIF(#REF!,#REF!)</f>
        <v>#REF!</v>
      </c>
      <c r="AV160" s="415">
        <f t="shared" si="2"/>
        <v>0</v>
      </c>
      <c r="AW160" s="1"/>
    </row>
    <row r="161" spans="2:49" ht="24.9" hidden="1" customHeight="1" outlineLevel="1">
      <c r="B161" s="969">
        <v>149</v>
      </c>
      <c r="C161" s="970"/>
      <c r="D161" s="971"/>
      <c r="E161" s="971"/>
      <c r="F161" s="971"/>
      <c r="G161" s="972"/>
      <c r="H161" s="972"/>
      <c r="I161" s="972"/>
      <c r="J161" s="972"/>
      <c r="K161" s="953"/>
      <c r="L161" s="954"/>
      <c r="M161" s="954"/>
      <c r="N161" s="955"/>
      <c r="O161" s="973"/>
      <c r="P161" s="974"/>
      <c r="Q161" s="974"/>
      <c r="R161" s="975"/>
      <c r="S161" s="976"/>
      <c r="T161" s="977"/>
      <c r="U161" s="977"/>
      <c r="V161" s="978"/>
      <c r="W161" s="964"/>
      <c r="X161" s="964"/>
      <c r="Y161" s="964"/>
      <c r="Z161" s="964"/>
      <c r="AA161" s="964"/>
      <c r="AB161" s="931"/>
      <c r="AC161" s="932"/>
      <c r="AD161" s="933"/>
      <c r="AE161" s="931"/>
      <c r="AF161" s="932"/>
      <c r="AG161" s="933"/>
      <c r="AH161" s="931"/>
      <c r="AI161" s="932"/>
      <c r="AJ161" s="933"/>
      <c r="AK161" s="931"/>
      <c r="AL161" s="932"/>
      <c r="AM161" s="933"/>
      <c r="AN161" s="931"/>
      <c r="AO161" s="932"/>
      <c r="AP161" s="933"/>
      <c r="AQ161" s="931"/>
      <c r="AR161" s="932"/>
      <c r="AS161" s="933"/>
      <c r="AT161" s="164"/>
      <c r="AU161" s="415" t="e">
        <f>COUNTIF(#REF!,#REF!)</f>
        <v>#REF!</v>
      </c>
      <c r="AV161" s="415">
        <f t="shared" si="2"/>
        <v>0</v>
      </c>
      <c r="AW161" s="1"/>
    </row>
    <row r="162" spans="2:49" ht="24.9" hidden="1" customHeight="1" outlineLevel="1">
      <c r="B162" s="969">
        <v>150</v>
      </c>
      <c r="C162" s="970"/>
      <c r="D162" s="971"/>
      <c r="E162" s="971"/>
      <c r="F162" s="971"/>
      <c r="G162" s="972"/>
      <c r="H162" s="972"/>
      <c r="I162" s="972"/>
      <c r="J162" s="972"/>
      <c r="K162" s="953"/>
      <c r="L162" s="954"/>
      <c r="M162" s="954"/>
      <c r="N162" s="955"/>
      <c r="O162" s="973"/>
      <c r="P162" s="974"/>
      <c r="Q162" s="974"/>
      <c r="R162" s="975"/>
      <c r="S162" s="976"/>
      <c r="T162" s="977"/>
      <c r="U162" s="977"/>
      <c r="V162" s="978"/>
      <c r="W162" s="964"/>
      <c r="X162" s="964"/>
      <c r="Y162" s="964"/>
      <c r="Z162" s="964"/>
      <c r="AA162" s="964"/>
      <c r="AB162" s="931"/>
      <c r="AC162" s="932"/>
      <c r="AD162" s="933"/>
      <c r="AE162" s="931"/>
      <c r="AF162" s="932"/>
      <c r="AG162" s="933"/>
      <c r="AH162" s="931"/>
      <c r="AI162" s="932"/>
      <c r="AJ162" s="933"/>
      <c r="AK162" s="931"/>
      <c r="AL162" s="932"/>
      <c r="AM162" s="933"/>
      <c r="AN162" s="931"/>
      <c r="AO162" s="932"/>
      <c r="AP162" s="933"/>
      <c r="AQ162" s="931"/>
      <c r="AR162" s="932"/>
      <c r="AS162" s="933"/>
      <c r="AT162" s="164"/>
      <c r="AU162" s="415" t="e">
        <f>COUNTIF(#REF!,#REF!)</f>
        <v>#REF!</v>
      </c>
      <c r="AV162" s="415">
        <f t="shared" si="2"/>
        <v>0</v>
      </c>
      <c r="AW162" s="1"/>
    </row>
    <row r="163" spans="2:49" ht="24.9" hidden="1" customHeight="1" outlineLevel="1">
      <c r="B163" s="969">
        <v>151</v>
      </c>
      <c r="C163" s="970"/>
      <c r="D163" s="971"/>
      <c r="E163" s="971"/>
      <c r="F163" s="971"/>
      <c r="G163" s="972"/>
      <c r="H163" s="972"/>
      <c r="I163" s="972"/>
      <c r="J163" s="972"/>
      <c r="K163" s="953"/>
      <c r="L163" s="954"/>
      <c r="M163" s="954"/>
      <c r="N163" s="955"/>
      <c r="O163" s="973"/>
      <c r="P163" s="974"/>
      <c r="Q163" s="974"/>
      <c r="R163" s="975"/>
      <c r="S163" s="976"/>
      <c r="T163" s="977"/>
      <c r="U163" s="977"/>
      <c r="V163" s="978"/>
      <c r="W163" s="964"/>
      <c r="X163" s="964"/>
      <c r="Y163" s="964"/>
      <c r="Z163" s="964"/>
      <c r="AA163" s="964"/>
      <c r="AB163" s="931"/>
      <c r="AC163" s="932"/>
      <c r="AD163" s="933"/>
      <c r="AE163" s="931"/>
      <c r="AF163" s="932"/>
      <c r="AG163" s="933"/>
      <c r="AH163" s="931"/>
      <c r="AI163" s="932"/>
      <c r="AJ163" s="933"/>
      <c r="AK163" s="931"/>
      <c r="AL163" s="932"/>
      <c r="AM163" s="933"/>
      <c r="AN163" s="931"/>
      <c r="AO163" s="932"/>
      <c r="AP163" s="933"/>
      <c r="AQ163" s="931"/>
      <c r="AR163" s="932"/>
      <c r="AS163" s="933"/>
      <c r="AT163" s="164"/>
      <c r="AU163" s="415" t="e">
        <f>COUNTIF(#REF!,#REF!)</f>
        <v>#REF!</v>
      </c>
      <c r="AV163" s="415">
        <f t="shared" si="2"/>
        <v>0</v>
      </c>
      <c r="AW163" s="1"/>
    </row>
    <row r="164" spans="2:49" ht="24.9" hidden="1" customHeight="1" outlineLevel="1">
      <c r="B164" s="969">
        <v>152</v>
      </c>
      <c r="C164" s="970"/>
      <c r="D164" s="971"/>
      <c r="E164" s="971"/>
      <c r="F164" s="971"/>
      <c r="G164" s="972"/>
      <c r="H164" s="972"/>
      <c r="I164" s="972"/>
      <c r="J164" s="972"/>
      <c r="K164" s="953"/>
      <c r="L164" s="954"/>
      <c r="M164" s="954"/>
      <c r="N164" s="955"/>
      <c r="O164" s="973"/>
      <c r="P164" s="974"/>
      <c r="Q164" s="974"/>
      <c r="R164" s="975"/>
      <c r="S164" s="976"/>
      <c r="T164" s="977"/>
      <c r="U164" s="977"/>
      <c r="V164" s="978"/>
      <c r="W164" s="964"/>
      <c r="X164" s="964"/>
      <c r="Y164" s="964"/>
      <c r="Z164" s="964"/>
      <c r="AA164" s="964"/>
      <c r="AB164" s="931"/>
      <c r="AC164" s="932"/>
      <c r="AD164" s="933"/>
      <c r="AE164" s="931"/>
      <c r="AF164" s="932"/>
      <c r="AG164" s="933"/>
      <c r="AH164" s="931"/>
      <c r="AI164" s="932"/>
      <c r="AJ164" s="933"/>
      <c r="AK164" s="931"/>
      <c r="AL164" s="932"/>
      <c r="AM164" s="933"/>
      <c r="AN164" s="931"/>
      <c r="AO164" s="932"/>
      <c r="AP164" s="933"/>
      <c r="AQ164" s="931"/>
      <c r="AR164" s="932"/>
      <c r="AS164" s="933"/>
      <c r="AT164" s="164"/>
      <c r="AU164" s="415" t="e">
        <f>COUNTIF(#REF!,#REF!)</f>
        <v>#REF!</v>
      </c>
      <c r="AV164" s="415">
        <f t="shared" si="2"/>
        <v>0</v>
      </c>
      <c r="AW164" s="1"/>
    </row>
    <row r="165" spans="2:49" ht="24.9" hidden="1" customHeight="1" outlineLevel="1">
      <c r="B165" s="969">
        <v>153</v>
      </c>
      <c r="C165" s="970"/>
      <c r="D165" s="971"/>
      <c r="E165" s="971"/>
      <c r="F165" s="971"/>
      <c r="G165" s="972"/>
      <c r="H165" s="972"/>
      <c r="I165" s="972"/>
      <c r="J165" s="972"/>
      <c r="K165" s="953"/>
      <c r="L165" s="954"/>
      <c r="M165" s="954"/>
      <c r="N165" s="955"/>
      <c r="O165" s="973"/>
      <c r="P165" s="974"/>
      <c r="Q165" s="974"/>
      <c r="R165" s="975"/>
      <c r="S165" s="976"/>
      <c r="T165" s="977"/>
      <c r="U165" s="977"/>
      <c r="V165" s="978"/>
      <c r="W165" s="964"/>
      <c r="X165" s="964"/>
      <c r="Y165" s="964"/>
      <c r="Z165" s="964"/>
      <c r="AA165" s="964"/>
      <c r="AB165" s="931"/>
      <c r="AC165" s="932"/>
      <c r="AD165" s="933"/>
      <c r="AE165" s="931"/>
      <c r="AF165" s="932"/>
      <c r="AG165" s="933"/>
      <c r="AH165" s="931"/>
      <c r="AI165" s="932"/>
      <c r="AJ165" s="933"/>
      <c r="AK165" s="931"/>
      <c r="AL165" s="932"/>
      <c r="AM165" s="933"/>
      <c r="AN165" s="931"/>
      <c r="AO165" s="932"/>
      <c r="AP165" s="933"/>
      <c r="AQ165" s="931"/>
      <c r="AR165" s="932"/>
      <c r="AS165" s="933"/>
      <c r="AT165" s="164"/>
      <c r="AU165" s="415" t="e">
        <f>COUNTIF(#REF!,#REF!)</f>
        <v>#REF!</v>
      </c>
      <c r="AV165" s="415">
        <f t="shared" si="2"/>
        <v>0</v>
      </c>
      <c r="AW165" s="1"/>
    </row>
    <row r="166" spans="2:49" ht="24.9" hidden="1" customHeight="1" outlineLevel="1">
      <c r="B166" s="969">
        <v>154</v>
      </c>
      <c r="C166" s="970"/>
      <c r="D166" s="971"/>
      <c r="E166" s="971"/>
      <c r="F166" s="971"/>
      <c r="G166" s="972"/>
      <c r="H166" s="972"/>
      <c r="I166" s="972"/>
      <c r="J166" s="972"/>
      <c r="K166" s="953"/>
      <c r="L166" s="954"/>
      <c r="M166" s="954"/>
      <c r="N166" s="955"/>
      <c r="O166" s="973"/>
      <c r="P166" s="974"/>
      <c r="Q166" s="974"/>
      <c r="R166" s="975"/>
      <c r="S166" s="976"/>
      <c r="T166" s="977"/>
      <c r="U166" s="977"/>
      <c r="V166" s="978"/>
      <c r="W166" s="964"/>
      <c r="X166" s="964"/>
      <c r="Y166" s="964"/>
      <c r="Z166" s="964"/>
      <c r="AA166" s="964"/>
      <c r="AB166" s="931"/>
      <c r="AC166" s="932"/>
      <c r="AD166" s="933"/>
      <c r="AE166" s="931"/>
      <c r="AF166" s="932"/>
      <c r="AG166" s="933"/>
      <c r="AH166" s="931"/>
      <c r="AI166" s="932"/>
      <c r="AJ166" s="933"/>
      <c r="AK166" s="931"/>
      <c r="AL166" s="932"/>
      <c r="AM166" s="933"/>
      <c r="AN166" s="931"/>
      <c r="AO166" s="932"/>
      <c r="AP166" s="933"/>
      <c r="AQ166" s="931"/>
      <c r="AR166" s="932"/>
      <c r="AS166" s="933"/>
      <c r="AT166" s="164"/>
      <c r="AU166" s="415" t="e">
        <f>COUNTIF(#REF!,#REF!)</f>
        <v>#REF!</v>
      </c>
      <c r="AV166" s="415">
        <f t="shared" si="2"/>
        <v>0</v>
      </c>
      <c r="AW166" s="1"/>
    </row>
    <row r="167" spans="2:49" ht="24.9" hidden="1" customHeight="1" outlineLevel="1">
      <c r="B167" s="969">
        <v>155</v>
      </c>
      <c r="C167" s="970"/>
      <c r="D167" s="971"/>
      <c r="E167" s="971"/>
      <c r="F167" s="971"/>
      <c r="G167" s="972"/>
      <c r="H167" s="972"/>
      <c r="I167" s="972"/>
      <c r="J167" s="972"/>
      <c r="K167" s="953"/>
      <c r="L167" s="954"/>
      <c r="M167" s="954"/>
      <c r="N167" s="955"/>
      <c r="O167" s="973"/>
      <c r="P167" s="974"/>
      <c r="Q167" s="974"/>
      <c r="R167" s="975"/>
      <c r="S167" s="976"/>
      <c r="T167" s="977"/>
      <c r="U167" s="977"/>
      <c r="V167" s="978"/>
      <c r="W167" s="964"/>
      <c r="X167" s="964"/>
      <c r="Y167" s="964"/>
      <c r="Z167" s="964"/>
      <c r="AA167" s="964"/>
      <c r="AB167" s="931"/>
      <c r="AC167" s="932"/>
      <c r="AD167" s="933"/>
      <c r="AE167" s="931"/>
      <c r="AF167" s="932"/>
      <c r="AG167" s="933"/>
      <c r="AH167" s="931"/>
      <c r="AI167" s="932"/>
      <c r="AJ167" s="933"/>
      <c r="AK167" s="931"/>
      <c r="AL167" s="932"/>
      <c r="AM167" s="933"/>
      <c r="AN167" s="931"/>
      <c r="AO167" s="932"/>
      <c r="AP167" s="933"/>
      <c r="AQ167" s="931"/>
      <c r="AR167" s="932"/>
      <c r="AS167" s="933"/>
      <c r="AT167" s="164"/>
      <c r="AU167" s="415" t="e">
        <f>COUNTIF(#REF!,#REF!)</f>
        <v>#REF!</v>
      </c>
      <c r="AV167" s="415">
        <f t="shared" si="2"/>
        <v>0</v>
      </c>
      <c r="AW167" s="1"/>
    </row>
    <row r="168" spans="2:49" ht="24.9" hidden="1" customHeight="1" outlineLevel="1">
      <c r="B168" s="969">
        <v>156</v>
      </c>
      <c r="C168" s="970"/>
      <c r="D168" s="971"/>
      <c r="E168" s="971"/>
      <c r="F168" s="971"/>
      <c r="G168" s="972"/>
      <c r="H168" s="972"/>
      <c r="I168" s="972"/>
      <c r="J168" s="972"/>
      <c r="K168" s="953"/>
      <c r="L168" s="954"/>
      <c r="M168" s="954"/>
      <c r="N168" s="955"/>
      <c r="O168" s="973"/>
      <c r="P168" s="974"/>
      <c r="Q168" s="974"/>
      <c r="R168" s="975"/>
      <c r="S168" s="976"/>
      <c r="T168" s="977"/>
      <c r="U168" s="977"/>
      <c r="V168" s="978"/>
      <c r="W168" s="964"/>
      <c r="X168" s="964"/>
      <c r="Y168" s="964"/>
      <c r="Z168" s="964"/>
      <c r="AA168" s="964"/>
      <c r="AB168" s="931"/>
      <c r="AC168" s="932"/>
      <c r="AD168" s="933"/>
      <c r="AE168" s="931"/>
      <c r="AF168" s="932"/>
      <c r="AG168" s="933"/>
      <c r="AH168" s="931"/>
      <c r="AI168" s="932"/>
      <c r="AJ168" s="933"/>
      <c r="AK168" s="931"/>
      <c r="AL168" s="932"/>
      <c r="AM168" s="933"/>
      <c r="AN168" s="931"/>
      <c r="AO168" s="932"/>
      <c r="AP168" s="933"/>
      <c r="AQ168" s="931"/>
      <c r="AR168" s="932"/>
      <c r="AS168" s="933"/>
      <c r="AT168" s="164"/>
      <c r="AU168" s="415" t="e">
        <f>COUNTIF(#REF!,#REF!)</f>
        <v>#REF!</v>
      </c>
      <c r="AV168" s="415">
        <f t="shared" si="2"/>
        <v>0</v>
      </c>
      <c r="AW168" s="1"/>
    </row>
    <row r="169" spans="2:49" ht="24.9" hidden="1" customHeight="1" outlineLevel="1">
      <c r="B169" s="969">
        <v>157</v>
      </c>
      <c r="C169" s="970"/>
      <c r="D169" s="971"/>
      <c r="E169" s="971"/>
      <c r="F169" s="971"/>
      <c r="G169" s="972"/>
      <c r="H169" s="972"/>
      <c r="I169" s="972"/>
      <c r="J169" s="972"/>
      <c r="K169" s="953"/>
      <c r="L169" s="954"/>
      <c r="M169" s="954"/>
      <c r="N169" s="955"/>
      <c r="O169" s="973"/>
      <c r="P169" s="974"/>
      <c r="Q169" s="974"/>
      <c r="R169" s="975"/>
      <c r="S169" s="976"/>
      <c r="T169" s="977"/>
      <c r="U169" s="977"/>
      <c r="V169" s="978"/>
      <c r="W169" s="964"/>
      <c r="X169" s="964"/>
      <c r="Y169" s="964"/>
      <c r="Z169" s="964"/>
      <c r="AA169" s="964"/>
      <c r="AB169" s="931"/>
      <c r="AC169" s="932"/>
      <c r="AD169" s="933"/>
      <c r="AE169" s="931"/>
      <c r="AF169" s="932"/>
      <c r="AG169" s="933"/>
      <c r="AH169" s="931"/>
      <c r="AI169" s="932"/>
      <c r="AJ169" s="933"/>
      <c r="AK169" s="931"/>
      <c r="AL169" s="932"/>
      <c r="AM169" s="933"/>
      <c r="AN169" s="931"/>
      <c r="AO169" s="932"/>
      <c r="AP169" s="933"/>
      <c r="AQ169" s="931"/>
      <c r="AR169" s="932"/>
      <c r="AS169" s="933"/>
      <c r="AT169" s="164"/>
      <c r="AU169" s="415" t="e">
        <f>COUNTIF(#REF!,#REF!)</f>
        <v>#REF!</v>
      </c>
      <c r="AV169" s="415">
        <f t="shared" si="2"/>
        <v>0</v>
      </c>
      <c r="AW169" s="1"/>
    </row>
    <row r="170" spans="2:49" ht="24.9" hidden="1" customHeight="1" outlineLevel="1">
      <c r="B170" s="969">
        <v>158</v>
      </c>
      <c r="C170" s="970"/>
      <c r="D170" s="971"/>
      <c r="E170" s="971"/>
      <c r="F170" s="971"/>
      <c r="G170" s="972"/>
      <c r="H170" s="972"/>
      <c r="I170" s="972"/>
      <c r="J170" s="972"/>
      <c r="K170" s="953"/>
      <c r="L170" s="954"/>
      <c r="M170" s="954"/>
      <c r="N170" s="955"/>
      <c r="O170" s="973"/>
      <c r="P170" s="974"/>
      <c r="Q170" s="974"/>
      <c r="R170" s="975"/>
      <c r="S170" s="976"/>
      <c r="T170" s="977"/>
      <c r="U170" s="977"/>
      <c r="V170" s="978"/>
      <c r="W170" s="964"/>
      <c r="X170" s="964"/>
      <c r="Y170" s="964"/>
      <c r="Z170" s="964"/>
      <c r="AA170" s="964"/>
      <c r="AB170" s="931"/>
      <c r="AC170" s="932"/>
      <c r="AD170" s="933"/>
      <c r="AE170" s="931"/>
      <c r="AF170" s="932"/>
      <c r="AG170" s="933"/>
      <c r="AH170" s="931"/>
      <c r="AI170" s="932"/>
      <c r="AJ170" s="933"/>
      <c r="AK170" s="931"/>
      <c r="AL170" s="932"/>
      <c r="AM170" s="933"/>
      <c r="AN170" s="931"/>
      <c r="AO170" s="932"/>
      <c r="AP170" s="933"/>
      <c r="AQ170" s="931"/>
      <c r="AR170" s="932"/>
      <c r="AS170" s="933"/>
      <c r="AT170" s="164"/>
      <c r="AU170" s="415" t="e">
        <f>COUNTIF(#REF!,#REF!)</f>
        <v>#REF!</v>
      </c>
      <c r="AV170" s="415">
        <f t="shared" si="2"/>
        <v>0</v>
      </c>
      <c r="AW170" s="1"/>
    </row>
    <row r="171" spans="2:49" ht="24.9" hidden="1" customHeight="1" outlineLevel="1">
      <c r="B171" s="969">
        <v>159</v>
      </c>
      <c r="C171" s="970"/>
      <c r="D171" s="971"/>
      <c r="E171" s="971"/>
      <c r="F171" s="971"/>
      <c r="G171" s="972"/>
      <c r="H171" s="972"/>
      <c r="I171" s="972"/>
      <c r="J171" s="972"/>
      <c r="K171" s="953"/>
      <c r="L171" s="954"/>
      <c r="M171" s="954"/>
      <c r="N171" s="955"/>
      <c r="O171" s="973"/>
      <c r="P171" s="974"/>
      <c r="Q171" s="974"/>
      <c r="R171" s="975"/>
      <c r="S171" s="976"/>
      <c r="T171" s="977"/>
      <c r="U171" s="977"/>
      <c r="V171" s="978"/>
      <c r="W171" s="964"/>
      <c r="X171" s="964"/>
      <c r="Y171" s="964"/>
      <c r="Z171" s="964"/>
      <c r="AA171" s="964"/>
      <c r="AB171" s="931"/>
      <c r="AC171" s="932"/>
      <c r="AD171" s="933"/>
      <c r="AE171" s="931"/>
      <c r="AF171" s="932"/>
      <c r="AG171" s="933"/>
      <c r="AH171" s="931"/>
      <c r="AI171" s="932"/>
      <c r="AJ171" s="933"/>
      <c r="AK171" s="931"/>
      <c r="AL171" s="932"/>
      <c r="AM171" s="933"/>
      <c r="AN171" s="931"/>
      <c r="AO171" s="932"/>
      <c r="AP171" s="933"/>
      <c r="AQ171" s="931"/>
      <c r="AR171" s="932"/>
      <c r="AS171" s="933"/>
      <c r="AT171" s="164"/>
      <c r="AU171" s="415" t="e">
        <f>COUNTIF(#REF!,#REF!)</f>
        <v>#REF!</v>
      </c>
      <c r="AV171" s="415">
        <f t="shared" si="2"/>
        <v>0</v>
      </c>
      <c r="AW171" s="1"/>
    </row>
    <row r="172" spans="2:49" ht="24.9" hidden="1" customHeight="1" outlineLevel="1">
      <c r="B172" s="969">
        <v>160</v>
      </c>
      <c r="C172" s="970"/>
      <c r="D172" s="971"/>
      <c r="E172" s="971"/>
      <c r="F172" s="971"/>
      <c r="G172" s="972"/>
      <c r="H172" s="972"/>
      <c r="I172" s="972"/>
      <c r="J172" s="972"/>
      <c r="K172" s="953"/>
      <c r="L172" s="954"/>
      <c r="M172" s="954"/>
      <c r="N172" s="955"/>
      <c r="O172" s="973"/>
      <c r="P172" s="974"/>
      <c r="Q172" s="974"/>
      <c r="R172" s="975"/>
      <c r="S172" s="976"/>
      <c r="T172" s="977"/>
      <c r="U172" s="977"/>
      <c r="V172" s="978"/>
      <c r="W172" s="964"/>
      <c r="X172" s="964"/>
      <c r="Y172" s="964"/>
      <c r="Z172" s="964"/>
      <c r="AA172" s="964"/>
      <c r="AB172" s="931"/>
      <c r="AC172" s="932"/>
      <c r="AD172" s="933"/>
      <c r="AE172" s="931"/>
      <c r="AF172" s="932"/>
      <c r="AG172" s="933"/>
      <c r="AH172" s="931"/>
      <c r="AI172" s="932"/>
      <c r="AJ172" s="933"/>
      <c r="AK172" s="931"/>
      <c r="AL172" s="932"/>
      <c r="AM172" s="933"/>
      <c r="AN172" s="931"/>
      <c r="AO172" s="932"/>
      <c r="AP172" s="933"/>
      <c r="AQ172" s="931"/>
      <c r="AR172" s="932"/>
      <c r="AS172" s="933"/>
      <c r="AT172" s="164"/>
      <c r="AU172" s="415" t="e">
        <f>COUNTIF(#REF!,#REF!)</f>
        <v>#REF!</v>
      </c>
      <c r="AV172" s="415">
        <f t="shared" si="2"/>
        <v>0</v>
      </c>
      <c r="AW172" s="1"/>
    </row>
    <row r="173" spans="2:49" ht="24.9" hidden="1" customHeight="1" outlineLevel="1">
      <c r="B173" s="969">
        <v>161</v>
      </c>
      <c r="C173" s="970"/>
      <c r="D173" s="971"/>
      <c r="E173" s="971"/>
      <c r="F173" s="971"/>
      <c r="G173" s="972"/>
      <c r="H173" s="972"/>
      <c r="I173" s="972"/>
      <c r="J173" s="972"/>
      <c r="K173" s="953"/>
      <c r="L173" s="954"/>
      <c r="M173" s="954"/>
      <c r="N173" s="955"/>
      <c r="O173" s="973"/>
      <c r="P173" s="974"/>
      <c r="Q173" s="974"/>
      <c r="R173" s="975"/>
      <c r="S173" s="976"/>
      <c r="T173" s="977"/>
      <c r="U173" s="977"/>
      <c r="V173" s="978"/>
      <c r="W173" s="964"/>
      <c r="X173" s="964"/>
      <c r="Y173" s="964"/>
      <c r="Z173" s="964"/>
      <c r="AA173" s="964"/>
      <c r="AB173" s="931"/>
      <c r="AC173" s="932"/>
      <c r="AD173" s="933"/>
      <c r="AE173" s="931"/>
      <c r="AF173" s="932"/>
      <c r="AG173" s="933"/>
      <c r="AH173" s="931"/>
      <c r="AI173" s="932"/>
      <c r="AJ173" s="933"/>
      <c r="AK173" s="931"/>
      <c r="AL173" s="932"/>
      <c r="AM173" s="933"/>
      <c r="AN173" s="931"/>
      <c r="AO173" s="932"/>
      <c r="AP173" s="933"/>
      <c r="AQ173" s="931"/>
      <c r="AR173" s="932"/>
      <c r="AS173" s="933"/>
      <c r="AT173" s="164"/>
      <c r="AU173" s="415" t="e">
        <f>COUNTIF(#REF!,#REF!)</f>
        <v>#REF!</v>
      </c>
      <c r="AV173" s="415">
        <f t="shared" si="2"/>
        <v>0</v>
      </c>
      <c r="AW173" s="1"/>
    </row>
    <row r="174" spans="2:49" ht="24.9" hidden="1" customHeight="1" outlineLevel="1">
      <c r="B174" s="969">
        <v>162</v>
      </c>
      <c r="C174" s="970"/>
      <c r="D174" s="971"/>
      <c r="E174" s="971"/>
      <c r="F174" s="971"/>
      <c r="G174" s="972"/>
      <c r="H174" s="972"/>
      <c r="I174" s="972"/>
      <c r="J174" s="972"/>
      <c r="K174" s="953"/>
      <c r="L174" s="954"/>
      <c r="M174" s="954"/>
      <c r="N174" s="955"/>
      <c r="O174" s="973"/>
      <c r="P174" s="974"/>
      <c r="Q174" s="974"/>
      <c r="R174" s="975"/>
      <c r="S174" s="976"/>
      <c r="T174" s="977"/>
      <c r="U174" s="977"/>
      <c r="V174" s="978"/>
      <c r="W174" s="964"/>
      <c r="X174" s="964"/>
      <c r="Y174" s="964"/>
      <c r="Z174" s="964"/>
      <c r="AA174" s="964"/>
      <c r="AB174" s="931"/>
      <c r="AC174" s="932"/>
      <c r="AD174" s="933"/>
      <c r="AE174" s="931"/>
      <c r="AF174" s="932"/>
      <c r="AG174" s="933"/>
      <c r="AH174" s="931"/>
      <c r="AI174" s="932"/>
      <c r="AJ174" s="933"/>
      <c r="AK174" s="931"/>
      <c r="AL174" s="932"/>
      <c r="AM174" s="933"/>
      <c r="AN174" s="931"/>
      <c r="AO174" s="932"/>
      <c r="AP174" s="933"/>
      <c r="AQ174" s="931"/>
      <c r="AR174" s="932"/>
      <c r="AS174" s="933"/>
      <c r="AT174" s="164"/>
      <c r="AU174" s="415" t="e">
        <f>COUNTIF(#REF!,#REF!)</f>
        <v>#REF!</v>
      </c>
      <c r="AV174" s="415">
        <f t="shared" si="2"/>
        <v>0</v>
      </c>
      <c r="AW174" s="1"/>
    </row>
    <row r="175" spans="2:49" ht="24.9" hidden="1" customHeight="1" outlineLevel="1">
      <c r="B175" s="969">
        <v>163</v>
      </c>
      <c r="C175" s="970"/>
      <c r="D175" s="971"/>
      <c r="E175" s="971"/>
      <c r="F175" s="971"/>
      <c r="G175" s="972"/>
      <c r="H175" s="972"/>
      <c r="I175" s="972"/>
      <c r="J175" s="972"/>
      <c r="K175" s="953"/>
      <c r="L175" s="954"/>
      <c r="M175" s="954"/>
      <c r="N175" s="955"/>
      <c r="O175" s="973"/>
      <c r="P175" s="974"/>
      <c r="Q175" s="974"/>
      <c r="R175" s="975"/>
      <c r="S175" s="976"/>
      <c r="T175" s="977"/>
      <c r="U175" s="977"/>
      <c r="V175" s="978"/>
      <c r="W175" s="964"/>
      <c r="X175" s="964"/>
      <c r="Y175" s="964"/>
      <c r="Z175" s="964"/>
      <c r="AA175" s="964"/>
      <c r="AB175" s="931"/>
      <c r="AC175" s="932"/>
      <c r="AD175" s="933"/>
      <c r="AE175" s="931"/>
      <c r="AF175" s="932"/>
      <c r="AG175" s="933"/>
      <c r="AH175" s="931"/>
      <c r="AI175" s="932"/>
      <c r="AJ175" s="933"/>
      <c r="AK175" s="931"/>
      <c r="AL175" s="932"/>
      <c r="AM175" s="933"/>
      <c r="AN175" s="931"/>
      <c r="AO175" s="932"/>
      <c r="AP175" s="933"/>
      <c r="AQ175" s="931"/>
      <c r="AR175" s="932"/>
      <c r="AS175" s="933"/>
      <c r="AT175" s="164"/>
      <c r="AU175" s="415" t="e">
        <f>COUNTIF(#REF!,#REF!)</f>
        <v>#REF!</v>
      </c>
      <c r="AV175" s="415">
        <f t="shared" si="2"/>
        <v>0</v>
      </c>
      <c r="AW175" s="1"/>
    </row>
    <row r="176" spans="2:49" ht="24.9" hidden="1" customHeight="1" outlineLevel="1">
      <c r="B176" s="969">
        <v>164</v>
      </c>
      <c r="C176" s="970"/>
      <c r="D176" s="971"/>
      <c r="E176" s="971"/>
      <c r="F176" s="971"/>
      <c r="G176" s="972"/>
      <c r="H176" s="972"/>
      <c r="I176" s="972"/>
      <c r="J176" s="972"/>
      <c r="K176" s="953"/>
      <c r="L176" s="954"/>
      <c r="M176" s="954"/>
      <c r="N176" s="955"/>
      <c r="O176" s="973"/>
      <c r="P176" s="974"/>
      <c r="Q176" s="974"/>
      <c r="R176" s="975"/>
      <c r="S176" s="976"/>
      <c r="T176" s="977"/>
      <c r="U176" s="977"/>
      <c r="V176" s="978"/>
      <c r="W176" s="964"/>
      <c r="X176" s="964"/>
      <c r="Y176" s="964"/>
      <c r="Z176" s="964"/>
      <c r="AA176" s="964"/>
      <c r="AB176" s="931"/>
      <c r="AC176" s="932"/>
      <c r="AD176" s="933"/>
      <c r="AE176" s="931"/>
      <c r="AF176" s="932"/>
      <c r="AG176" s="933"/>
      <c r="AH176" s="931"/>
      <c r="AI176" s="932"/>
      <c r="AJ176" s="933"/>
      <c r="AK176" s="931"/>
      <c r="AL176" s="932"/>
      <c r="AM176" s="933"/>
      <c r="AN176" s="931"/>
      <c r="AO176" s="932"/>
      <c r="AP176" s="933"/>
      <c r="AQ176" s="931"/>
      <c r="AR176" s="932"/>
      <c r="AS176" s="933"/>
      <c r="AT176" s="164"/>
      <c r="AU176" s="415" t="e">
        <f>COUNTIF(#REF!,#REF!)</f>
        <v>#REF!</v>
      </c>
      <c r="AV176" s="415">
        <f t="shared" si="2"/>
        <v>0</v>
      </c>
      <c r="AW176" s="1"/>
    </row>
    <row r="177" spans="2:49" ht="24.9" hidden="1" customHeight="1" outlineLevel="1">
      <c r="B177" s="969">
        <v>165</v>
      </c>
      <c r="C177" s="970"/>
      <c r="D177" s="971"/>
      <c r="E177" s="971"/>
      <c r="F177" s="971"/>
      <c r="G177" s="972"/>
      <c r="H177" s="972"/>
      <c r="I177" s="972"/>
      <c r="J177" s="972"/>
      <c r="K177" s="953"/>
      <c r="L177" s="954"/>
      <c r="M177" s="954"/>
      <c r="N177" s="955"/>
      <c r="O177" s="973"/>
      <c r="P177" s="974"/>
      <c r="Q177" s="974"/>
      <c r="R177" s="975"/>
      <c r="S177" s="976"/>
      <c r="T177" s="977"/>
      <c r="U177" s="977"/>
      <c r="V177" s="978"/>
      <c r="W177" s="964"/>
      <c r="X177" s="964"/>
      <c r="Y177" s="964"/>
      <c r="Z177" s="964"/>
      <c r="AA177" s="964"/>
      <c r="AB177" s="931"/>
      <c r="AC177" s="932"/>
      <c r="AD177" s="933"/>
      <c r="AE177" s="931"/>
      <c r="AF177" s="932"/>
      <c r="AG177" s="933"/>
      <c r="AH177" s="931"/>
      <c r="AI177" s="932"/>
      <c r="AJ177" s="933"/>
      <c r="AK177" s="931"/>
      <c r="AL177" s="932"/>
      <c r="AM177" s="933"/>
      <c r="AN177" s="931"/>
      <c r="AO177" s="932"/>
      <c r="AP177" s="933"/>
      <c r="AQ177" s="931"/>
      <c r="AR177" s="932"/>
      <c r="AS177" s="933"/>
      <c r="AT177" s="164"/>
      <c r="AU177" s="415" t="e">
        <f>COUNTIF(#REF!,#REF!)</f>
        <v>#REF!</v>
      </c>
      <c r="AV177" s="415">
        <f t="shared" si="2"/>
        <v>0</v>
      </c>
      <c r="AW177" s="1"/>
    </row>
    <row r="178" spans="2:49" ht="24.9" hidden="1" customHeight="1" outlineLevel="1">
      <c r="B178" s="969">
        <v>166</v>
      </c>
      <c r="C178" s="970"/>
      <c r="D178" s="971"/>
      <c r="E178" s="971"/>
      <c r="F178" s="971"/>
      <c r="G178" s="972"/>
      <c r="H178" s="972"/>
      <c r="I178" s="972"/>
      <c r="J178" s="972"/>
      <c r="K178" s="953"/>
      <c r="L178" s="954"/>
      <c r="M178" s="954"/>
      <c r="N178" s="955"/>
      <c r="O178" s="973"/>
      <c r="P178" s="974"/>
      <c r="Q178" s="974"/>
      <c r="R178" s="975"/>
      <c r="S178" s="976"/>
      <c r="T178" s="977"/>
      <c r="U178" s="977"/>
      <c r="V178" s="978"/>
      <c r="W178" s="964"/>
      <c r="X178" s="964"/>
      <c r="Y178" s="964"/>
      <c r="Z178" s="964"/>
      <c r="AA178" s="964"/>
      <c r="AB178" s="931"/>
      <c r="AC178" s="932"/>
      <c r="AD178" s="933"/>
      <c r="AE178" s="931"/>
      <c r="AF178" s="932"/>
      <c r="AG178" s="933"/>
      <c r="AH178" s="931"/>
      <c r="AI178" s="932"/>
      <c r="AJ178" s="933"/>
      <c r="AK178" s="931"/>
      <c r="AL178" s="932"/>
      <c r="AM178" s="933"/>
      <c r="AN178" s="931"/>
      <c r="AO178" s="932"/>
      <c r="AP178" s="933"/>
      <c r="AQ178" s="931"/>
      <c r="AR178" s="932"/>
      <c r="AS178" s="933"/>
      <c r="AT178" s="164"/>
      <c r="AU178" s="415" t="e">
        <f>COUNTIF(#REF!,#REF!)</f>
        <v>#REF!</v>
      </c>
      <c r="AV178" s="415">
        <f t="shared" si="2"/>
        <v>0</v>
      </c>
      <c r="AW178" s="1"/>
    </row>
    <row r="179" spans="2:49" ht="24.9" hidden="1" customHeight="1" outlineLevel="1">
      <c r="B179" s="969">
        <v>167</v>
      </c>
      <c r="C179" s="970"/>
      <c r="D179" s="971"/>
      <c r="E179" s="971"/>
      <c r="F179" s="971"/>
      <c r="G179" s="972"/>
      <c r="H179" s="972"/>
      <c r="I179" s="972"/>
      <c r="J179" s="972"/>
      <c r="K179" s="953"/>
      <c r="L179" s="954"/>
      <c r="M179" s="954"/>
      <c r="N179" s="955"/>
      <c r="O179" s="973"/>
      <c r="P179" s="974"/>
      <c r="Q179" s="974"/>
      <c r="R179" s="975"/>
      <c r="S179" s="976"/>
      <c r="T179" s="977"/>
      <c r="U179" s="977"/>
      <c r="V179" s="978"/>
      <c r="W179" s="964"/>
      <c r="X179" s="964"/>
      <c r="Y179" s="964"/>
      <c r="Z179" s="964"/>
      <c r="AA179" s="964"/>
      <c r="AB179" s="931"/>
      <c r="AC179" s="932"/>
      <c r="AD179" s="933"/>
      <c r="AE179" s="931"/>
      <c r="AF179" s="932"/>
      <c r="AG179" s="933"/>
      <c r="AH179" s="931"/>
      <c r="AI179" s="932"/>
      <c r="AJ179" s="933"/>
      <c r="AK179" s="931"/>
      <c r="AL179" s="932"/>
      <c r="AM179" s="933"/>
      <c r="AN179" s="931"/>
      <c r="AO179" s="932"/>
      <c r="AP179" s="933"/>
      <c r="AQ179" s="931"/>
      <c r="AR179" s="932"/>
      <c r="AS179" s="933"/>
      <c r="AT179" s="164"/>
      <c r="AU179" s="415" t="e">
        <f>COUNTIF(#REF!,#REF!)</f>
        <v>#REF!</v>
      </c>
      <c r="AV179" s="415">
        <f t="shared" si="2"/>
        <v>0</v>
      </c>
      <c r="AW179" s="1"/>
    </row>
    <row r="180" spans="2:49" ht="24.9" hidden="1" customHeight="1" outlineLevel="1">
      <c r="B180" s="969">
        <v>168</v>
      </c>
      <c r="C180" s="970"/>
      <c r="D180" s="971"/>
      <c r="E180" s="971"/>
      <c r="F180" s="971"/>
      <c r="G180" s="972"/>
      <c r="H180" s="972"/>
      <c r="I180" s="972"/>
      <c r="J180" s="972"/>
      <c r="K180" s="953"/>
      <c r="L180" s="954"/>
      <c r="M180" s="954"/>
      <c r="N180" s="955"/>
      <c r="O180" s="973"/>
      <c r="P180" s="974"/>
      <c r="Q180" s="974"/>
      <c r="R180" s="975"/>
      <c r="S180" s="976"/>
      <c r="T180" s="977"/>
      <c r="U180" s="977"/>
      <c r="V180" s="978"/>
      <c r="W180" s="964"/>
      <c r="X180" s="964"/>
      <c r="Y180" s="964"/>
      <c r="Z180" s="964"/>
      <c r="AA180" s="964"/>
      <c r="AB180" s="931"/>
      <c r="AC180" s="932"/>
      <c r="AD180" s="933"/>
      <c r="AE180" s="931"/>
      <c r="AF180" s="932"/>
      <c r="AG180" s="933"/>
      <c r="AH180" s="931"/>
      <c r="AI180" s="932"/>
      <c r="AJ180" s="933"/>
      <c r="AK180" s="931"/>
      <c r="AL180" s="932"/>
      <c r="AM180" s="933"/>
      <c r="AN180" s="931"/>
      <c r="AO180" s="932"/>
      <c r="AP180" s="933"/>
      <c r="AQ180" s="931"/>
      <c r="AR180" s="932"/>
      <c r="AS180" s="933"/>
      <c r="AT180" s="164"/>
      <c r="AU180" s="415" t="e">
        <f>COUNTIF(#REF!,#REF!)</f>
        <v>#REF!</v>
      </c>
      <c r="AV180" s="415">
        <f t="shared" si="2"/>
        <v>0</v>
      </c>
      <c r="AW180" s="1"/>
    </row>
    <row r="181" spans="2:49" ht="24.9" hidden="1" customHeight="1" outlineLevel="1">
      <c r="B181" s="969">
        <v>169</v>
      </c>
      <c r="C181" s="970"/>
      <c r="D181" s="971"/>
      <c r="E181" s="971"/>
      <c r="F181" s="971"/>
      <c r="G181" s="972"/>
      <c r="H181" s="972"/>
      <c r="I181" s="972"/>
      <c r="J181" s="972"/>
      <c r="K181" s="953"/>
      <c r="L181" s="954"/>
      <c r="M181" s="954"/>
      <c r="N181" s="955"/>
      <c r="O181" s="973"/>
      <c r="P181" s="974"/>
      <c r="Q181" s="974"/>
      <c r="R181" s="975"/>
      <c r="S181" s="976"/>
      <c r="T181" s="977"/>
      <c r="U181" s="977"/>
      <c r="V181" s="978"/>
      <c r="W181" s="964"/>
      <c r="X181" s="964"/>
      <c r="Y181" s="964"/>
      <c r="Z181" s="964"/>
      <c r="AA181" s="964"/>
      <c r="AB181" s="931"/>
      <c r="AC181" s="932"/>
      <c r="AD181" s="933"/>
      <c r="AE181" s="931"/>
      <c r="AF181" s="932"/>
      <c r="AG181" s="933"/>
      <c r="AH181" s="931"/>
      <c r="AI181" s="932"/>
      <c r="AJ181" s="933"/>
      <c r="AK181" s="931"/>
      <c r="AL181" s="932"/>
      <c r="AM181" s="933"/>
      <c r="AN181" s="931"/>
      <c r="AO181" s="932"/>
      <c r="AP181" s="933"/>
      <c r="AQ181" s="931"/>
      <c r="AR181" s="932"/>
      <c r="AS181" s="933"/>
      <c r="AT181" s="164"/>
      <c r="AU181" s="415" t="e">
        <f>COUNTIF(#REF!,#REF!)</f>
        <v>#REF!</v>
      </c>
      <c r="AV181" s="415">
        <f t="shared" si="2"/>
        <v>0</v>
      </c>
      <c r="AW181" s="1"/>
    </row>
    <row r="182" spans="2:49" ht="24.9" hidden="1" customHeight="1" outlineLevel="1">
      <c r="B182" s="969">
        <v>170</v>
      </c>
      <c r="C182" s="970"/>
      <c r="D182" s="971"/>
      <c r="E182" s="971"/>
      <c r="F182" s="971"/>
      <c r="G182" s="972"/>
      <c r="H182" s="972"/>
      <c r="I182" s="972"/>
      <c r="J182" s="972"/>
      <c r="K182" s="953"/>
      <c r="L182" s="954"/>
      <c r="M182" s="954"/>
      <c r="N182" s="955"/>
      <c r="O182" s="973"/>
      <c r="P182" s="974"/>
      <c r="Q182" s="974"/>
      <c r="R182" s="975"/>
      <c r="S182" s="976"/>
      <c r="T182" s="977"/>
      <c r="U182" s="977"/>
      <c r="V182" s="978"/>
      <c r="W182" s="964"/>
      <c r="X182" s="964"/>
      <c r="Y182" s="964"/>
      <c r="Z182" s="964"/>
      <c r="AA182" s="964"/>
      <c r="AB182" s="931"/>
      <c r="AC182" s="932"/>
      <c r="AD182" s="933"/>
      <c r="AE182" s="931"/>
      <c r="AF182" s="932"/>
      <c r="AG182" s="933"/>
      <c r="AH182" s="931"/>
      <c r="AI182" s="932"/>
      <c r="AJ182" s="933"/>
      <c r="AK182" s="931"/>
      <c r="AL182" s="932"/>
      <c r="AM182" s="933"/>
      <c r="AN182" s="931"/>
      <c r="AO182" s="932"/>
      <c r="AP182" s="933"/>
      <c r="AQ182" s="931"/>
      <c r="AR182" s="932"/>
      <c r="AS182" s="933"/>
      <c r="AT182" s="164"/>
      <c r="AU182" s="415" t="e">
        <f>COUNTIF(#REF!,#REF!)</f>
        <v>#REF!</v>
      </c>
      <c r="AV182" s="415">
        <f t="shared" si="2"/>
        <v>0</v>
      </c>
      <c r="AW182" s="1"/>
    </row>
    <row r="183" spans="2:49" ht="24.9" hidden="1" customHeight="1" outlineLevel="1">
      <c r="B183" s="969">
        <v>171</v>
      </c>
      <c r="C183" s="970"/>
      <c r="D183" s="971"/>
      <c r="E183" s="971"/>
      <c r="F183" s="971"/>
      <c r="G183" s="972"/>
      <c r="H183" s="972"/>
      <c r="I183" s="972"/>
      <c r="J183" s="972"/>
      <c r="K183" s="953"/>
      <c r="L183" s="954"/>
      <c r="M183" s="954"/>
      <c r="N183" s="955"/>
      <c r="O183" s="973"/>
      <c r="P183" s="974"/>
      <c r="Q183" s="974"/>
      <c r="R183" s="975"/>
      <c r="S183" s="976"/>
      <c r="T183" s="977"/>
      <c r="U183" s="977"/>
      <c r="V183" s="978"/>
      <c r="W183" s="964"/>
      <c r="X183" s="964"/>
      <c r="Y183" s="964"/>
      <c r="Z183" s="964"/>
      <c r="AA183" s="964"/>
      <c r="AB183" s="931"/>
      <c r="AC183" s="932"/>
      <c r="AD183" s="933"/>
      <c r="AE183" s="931"/>
      <c r="AF183" s="932"/>
      <c r="AG183" s="933"/>
      <c r="AH183" s="931"/>
      <c r="AI183" s="932"/>
      <c r="AJ183" s="933"/>
      <c r="AK183" s="931"/>
      <c r="AL183" s="932"/>
      <c r="AM183" s="933"/>
      <c r="AN183" s="931"/>
      <c r="AO183" s="932"/>
      <c r="AP183" s="933"/>
      <c r="AQ183" s="931"/>
      <c r="AR183" s="932"/>
      <c r="AS183" s="933"/>
      <c r="AT183" s="164"/>
      <c r="AU183" s="415" t="e">
        <f>COUNTIF(#REF!,#REF!)</f>
        <v>#REF!</v>
      </c>
      <c r="AV183" s="415">
        <f t="shared" si="2"/>
        <v>0</v>
      </c>
      <c r="AW183" s="1"/>
    </row>
    <row r="184" spans="2:49" ht="24.9" hidden="1" customHeight="1" outlineLevel="1">
      <c r="B184" s="969">
        <v>172</v>
      </c>
      <c r="C184" s="970"/>
      <c r="D184" s="971"/>
      <c r="E184" s="971"/>
      <c r="F184" s="971"/>
      <c r="G184" s="972"/>
      <c r="H184" s="972"/>
      <c r="I184" s="972"/>
      <c r="J184" s="972"/>
      <c r="K184" s="953"/>
      <c r="L184" s="954"/>
      <c r="M184" s="954"/>
      <c r="N184" s="955"/>
      <c r="O184" s="973"/>
      <c r="P184" s="974"/>
      <c r="Q184" s="974"/>
      <c r="R184" s="975"/>
      <c r="S184" s="976"/>
      <c r="T184" s="977"/>
      <c r="U184" s="977"/>
      <c r="V184" s="978"/>
      <c r="W184" s="964"/>
      <c r="X184" s="964"/>
      <c r="Y184" s="964"/>
      <c r="Z184" s="964"/>
      <c r="AA184" s="964"/>
      <c r="AB184" s="931"/>
      <c r="AC184" s="932"/>
      <c r="AD184" s="933"/>
      <c r="AE184" s="931"/>
      <c r="AF184" s="932"/>
      <c r="AG184" s="933"/>
      <c r="AH184" s="931"/>
      <c r="AI184" s="932"/>
      <c r="AJ184" s="933"/>
      <c r="AK184" s="931"/>
      <c r="AL184" s="932"/>
      <c r="AM184" s="933"/>
      <c r="AN184" s="931"/>
      <c r="AO184" s="932"/>
      <c r="AP184" s="933"/>
      <c r="AQ184" s="931"/>
      <c r="AR184" s="932"/>
      <c r="AS184" s="933"/>
      <c r="AT184" s="164"/>
      <c r="AU184" s="415" t="e">
        <f>COUNTIF(#REF!,#REF!)</f>
        <v>#REF!</v>
      </c>
      <c r="AV184" s="415">
        <f t="shared" si="2"/>
        <v>0</v>
      </c>
      <c r="AW184" s="1"/>
    </row>
    <row r="185" spans="2:49" ht="24.9" hidden="1" customHeight="1" outlineLevel="1">
      <c r="B185" s="969">
        <v>173</v>
      </c>
      <c r="C185" s="970"/>
      <c r="D185" s="971"/>
      <c r="E185" s="971"/>
      <c r="F185" s="971"/>
      <c r="G185" s="972"/>
      <c r="H185" s="972"/>
      <c r="I185" s="972"/>
      <c r="J185" s="972"/>
      <c r="K185" s="953"/>
      <c r="L185" s="954"/>
      <c r="M185" s="954"/>
      <c r="N185" s="955"/>
      <c r="O185" s="973"/>
      <c r="P185" s="974"/>
      <c r="Q185" s="974"/>
      <c r="R185" s="975"/>
      <c r="S185" s="976"/>
      <c r="T185" s="977"/>
      <c r="U185" s="977"/>
      <c r="V185" s="978"/>
      <c r="W185" s="964"/>
      <c r="X185" s="964"/>
      <c r="Y185" s="964"/>
      <c r="Z185" s="964"/>
      <c r="AA185" s="964"/>
      <c r="AB185" s="931"/>
      <c r="AC185" s="932"/>
      <c r="AD185" s="933"/>
      <c r="AE185" s="931"/>
      <c r="AF185" s="932"/>
      <c r="AG185" s="933"/>
      <c r="AH185" s="931"/>
      <c r="AI185" s="932"/>
      <c r="AJ185" s="933"/>
      <c r="AK185" s="931"/>
      <c r="AL185" s="932"/>
      <c r="AM185" s="933"/>
      <c r="AN185" s="931"/>
      <c r="AO185" s="932"/>
      <c r="AP185" s="933"/>
      <c r="AQ185" s="931"/>
      <c r="AR185" s="932"/>
      <c r="AS185" s="933"/>
      <c r="AT185" s="164"/>
      <c r="AU185" s="415" t="e">
        <f>COUNTIF(#REF!,#REF!)</f>
        <v>#REF!</v>
      </c>
      <c r="AV185" s="415">
        <f t="shared" si="2"/>
        <v>0</v>
      </c>
      <c r="AW185" s="1"/>
    </row>
    <row r="186" spans="2:49" ht="24.9" hidden="1" customHeight="1" outlineLevel="1">
      <c r="B186" s="969">
        <v>174</v>
      </c>
      <c r="C186" s="970"/>
      <c r="D186" s="971"/>
      <c r="E186" s="971"/>
      <c r="F186" s="971"/>
      <c r="G186" s="972"/>
      <c r="H186" s="972"/>
      <c r="I186" s="972"/>
      <c r="J186" s="972"/>
      <c r="K186" s="953"/>
      <c r="L186" s="954"/>
      <c r="M186" s="954"/>
      <c r="N186" s="955"/>
      <c r="O186" s="973"/>
      <c r="P186" s="974"/>
      <c r="Q186" s="974"/>
      <c r="R186" s="975"/>
      <c r="S186" s="976"/>
      <c r="T186" s="977"/>
      <c r="U186" s="977"/>
      <c r="V186" s="978"/>
      <c r="W186" s="964"/>
      <c r="X186" s="964"/>
      <c r="Y186" s="964"/>
      <c r="Z186" s="964"/>
      <c r="AA186" s="964"/>
      <c r="AB186" s="931"/>
      <c r="AC186" s="932"/>
      <c r="AD186" s="933"/>
      <c r="AE186" s="931"/>
      <c r="AF186" s="932"/>
      <c r="AG186" s="933"/>
      <c r="AH186" s="931"/>
      <c r="AI186" s="932"/>
      <c r="AJ186" s="933"/>
      <c r="AK186" s="931"/>
      <c r="AL186" s="932"/>
      <c r="AM186" s="933"/>
      <c r="AN186" s="931"/>
      <c r="AO186" s="932"/>
      <c r="AP186" s="933"/>
      <c r="AQ186" s="931"/>
      <c r="AR186" s="932"/>
      <c r="AS186" s="933"/>
      <c r="AT186" s="164"/>
      <c r="AU186" s="415" t="e">
        <f>COUNTIF(#REF!,#REF!)</f>
        <v>#REF!</v>
      </c>
      <c r="AV186" s="415">
        <f t="shared" si="2"/>
        <v>0</v>
      </c>
      <c r="AW186" s="1"/>
    </row>
    <row r="187" spans="2:49" ht="24.9" hidden="1" customHeight="1" outlineLevel="1">
      <c r="B187" s="969">
        <v>175</v>
      </c>
      <c r="C187" s="970"/>
      <c r="D187" s="971"/>
      <c r="E187" s="971"/>
      <c r="F187" s="971"/>
      <c r="G187" s="972"/>
      <c r="H187" s="972"/>
      <c r="I187" s="972"/>
      <c r="J187" s="972"/>
      <c r="K187" s="953"/>
      <c r="L187" s="954"/>
      <c r="M187" s="954"/>
      <c r="N187" s="955"/>
      <c r="O187" s="973"/>
      <c r="P187" s="974"/>
      <c r="Q187" s="974"/>
      <c r="R187" s="975"/>
      <c r="S187" s="976"/>
      <c r="T187" s="977"/>
      <c r="U187" s="977"/>
      <c r="V187" s="978"/>
      <c r="W187" s="964"/>
      <c r="X187" s="964"/>
      <c r="Y187" s="964"/>
      <c r="Z187" s="964"/>
      <c r="AA187" s="964"/>
      <c r="AB187" s="931"/>
      <c r="AC187" s="932"/>
      <c r="AD187" s="933"/>
      <c r="AE187" s="931"/>
      <c r="AF187" s="932"/>
      <c r="AG187" s="933"/>
      <c r="AH187" s="931"/>
      <c r="AI187" s="932"/>
      <c r="AJ187" s="933"/>
      <c r="AK187" s="931"/>
      <c r="AL187" s="932"/>
      <c r="AM187" s="933"/>
      <c r="AN187" s="931"/>
      <c r="AO187" s="932"/>
      <c r="AP187" s="933"/>
      <c r="AQ187" s="931"/>
      <c r="AR187" s="932"/>
      <c r="AS187" s="933"/>
      <c r="AT187" s="164"/>
      <c r="AU187" s="415" t="e">
        <f>COUNTIF(#REF!,#REF!)</f>
        <v>#REF!</v>
      </c>
      <c r="AV187" s="415">
        <f t="shared" si="2"/>
        <v>0</v>
      </c>
      <c r="AW187" s="1"/>
    </row>
    <row r="188" spans="2:49" ht="24.9" hidden="1" customHeight="1" outlineLevel="1">
      <c r="B188" s="969">
        <v>176</v>
      </c>
      <c r="C188" s="970"/>
      <c r="D188" s="971"/>
      <c r="E188" s="971"/>
      <c r="F188" s="971"/>
      <c r="G188" s="972"/>
      <c r="H188" s="972"/>
      <c r="I188" s="972"/>
      <c r="J188" s="972"/>
      <c r="K188" s="953"/>
      <c r="L188" s="954"/>
      <c r="M188" s="954"/>
      <c r="N188" s="955"/>
      <c r="O188" s="973"/>
      <c r="P188" s="974"/>
      <c r="Q188" s="974"/>
      <c r="R188" s="975"/>
      <c r="S188" s="976"/>
      <c r="T188" s="977"/>
      <c r="U188" s="977"/>
      <c r="V188" s="978"/>
      <c r="W188" s="964"/>
      <c r="X188" s="964"/>
      <c r="Y188" s="964"/>
      <c r="Z188" s="964"/>
      <c r="AA188" s="964"/>
      <c r="AB188" s="931"/>
      <c r="AC188" s="932"/>
      <c r="AD188" s="933"/>
      <c r="AE188" s="931"/>
      <c r="AF188" s="932"/>
      <c r="AG188" s="933"/>
      <c r="AH188" s="931"/>
      <c r="AI188" s="932"/>
      <c r="AJ188" s="933"/>
      <c r="AK188" s="931"/>
      <c r="AL188" s="932"/>
      <c r="AM188" s="933"/>
      <c r="AN188" s="931"/>
      <c r="AO188" s="932"/>
      <c r="AP188" s="933"/>
      <c r="AQ188" s="931"/>
      <c r="AR188" s="932"/>
      <c r="AS188" s="933"/>
      <c r="AT188" s="164"/>
      <c r="AU188" s="415" t="e">
        <f>COUNTIF(#REF!,#REF!)</f>
        <v>#REF!</v>
      </c>
      <c r="AV188" s="415">
        <f t="shared" si="2"/>
        <v>0</v>
      </c>
      <c r="AW188" s="1"/>
    </row>
    <row r="189" spans="2:49" ht="24.9" hidden="1" customHeight="1" outlineLevel="1">
      <c r="B189" s="969">
        <v>177</v>
      </c>
      <c r="C189" s="970"/>
      <c r="D189" s="971"/>
      <c r="E189" s="971"/>
      <c r="F189" s="971"/>
      <c r="G189" s="972"/>
      <c r="H189" s="972"/>
      <c r="I189" s="972"/>
      <c r="J189" s="972"/>
      <c r="K189" s="953"/>
      <c r="L189" s="954"/>
      <c r="M189" s="954"/>
      <c r="N189" s="955"/>
      <c r="O189" s="973"/>
      <c r="P189" s="974"/>
      <c r="Q189" s="974"/>
      <c r="R189" s="975"/>
      <c r="S189" s="976"/>
      <c r="T189" s="977"/>
      <c r="U189" s="977"/>
      <c r="V189" s="978"/>
      <c r="W189" s="964"/>
      <c r="X189" s="964"/>
      <c r="Y189" s="964"/>
      <c r="Z189" s="964"/>
      <c r="AA189" s="964"/>
      <c r="AB189" s="931"/>
      <c r="AC189" s="932"/>
      <c r="AD189" s="933"/>
      <c r="AE189" s="931"/>
      <c r="AF189" s="932"/>
      <c r="AG189" s="933"/>
      <c r="AH189" s="931"/>
      <c r="AI189" s="932"/>
      <c r="AJ189" s="933"/>
      <c r="AK189" s="931"/>
      <c r="AL189" s="932"/>
      <c r="AM189" s="933"/>
      <c r="AN189" s="931"/>
      <c r="AO189" s="932"/>
      <c r="AP189" s="933"/>
      <c r="AQ189" s="931"/>
      <c r="AR189" s="932"/>
      <c r="AS189" s="933"/>
      <c r="AT189" s="164"/>
      <c r="AU189" s="415" t="e">
        <f>COUNTIF(#REF!,#REF!)</f>
        <v>#REF!</v>
      </c>
      <c r="AV189" s="415">
        <f t="shared" si="2"/>
        <v>0</v>
      </c>
      <c r="AW189" s="1"/>
    </row>
    <row r="190" spans="2:49" ht="24.9" hidden="1" customHeight="1" outlineLevel="1">
      <c r="B190" s="969">
        <v>178</v>
      </c>
      <c r="C190" s="970"/>
      <c r="D190" s="971"/>
      <c r="E190" s="971"/>
      <c r="F190" s="971"/>
      <c r="G190" s="972"/>
      <c r="H190" s="972"/>
      <c r="I190" s="972"/>
      <c r="J190" s="972"/>
      <c r="K190" s="953"/>
      <c r="L190" s="954"/>
      <c r="M190" s="954"/>
      <c r="N190" s="955"/>
      <c r="O190" s="973"/>
      <c r="P190" s="974"/>
      <c r="Q190" s="974"/>
      <c r="R190" s="975"/>
      <c r="S190" s="976"/>
      <c r="T190" s="977"/>
      <c r="U190" s="977"/>
      <c r="V190" s="978"/>
      <c r="W190" s="964"/>
      <c r="X190" s="964"/>
      <c r="Y190" s="964"/>
      <c r="Z190" s="964"/>
      <c r="AA190" s="964"/>
      <c r="AB190" s="931"/>
      <c r="AC190" s="932"/>
      <c r="AD190" s="933"/>
      <c r="AE190" s="931"/>
      <c r="AF190" s="932"/>
      <c r="AG190" s="933"/>
      <c r="AH190" s="931"/>
      <c r="AI190" s="932"/>
      <c r="AJ190" s="933"/>
      <c r="AK190" s="931"/>
      <c r="AL190" s="932"/>
      <c r="AM190" s="933"/>
      <c r="AN190" s="931"/>
      <c r="AO190" s="932"/>
      <c r="AP190" s="933"/>
      <c r="AQ190" s="931"/>
      <c r="AR190" s="932"/>
      <c r="AS190" s="933"/>
      <c r="AT190" s="164"/>
      <c r="AU190" s="415" t="e">
        <f>COUNTIF(#REF!,#REF!)</f>
        <v>#REF!</v>
      </c>
      <c r="AV190" s="415">
        <f t="shared" si="2"/>
        <v>0</v>
      </c>
      <c r="AW190" s="1"/>
    </row>
    <row r="191" spans="2:49" ht="24.9" hidden="1" customHeight="1" outlineLevel="1">
      <c r="B191" s="969">
        <v>179</v>
      </c>
      <c r="C191" s="970"/>
      <c r="D191" s="971"/>
      <c r="E191" s="971"/>
      <c r="F191" s="971"/>
      <c r="G191" s="972"/>
      <c r="H191" s="972"/>
      <c r="I191" s="972"/>
      <c r="J191" s="972"/>
      <c r="K191" s="953"/>
      <c r="L191" s="954"/>
      <c r="M191" s="954"/>
      <c r="N191" s="955"/>
      <c r="O191" s="973"/>
      <c r="P191" s="974"/>
      <c r="Q191" s="974"/>
      <c r="R191" s="975"/>
      <c r="S191" s="976"/>
      <c r="T191" s="977"/>
      <c r="U191" s="977"/>
      <c r="V191" s="978"/>
      <c r="W191" s="964"/>
      <c r="X191" s="964"/>
      <c r="Y191" s="964"/>
      <c r="Z191" s="964"/>
      <c r="AA191" s="964"/>
      <c r="AB191" s="931"/>
      <c r="AC191" s="932"/>
      <c r="AD191" s="933"/>
      <c r="AE191" s="931"/>
      <c r="AF191" s="932"/>
      <c r="AG191" s="933"/>
      <c r="AH191" s="931"/>
      <c r="AI191" s="932"/>
      <c r="AJ191" s="933"/>
      <c r="AK191" s="931"/>
      <c r="AL191" s="932"/>
      <c r="AM191" s="933"/>
      <c r="AN191" s="931"/>
      <c r="AO191" s="932"/>
      <c r="AP191" s="933"/>
      <c r="AQ191" s="931"/>
      <c r="AR191" s="932"/>
      <c r="AS191" s="933"/>
      <c r="AT191" s="164"/>
      <c r="AU191" s="415" t="e">
        <f>COUNTIF(#REF!,#REF!)</f>
        <v>#REF!</v>
      </c>
      <c r="AV191" s="415">
        <f t="shared" si="2"/>
        <v>0</v>
      </c>
      <c r="AW191" s="1"/>
    </row>
    <row r="192" spans="2:49" ht="24.9" hidden="1" customHeight="1" outlineLevel="1">
      <c r="B192" s="969">
        <v>180</v>
      </c>
      <c r="C192" s="970"/>
      <c r="D192" s="971"/>
      <c r="E192" s="971"/>
      <c r="F192" s="971"/>
      <c r="G192" s="972"/>
      <c r="H192" s="972"/>
      <c r="I192" s="972"/>
      <c r="J192" s="972"/>
      <c r="K192" s="953"/>
      <c r="L192" s="954"/>
      <c r="M192" s="954"/>
      <c r="N192" s="955"/>
      <c r="O192" s="973"/>
      <c r="P192" s="974"/>
      <c r="Q192" s="974"/>
      <c r="R192" s="975"/>
      <c r="S192" s="976"/>
      <c r="T192" s="977"/>
      <c r="U192" s="977"/>
      <c r="V192" s="978"/>
      <c r="W192" s="964"/>
      <c r="X192" s="964"/>
      <c r="Y192" s="964"/>
      <c r="Z192" s="964"/>
      <c r="AA192" s="964"/>
      <c r="AB192" s="931"/>
      <c r="AC192" s="932"/>
      <c r="AD192" s="933"/>
      <c r="AE192" s="931"/>
      <c r="AF192" s="932"/>
      <c r="AG192" s="933"/>
      <c r="AH192" s="931"/>
      <c r="AI192" s="932"/>
      <c r="AJ192" s="933"/>
      <c r="AK192" s="931"/>
      <c r="AL192" s="932"/>
      <c r="AM192" s="933"/>
      <c r="AN192" s="931"/>
      <c r="AO192" s="932"/>
      <c r="AP192" s="933"/>
      <c r="AQ192" s="931"/>
      <c r="AR192" s="932"/>
      <c r="AS192" s="933"/>
      <c r="AT192" s="164"/>
      <c r="AU192" s="415" t="e">
        <f>COUNTIF(#REF!,#REF!)</f>
        <v>#REF!</v>
      </c>
      <c r="AV192" s="415">
        <f t="shared" si="2"/>
        <v>0</v>
      </c>
      <c r="AW192" s="1"/>
    </row>
    <row r="193" spans="2:49" ht="24.9" hidden="1" customHeight="1" outlineLevel="1">
      <c r="B193" s="969">
        <v>181</v>
      </c>
      <c r="C193" s="970"/>
      <c r="D193" s="971"/>
      <c r="E193" s="971"/>
      <c r="F193" s="971"/>
      <c r="G193" s="972"/>
      <c r="H193" s="972"/>
      <c r="I193" s="972"/>
      <c r="J193" s="972"/>
      <c r="K193" s="953"/>
      <c r="L193" s="954"/>
      <c r="M193" s="954"/>
      <c r="N193" s="955"/>
      <c r="O193" s="973"/>
      <c r="P193" s="974"/>
      <c r="Q193" s="974"/>
      <c r="R193" s="975"/>
      <c r="S193" s="976"/>
      <c r="T193" s="977"/>
      <c r="U193" s="977"/>
      <c r="V193" s="978"/>
      <c r="W193" s="964"/>
      <c r="X193" s="964"/>
      <c r="Y193" s="964"/>
      <c r="Z193" s="964"/>
      <c r="AA193" s="964"/>
      <c r="AB193" s="931"/>
      <c r="AC193" s="932"/>
      <c r="AD193" s="933"/>
      <c r="AE193" s="931"/>
      <c r="AF193" s="932"/>
      <c r="AG193" s="933"/>
      <c r="AH193" s="931"/>
      <c r="AI193" s="932"/>
      <c r="AJ193" s="933"/>
      <c r="AK193" s="931"/>
      <c r="AL193" s="932"/>
      <c r="AM193" s="933"/>
      <c r="AN193" s="931"/>
      <c r="AO193" s="932"/>
      <c r="AP193" s="933"/>
      <c r="AQ193" s="931"/>
      <c r="AR193" s="932"/>
      <c r="AS193" s="933"/>
      <c r="AT193" s="164"/>
      <c r="AU193" s="415" t="e">
        <f>COUNTIF(#REF!,#REF!)</f>
        <v>#REF!</v>
      </c>
      <c r="AV193" s="415">
        <f t="shared" si="2"/>
        <v>0</v>
      </c>
      <c r="AW193" s="1"/>
    </row>
    <row r="194" spans="2:49" ht="24.9" hidden="1" customHeight="1" outlineLevel="1">
      <c r="B194" s="969">
        <v>182</v>
      </c>
      <c r="C194" s="970"/>
      <c r="D194" s="971"/>
      <c r="E194" s="971"/>
      <c r="F194" s="971"/>
      <c r="G194" s="972"/>
      <c r="H194" s="972"/>
      <c r="I194" s="972"/>
      <c r="J194" s="972"/>
      <c r="K194" s="953"/>
      <c r="L194" s="954"/>
      <c r="M194" s="954"/>
      <c r="N194" s="955"/>
      <c r="O194" s="973"/>
      <c r="P194" s="974"/>
      <c r="Q194" s="974"/>
      <c r="R194" s="975"/>
      <c r="S194" s="976"/>
      <c r="T194" s="977"/>
      <c r="U194" s="977"/>
      <c r="V194" s="978"/>
      <c r="W194" s="964"/>
      <c r="X194" s="964"/>
      <c r="Y194" s="964"/>
      <c r="Z194" s="964"/>
      <c r="AA194" s="964"/>
      <c r="AB194" s="931"/>
      <c r="AC194" s="932"/>
      <c r="AD194" s="933"/>
      <c r="AE194" s="931"/>
      <c r="AF194" s="932"/>
      <c r="AG194" s="933"/>
      <c r="AH194" s="931"/>
      <c r="AI194" s="932"/>
      <c r="AJ194" s="933"/>
      <c r="AK194" s="931"/>
      <c r="AL194" s="932"/>
      <c r="AM194" s="933"/>
      <c r="AN194" s="931"/>
      <c r="AO194" s="932"/>
      <c r="AP194" s="933"/>
      <c r="AQ194" s="931"/>
      <c r="AR194" s="932"/>
      <c r="AS194" s="933"/>
      <c r="AT194" s="164"/>
      <c r="AU194" s="415" t="e">
        <f>COUNTIF(#REF!,#REF!)</f>
        <v>#REF!</v>
      </c>
      <c r="AV194" s="415">
        <f t="shared" si="2"/>
        <v>0</v>
      </c>
      <c r="AW194" s="1"/>
    </row>
    <row r="195" spans="2:49" ht="24.9" hidden="1" customHeight="1" outlineLevel="1">
      <c r="B195" s="969">
        <v>183</v>
      </c>
      <c r="C195" s="970"/>
      <c r="D195" s="971"/>
      <c r="E195" s="971"/>
      <c r="F195" s="971"/>
      <c r="G195" s="972"/>
      <c r="H195" s="972"/>
      <c r="I195" s="972"/>
      <c r="J195" s="972"/>
      <c r="K195" s="953"/>
      <c r="L195" s="954"/>
      <c r="M195" s="954"/>
      <c r="N195" s="955"/>
      <c r="O195" s="973"/>
      <c r="P195" s="974"/>
      <c r="Q195" s="974"/>
      <c r="R195" s="975"/>
      <c r="S195" s="976"/>
      <c r="T195" s="977"/>
      <c r="U195" s="977"/>
      <c r="V195" s="978"/>
      <c r="W195" s="964"/>
      <c r="X195" s="964"/>
      <c r="Y195" s="964"/>
      <c r="Z195" s="964"/>
      <c r="AA195" s="964"/>
      <c r="AB195" s="931"/>
      <c r="AC195" s="932"/>
      <c r="AD195" s="933"/>
      <c r="AE195" s="931"/>
      <c r="AF195" s="932"/>
      <c r="AG195" s="933"/>
      <c r="AH195" s="931"/>
      <c r="AI195" s="932"/>
      <c r="AJ195" s="933"/>
      <c r="AK195" s="931"/>
      <c r="AL195" s="932"/>
      <c r="AM195" s="933"/>
      <c r="AN195" s="931"/>
      <c r="AO195" s="932"/>
      <c r="AP195" s="933"/>
      <c r="AQ195" s="931"/>
      <c r="AR195" s="932"/>
      <c r="AS195" s="933"/>
      <c r="AT195" s="164"/>
      <c r="AU195" s="415" t="e">
        <f>COUNTIF(#REF!,#REF!)</f>
        <v>#REF!</v>
      </c>
      <c r="AV195" s="415">
        <f t="shared" si="2"/>
        <v>0</v>
      </c>
      <c r="AW195" s="1"/>
    </row>
    <row r="196" spans="2:49" ht="24.9" hidden="1" customHeight="1" outlineLevel="1">
      <c r="B196" s="969">
        <v>184</v>
      </c>
      <c r="C196" s="970"/>
      <c r="D196" s="971"/>
      <c r="E196" s="971"/>
      <c r="F196" s="971"/>
      <c r="G196" s="972"/>
      <c r="H196" s="972"/>
      <c r="I196" s="972"/>
      <c r="J196" s="972"/>
      <c r="K196" s="953"/>
      <c r="L196" s="954"/>
      <c r="M196" s="954"/>
      <c r="N196" s="955"/>
      <c r="O196" s="973"/>
      <c r="P196" s="974"/>
      <c r="Q196" s="974"/>
      <c r="R196" s="975"/>
      <c r="S196" s="976"/>
      <c r="T196" s="977"/>
      <c r="U196" s="977"/>
      <c r="V196" s="978"/>
      <c r="W196" s="964"/>
      <c r="X196" s="964"/>
      <c r="Y196" s="964"/>
      <c r="Z196" s="964"/>
      <c r="AA196" s="964"/>
      <c r="AB196" s="931"/>
      <c r="AC196" s="932"/>
      <c r="AD196" s="933"/>
      <c r="AE196" s="931"/>
      <c r="AF196" s="932"/>
      <c r="AG196" s="933"/>
      <c r="AH196" s="931"/>
      <c r="AI196" s="932"/>
      <c r="AJ196" s="933"/>
      <c r="AK196" s="931"/>
      <c r="AL196" s="932"/>
      <c r="AM196" s="933"/>
      <c r="AN196" s="931"/>
      <c r="AO196" s="932"/>
      <c r="AP196" s="933"/>
      <c r="AQ196" s="931"/>
      <c r="AR196" s="932"/>
      <c r="AS196" s="933"/>
      <c r="AT196" s="164"/>
      <c r="AU196" s="415" t="e">
        <f>COUNTIF(#REF!,#REF!)</f>
        <v>#REF!</v>
      </c>
      <c r="AV196" s="415">
        <f t="shared" si="2"/>
        <v>0</v>
      </c>
      <c r="AW196" s="1"/>
    </row>
    <row r="197" spans="2:49" ht="24.9" hidden="1" customHeight="1" outlineLevel="1">
      <c r="B197" s="969">
        <v>185</v>
      </c>
      <c r="C197" s="970"/>
      <c r="D197" s="971"/>
      <c r="E197" s="971"/>
      <c r="F197" s="971"/>
      <c r="G197" s="972"/>
      <c r="H197" s="972"/>
      <c r="I197" s="972"/>
      <c r="J197" s="972"/>
      <c r="K197" s="953"/>
      <c r="L197" s="954"/>
      <c r="M197" s="954"/>
      <c r="N197" s="955"/>
      <c r="O197" s="973"/>
      <c r="P197" s="974"/>
      <c r="Q197" s="974"/>
      <c r="R197" s="975"/>
      <c r="S197" s="976"/>
      <c r="T197" s="977"/>
      <c r="U197" s="977"/>
      <c r="V197" s="978"/>
      <c r="W197" s="964"/>
      <c r="X197" s="964"/>
      <c r="Y197" s="964"/>
      <c r="Z197" s="964"/>
      <c r="AA197" s="964"/>
      <c r="AB197" s="931"/>
      <c r="AC197" s="932"/>
      <c r="AD197" s="933"/>
      <c r="AE197" s="931"/>
      <c r="AF197" s="932"/>
      <c r="AG197" s="933"/>
      <c r="AH197" s="931"/>
      <c r="AI197" s="932"/>
      <c r="AJ197" s="933"/>
      <c r="AK197" s="931"/>
      <c r="AL197" s="932"/>
      <c r="AM197" s="933"/>
      <c r="AN197" s="931"/>
      <c r="AO197" s="932"/>
      <c r="AP197" s="933"/>
      <c r="AQ197" s="931"/>
      <c r="AR197" s="932"/>
      <c r="AS197" s="933"/>
      <c r="AT197" s="164"/>
      <c r="AU197" s="415" t="e">
        <f>COUNTIF(#REF!,#REF!)</f>
        <v>#REF!</v>
      </c>
      <c r="AV197" s="415">
        <f t="shared" ref="AV197:AV230" si="3">IFERROR(1/AU197,0)</f>
        <v>0</v>
      </c>
      <c r="AW197" s="1"/>
    </row>
    <row r="198" spans="2:49" ht="24.9" hidden="1" customHeight="1" outlineLevel="1">
      <c r="B198" s="969">
        <v>186</v>
      </c>
      <c r="C198" s="970"/>
      <c r="D198" s="971"/>
      <c r="E198" s="971"/>
      <c r="F198" s="971"/>
      <c r="G198" s="972"/>
      <c r="H198" s="972"/>
      <c r="I198" s="972"/>
      <c r="J198" s="972"/>
      <c r="K198" s="953"/>
      <c r="L198" s="954"/>
      <c r="M198" s="954"/>
      <c r="N198" s="955"/>
      <c r="O198" s="973"/>
      <c r="P198" s="974"/>
      <c r="Q198" s="974"/>
      <c r="R198" s="975"/>
      <c r="S198" s="976"/>
      <c r="T198" s="977"/>
      <c r="U198" s="977"/>
      <c r="V198" s="978"/>
      <c r="W198" s="964"/>
      <c r="X198" s="964"/>
      <c r="Y198" s="964"/>
      <c r="Z198" s="964"/>
      <c r="AA198" s="964"/>
      <c r="AB198" s="931"/>
      <c r="AC198" s="932"/>
      <c r="AD198" s="933"/>
      <c r="AE198" s="931"/>
      <c r="AF198" s="932"/>
      <c r="AG198" s="933"/>
      <c r="AH198" s="931"/>
      <c r="AI198" s="932"/>
      <c r="AJ198" s="933"/>
      <c r="AK198" s="931"/>
      <c r="AL198" s="932"/>
      <c r="AM198" s="933"/>
      <c r="AN198" s="931"/>
      <c r="AO198" s="932"/>
      <c r="AP198" s="933"/>
      <c r="AQ198" s="931"/>
      <c r="AR198" s="932"/>
      <c r="AS198" s="933"/>
      <c r="AT198" s="164"/>
      <c r="AU198" s="415" t="e">
        <f>COUNTIF(#REF!,#REF!)</f>
        <v>#REF!</v>
      </c>
      <c r="AV198" s="415">
        <f t="shared" si="3"/>
        <v>0</v>
      </c>
      <c r="AW198" s="1"/>
    </row>
    <row r="199" spans="2:49" ht="24.9" hidden="1" customHeight="1" outlineLevel="1">
      <c r="B199" s="969">
        <v>187</v>
      </c>
      <c r="C199" s="970"/>
      <c r="D199" s="971"/>
      <c r="E199" s="971"/>
      <c r="F199" s="971"/>
      <c r="G199" s="972"/>
      <c r="H199" s="972"/>
      <c r="I199" s="972"/>
      <c r="J199" s="972"/>
      <c r="K199" s="953"/>
      <c r="L199" s="954"/>
      <c r="M199" s="954"/>
      <c r="N199" s="955"/>
      <c r="O199" s="973"/>
      <c r="P199" s="974"/>
      <c r="Q199" s="974"/>
      <c r="R199" s="975"/>
      <c r="S199" s="976"/>
      <c r="T199" s="977"/>
      <c r="U199" s="977"/>
      <c r="V199" s="978"/>
      <c r="W199" s="964"/>
      <c r="X199" s="964"/>
      <c r="Y199" s="964"/>
      <c r="Z199" s="964"/>
      <c r="AA199" s="964"/>
      <c r="AB199" s="931"/>
      <c r="AC199" s="932"/>
      <c r="AD199" s="933"/>
      <c r="AE199" s="931"/>
      <c r="AF199" s="932"/>
      <c r="AG199" s="933"/>
      <c r="AH199" s="931"/>
      <c r="AI199" s="932"/>
      <c r="AJ199" s="933"/>
      <c r="AK199" s="931"/>
      <c r="AL199" s="932"/>
      <c r="AM199" s="933"/>
      <c r="AN199" s="931"/>
      <c r="AO199" s="932"/>
      <c r="AP199" s="933"/>
      <c r="AQ199" s="931"/>
      <c r="AR199" s="932"/>
      <c r="AS199" s="933"/>
      <c r="AT199" s="164"/>
      <c r="AU199" s="415" t="e">
        <f>COUNTIF(#REF!,#REF!)</f>
        <v>#REF!</v>
      </c>
      <c r="AV199" s="415">
        <f t="shared" si="3"/>
        <v>0</v>
      </c>
      <c r="AW199" s="1"/>
    </row>
    <row r="200" spans="2:49" ht="24.9" hidden="1" customHeight="1" outlineLevel="1">
      <c r="B200" s="969">
        <v>188</v>
      </c>
      <c r="C200" s="970"/>
      <c r="D200" s="971"/>
      <c r="E200" s="971"/>
      <c r="F200" s="971"/>
      <c r="G200" s="972"/>
      <c r="H200" s="972"/>
      <c r="I200" s="972"/>
      <c r="J200" s="972"/>
      <c r="K200" s="953"/>
      <c r="L200" s="954"/>
      <c r="M200" s="954"/>
      <c r="N200" s="955"/>
      <c r="O200" s="973"/>
      <c r="P200" s="974"/>
      <c r="Q200" s="974"/>
      <c r="R200" s="975"/>
      <c r="S200" s="976"/>
      <c r="T200" s="977"/>
      <c r="U200" s="977"/>
      <c r="V200" s="978"/>
      <c r="W200" s="964"/>
      <c r="X200" s="964"/>
      <c r="Y200" s="964"/>
      <c r="Z200" s="964"/>
      <c r="AA200" s="964"/>
      <c r="AB200" s="931"/>
      <c r="AC200" s="932"/>
      <c r="AD200" s="933"/>
      <c r="AE200" s="931"/>
      <c r="AF200" s="932"/>
      <c r="AG200" s="933"/>
      <c r="AH200" s="931"/>
      <c r="AI200" s="932"/>
      <c r="AJ200" s="933"/>
      <c r="AK200" s="931"/>
      <c r="AL200" s="932"/>
      <c r="AM200" s="933"/>
      <c r="AN200" s="931"/>
      <c r="AO200" s="932"/>
      <c r="AP200" s="933"/>
      <c r="AQ200" s="931"/>
      <c r="AR200" s="932"/>
      <c r="AS200" s="933"/>
      <c r="AT200" s="164"/>
      <c r="AU200" s="415" t="e">
        <f>COUNTIF(#REF!,#REF!)</f>
        <v>#REF!</v>
      </c>
      <c r="AV200" s="415">
        <f t="shared" si="3"/>
        <v>0</v>
      </c>
      <c r="AW200" s="1"/>
    </row>
    <row r="201" spans="2:49" ht="24.9" hidden="1" customHeight="1" outlineLevel="1">
      <c r="B201" s="969">
        <v>189</v>
      </c>
      <c r="C201" s="970"/>
      <c r="D201" s="971"/>
      <c r="E201" s="971"/>
      <c r="F201" s="971"/>
      <c r="G201" s="972"/>
      <c r="H201" s="972"/>
      <c r="I201" s="972"/>
      <c r="J201" s="972"/>
      <c r="K201" s="953"/>
      <c r="L201" s="954"/>
      <c r="M201" s="954"/>
      <c r="N201" s="955"/>
      <c r="O201" s="973"/>
      <c r="P201" s="974"/>
      <c r="Q201" s="974"/>
      <c r="R201" s="975"/>
      <c r="S201" s="976"/>
      <c r="T201" s="977"/>
      <c r="U201" s="977"/>
      <c r="V201" s="978"/>
      <c r="W201" s="964"/>
      <c r="X201" s="964"/>
      <c r="Y201" s="964"/>
      <c r="Z201" s="964"/>
      <c r="AA201" s="964"/>
      <c r="AB201" s="931"/>
      <c r="AC201" s="932"/>
      <c r="AD201" s="933"/>
      <c r="AE201" s="931"/>
      <c r="AF201" s="932"/>
      <c r="AG201" s="933"/>
      <c r="AH201" s="931"/>
      <c r="AI201" s="932"/>
      <c r="AJ201" s="933"/>
      <c r="AK201" s="931"/>
      <c r="AL201" s="932"/>
      <c r="AM201" s="933"/>
      <c r="AN201" s="931"/>
      <c r="AO201" s="932"/>
      <c r="AP201" s="933"/>
      <c r="AQ201" s="931"/>
      <c r="AR201" s="932"/>
      <c r="AS201" s="933"/>
      <c r="AT201" s="164"/>
      <c r="AU201" s="415" t="e">
        <f>COUNTIF(#REF!,#REF!)</f>
        <v>#REF!</v>
      </c>
      <c r="AV201" s="415">
        <f t="shared" si="3"/>
        <v>0</v>
      </c>
      <c r="AW201" s="1"/>
    </row>
    <row r="202" spans="2:49" ht="24.9" hidden="1" customHeight="1" outlineLevel="1">
      <c r="B202" s="969">
        <v>190</v>
      </c>
      <c r="C202" s="970"/>
      <c r="D202" s="971"/>
      <c r="E202" s="971"/>
      <c r="F202" s="971"/>
      <c r="G202" s="972"/>
      <c r="H202" s="972"/>
      <c r="I202" s="972"/>
      <c r="J202" s="972"/>
      <c r="K202" s="953"/>
      <c r="L202" s="954"/>
      <c r="M202" s="954"/>
      <c r="N202" s="955"/>
      <c r="O202" s="973"/>
      <c r="P202" s="974"/>
      <c r="Q202" s="974"/>
      <c r="R202" s="975"/>
      <c r="S202" s="976"/>
      <c r="T202" s="977"/>
      <c r="U202" s="977"/>
      <c r="V202" s="978"/>
      <c r="W202" s="964"/>
      <c r="X202" s="964"/>
      <c r="Y202" s="964"/>
      <c r="Z202" s="964"/>
      <c r="AA202" s="964"/>
      <c r="AB202" s="931"/>
      <c r="AC202" s="932"/>
      <c r="AD202" s="933"/>
      <c r="AE202" s="931"/>
      <c r="AF202" s="932"/>
      <c r="AG202" s="933"/>
      <c r="AH202" s="931"/>
      <c r="AI202" s="932"/>
      <c r="AJ202" s="933"/>
      <c r="AK202" s="931"/>
      <c r="AL202" s="932"/>
      <c r="AM202" s="933"/>
      <c r="AN202" s="931"/>
      <c r="AO202" s="932"/>
      <c r="AP202" s="933"/>
      <c r="AQ202" s="931"/>
      <c r="AR202" s="932"/>
      <c r="AS202" s="933"/>
      <c r="AT202" s="164"/>
      <c r="AU202" s="415" t="e">
        <f>COUNTIF(#REF!,#REF!)</f>
        <v>#REF!</v>
      </c>
      <c r="AV202" s="415">
        <f t="shared" si="3"/>
        <v>0</v>
      </c>
      <c r="AW202" s="1"/>
    </row>
    <row r="203" spans="2:49" ht="24.9" hidden="1" customHeight="1" outlineLevel="1">
      <c r="B203" s="969">
        <v>191</v>
      </c>
      <c r="C203" s="970"/>
      <c r="D203" s="971"/>
      <c r="E203" s="971"/>
      <c r="F203" s="971"/>
      <c r="G203" s="972"/>
      <c r="H203" s="972"/>
      <c r="I203" s="972"/>
      <c r="J203" s="972"/>
      <c r="K203" s="953"/>
      <c r="L203" s="954"/>
      <c r="M203" s="954"/>
      <c r="N203" s="955"/>
      <c r="O203" s="973"/>
      <c r="P203" s="974"/>
      <c r="Q203" s="974"/>
      <c r="R203" s="975"/>
      <c r="S203" s="976"/>
      <c r="T203" s="977"/>
      <c r="U203" s="977"/>
      <c r="V203" s="978"/>
      <c r="W203" s="964"/>
      <c r="X203" s="964"/>
      <c r="Y203" s="964"/>
      <c r="Z203" s="964"/>
      <c r="AA203" s="964"/>
      <c r="AB203" s="931"/>
      <c r="AC203" s="932"/>
      <c r="AD203" s="933"/>
      <c r="AE203" s="931"/>
      <c r="AF203" s="932"/>
      <c r="AG203" s="933"/>
      <c r="AH203" s="931"/>
      <c r="AI203" s="932"/>
      <c r="AJ203" s="933"/>
      <c r="AK203" s="931"/>
      <c r="AL203" s="932"/>
      <c r="AM203" s="933"/>
      <c r="AN203" s="931"/>
      <c r="AO203" s="932"/>
      <c r="AP203" s="933"/>
      <c r="AQ203" s="931"/>
      <c r="AR203" s="932"/>
      <c r="AS203" s="933"/>
      <c r="AT203" s="164"/>
      <c r="AU203" s="415" t="e">
        <f>COUNTIF(#REF!,#REF!)</f>
        <v>#REF!</v>
      </c>
      <c r="AV203" s="415">
        <f t="shared" si="3"/>
        <v>0</v>
      </c>
      <c r="AW203" s="1"/>
    </row>
    <row r="204" spans="2:49" ht="24.9" hidden="1" customHeight="1" outlineLevel="1">
      <c r="B204" s="969">
        <v>192</v>
      </c>
      <c r="C204" s="970"/>
      <c r="D204" s="971"/>
      <c r="E204" s="971"/>
      <c r="F204" s="971"/>
      <c r="G204" s="972"/>
      <c r="H204" s="972"/>
      <c r="I204" s="972"/>
      <c r="J204" s="972"/>
      <c r="K204" s="953"/>
      <c r="L204" s="954"/>
      <c r="M204" s="954"/>
      <c r="N204" s="955"/>
      <c r="O204" s="973"/>
      <c r="P204" s="974"/>
      <c r="Q204" s="974"/>
      <c r="R204" s="975"/>
      <c r="S204" s="976"/>
      <c r="T204" s="977"/>
      <c r="U204" s="977"/>
      <c r="V204" s="978"/>
      <c r="W204" s="964"/>
      <c r="X204" s="964"/>
      <c r="Y204" s="964"/>
      <c r="Z204" s="964"/>
      <c r="AA204" s="964"/>
      <c r="AB204" s="931"/>
      <c r="AC204" s="932"/>
      <c r="AD204" s="933"/>
      <c r="AE204" s="931"/>
      <c r="AF204" s="932"/>
      <c r="AG204" s="933"/>
      <c r="AH204" s="931"/>
      <c r="AI204" s="932"/>
      <c r="AJ204" s="933"/>
      <c r="AK204" s="931"/>
      <c r="AL204" s="932"/>
      <c r="AM204" s="933"/>
      <c r="AN204" s="931"/>
      <c r="AO204" s="932"/>
      <c r="AP204" s="933"/>
      <c r="AQ204" s="931"/>
      <c r="AR204" s="932"/>
      <c r="AS204" s="933"/>
      <c r="AT204" s="164"/>
      <c r="AU204" s="415" t="e">
        <f>COUNTIF(#REF!,#REF!)</f>
        <v>#REF!</v>
      </c>
      <c r="AV204" s="415">
        <f t="shared" si="3"/>
        <v>0</v>
      </c>
      <c r="AW204" s="1"/>
    </row>
    <row r="205" spans="2:49" ht="24.9" hidden="1" customHeight="1" outlineLevel="1">
      <c r="B205" s="969">
        <v>193</v>
      </c>
      <c r="C205" s="970"/>
      <c r="D205" s="971"/>
      <c r="E205" s="971"/>
      <c r="F205" s="971"/>
      <c r="G205" s="972"/>
      <c r="H205" s="972"/>
      <c r="I205" s="972"/>
      <c r="J205" s="972"/>
      <c r="K205" s="953"/>
      <c r="L205" s="954"/>
      <c r="M205" s="954"/>
      <c r="N205" s="955"/>
      <c r="O205" s="973"/>
      <c r="P205" s="974"/>
      <c r="Q205" s="974"/>
      <c r="R205" s="975"/>
      <c r="S205" s="976"/>
      <c r="T205" s="977"/>
      <c r="U205" s="977"/>
      <c r="V205" s="978"/>
      <c r="W205" s="964"/>
      <c r="X205" s="964"/>
      <c r="Y205" s="964"/>
      <c r="Z205" s="964"/>
      <c r="AA205" s="964"/>
      <c r="AB205" s="931"/>
      <c r="AC205" s="932"/>
      <c r="AD205" s="933"/>
      <c r="AE205" s="931"/>
      <c r="AF205" s="932"/>
      <c r="AG205" s="933"/>
      <c r="AH205" s="931"/>
      <c r="AI205" s="932"/>
      <c r="AJ205" s="933"/>
      <c r="AK205" s="931"/>
      <c r="AL205" s="932"/>
      <c r="AM205" s="933"/>
      <c r="AN205" s="931"/>
      <c r="AO205" s="932"/>
      <c r="AP205" s="933"/>
      <c r="AQ205" s="931"/>
      <c r="AR205" s="932"/>
      <c r="AS205" s="933"/>
      <c r="AT205" s="164"/>
      <c r="AU205" s="415" t="e">
        <f>COUNTIF(#REF!,#REF!)</f>
        <v>#REF!</v>
      </c>
      <c r="AV205" s="415">
        <f t="shared" si="3"/>
        <v>0</v>
      </c>
      <c r="AW205" s="1"/>
    </row>
    <row r="206" spans="2:49" ht="24.9" hidden="1" customHeight="1" outlineLevel="1">
      <c r="B206" s="969">
        <v>194</v>
      </c>
      <c r="C206" s="970"/>
      <c r="D206" s="971"/>
      <c r="E206" s="971"/>
      <c r="F206" s="971"/>
      <c r="G206" s="972"/>
      <c r="H206" s="972"/>
      <c r="I206" s="972"/>
      <c r="J206" s="972"/>
      <c r="K206" s="953"/>
      <c r="L206" s="954"/>
      <c r="M206" s="954"/>
      <c r="N206" s="955"/>
      <c r="O206" s="973"/>
      <c r="P206" s="974"/>
      <c r="Q206" s="974"/>
      <c r="R206" s="975"/>
      <c r="S206" s="976"/>
      <c r="T206" s="977"/>
      <c r="U206" s="977"/>
      <c r="V206" s="978"/>
      <c r="W206" s="964"/>
      <c r="X206" s="964"/>
      <c r="Y206" s="964"/>
      <c r="Z206" s="964"/>
      <c r="AA206" s="964"/>
      <c r="AB206" s="931"/>
      <c r="AC206" s="932"/>
      <c r="AD206" s="933"/>
      <c r="AE206" s="931"/>
      <c r="AF206" s="932"/>
      <c r="AG206" s="933"/>
      <c r="AH206" s="931"/>
      <c r="AI206" s="932"/>
      <c r="AJ206" s="933"/>
      <c r="AK206" s="931"/>
      <c r="AL206" s="932"/>
      <c r="AM206" s="933"/>
      <c r="AN206" s="931"/>
      <c r="AO206" s="932"/>
      <c r="AP206" s="933"/>
      <c r="AQ206" s="931"/>
      <c r="AR206" s="932"/>
      <c r="AS206" s="933"/>
      <c r="AT206" s="164"/>
      <c r="AU206" s="415" t="e">
        <f>COUNTIF(#REF!,#REF!)</f>
        <v>#REF!</v>
      </c>
      <c r="AV206" s="415">
        <f t="shared" si="3"/>
        <v>0</v>
      </c>
      <c r="AW206" s="1"/>
    </row>
    <row r="207" spans="2:49" ht="24.9" hidden="1" customHeight="1" outlineLevel="1">
      <c r="B207" s="969">
        <v>195</v>
      </c>
      <c r="C207" s="970"/>
      <c r="D207" s="971"/>
      <c r="E207" s="971"/>
      <c r="F207" s="971"/>
      <c r="G207" s="972"/>
      <c r="H207" s="972"/>
      <c r="I207" s="972"/>
      <c r="J207" s="972"/>
      <c r="K207" s="953"/>
      <c r="L207" s="954"/>
      <c r="M207" s="954"/>
      <c r="N207" s="955"/>
      <c r="O207" s="973"/>
      <c r="P207" s="974"/>
      <c r="Q207" s="974"/>
      <c r="R207" s="975"/>
      <c r="S207" s="976"/>
      <c r="T207" s="977"/>
      <c r="U207" s="977"/>
      <c r="V207" s="978"/>
      <c r="W207" s="964"/>
      <c r="X207" s="964"/>
      <c r="Y207" s="964"/>
      <c r="Z207" s="964"/>
      <c r="AA207" s="964"/>
      <c r="AB207" s="931"/>
      <c r="AC207" s="932"/>
      <c r="AD207" s="933"/>
      <c r="AE207" s="931"/>
      <c r="AF207" s="932"/>
      <c r="AG207" s="933"/>
      <c r="AH207" s="931"/>
      <c r="AI207" s="932"/>
      <c r="AJ207" s="933"/>
      <c r="AK207" s="931"/>
      <c r="AL207" s="932"/>
      <c r="AM207" s="933"/>
      <c r="AN207" s="931"/>
      <c r="AO207" s="932"/>
      <c r="AP207" s="933"/>
      <c r="AQ207" s="931"/>
      <c r="AR207" s="932"/>
      <c r="AS207" s="933"/>
      <c r="AT207" s="164"/>
      <c r="AU207" s="415" t="e">
        <f>COUNTIF(#REF!,#REF!)</f>
        <v>#REF!</v>
      </c>
      <c r="AV207" s="415">
        <f t="shared" si="3"/>
        <v>0</v>
      </c>
      <c r="AW207" s="1"/>
    </row>
    <row r="208" spans="2:49" ht="24.9" hidden="1" customHeight="1" outlineLevel="1">
      <c r="B208" s="969">
        <v>196</v>
      </c>
      <c r="C208" s="970"/>
      <c r="D208" s="971"/>
      <c r="E208" s="971"/>
      <c r="F208" s="971"/>
      <c r="G208" s="972"/>
      <c r="H208" s="972"/>
      <c r="I208" s="972"/>
      <c r="J208" s="972"/>
      <c r="K208" s="953"/>
      <c r="L208" s="954"/>
      <c r="M208" s="954"/>
      <c r="N208" s="955"/>
      <c r="O208" s="973"/>
      <c r="P208" s="974"/>
      <c r="Q208" s="974"/>
      <c r="R208" s="975"/>
      <c r="S208" s="976"/>
      <c r="T208" s="977"/>
      <c r="U208" s="977"/>
      <c r="V208" s="978"/>
      <c r="W208" s="964"/>
      <c r="X208" s="964"/>
      <c r="Y208" s="964"/>
      <c r="Z208" s="964"/>
      <c r="AA208" s="964"/>
      <c r="AB208" s="931"/>
      <c r="AC208" s="932"/>
      <c r="AD208" s="933"/>
      <c r="AE208" s="931"/>
      <c r="AF208" s="932"/>
      <c r="AG208" s="933"/>
      <c r="AH208" s="931"/>
      <c r="AI208" s="932"/>
      <c r="AJ208" s="933"/>
      <c r="AK208" s="931"/>
      <c r="AL208" s="932"/>
      <c r="AM208" s="933"/>
      <c r="AN208" s="931"/>
      <c r="AO208" s="932"/>
      <c r="AP208" s="933"/>
      <c r="AQ208" s="931"/>
      <c r="AR208" s="932"/>
      <c r="AS208" s="933"/>
      <c r="AT208" s="164"/>
      <c r="AU208" s="415" t="e">
        <f>COUNTIF(#REF!,#REF!)</f>
        <v>#REF!</v>
      </c>
      <c r="AV208" s="415">
        <f t="shared" si="3"/>
        <v>0</v>
      </c>
      <c r="AW208" s="1"/>
    </row>
    <row r="209" spans="2:49" ht="24.9" hidden="1" customHeight="1" outlineLevel="1">
      <c r="B209" s="969">
        <v>197</v>
      </c>
      <c r="C209" s="970"/>
      <c r="D209" s="971"/>
      <c r="E209" s="971"/>
      <c r="F209" s="971"/>
      <c r="G209" s="972"/>
      <c r="H209" s="972"/>
      <c r="I209" s="972"/>
      <c r="J209" s="972"/>
      <c r="K209" s="953"/>
      <c r="L209" s="954"/>
      <c r="M209" s="954"/>
      <c r="N209" s="955"/>
      <c r="O209" s="973"/>
      <c r="P209" s="974"/>
      <c r="Q209" s="974"/>
      <c r="R209" s="975"/>
      <c r="S209" s="976"/>
      <c r="T209" s="977"/>
      <c r="U209" s="977"/>
      <c r="V209" s="978"/>
      <c r="W209" s="964"/>
      <c r="X209" s="964"/>
      <c r="Y209" s="964"/>
      <c r="Z209" s="964"/>
      <c r="AA209" s="964"/>
      <c r="AB209" s="931"/>
      <c r="AC209" s="932"/>
      <c r="AD209" s="933"/>
      <c r="AE209" s="931"/>
      <c r="AF209" s="932"/>
      <c r="AG209" s="933"/>
      <c r="AH209" s="931"/>
      <c r="AI209" s="932"/>
      <c r="AJ209" s="933"/>
      <c r="AK209" s="931"/>
      <c r="AL209" s="932"/>
      <c r="AM209" s="933"/>
      <c r="AN209" s="931"/>
      <c r="AO209" s="932"/>
      <c r="AP209" s="933"/>
      <c r="AQ209" s="931"/>
      <c r="AR209" s="932"/>
      <c r="AS209" s="933"/>
      <c r="AT209" s="164"/>
      <c r="AU209" s="415" t="e">
        <f>COUNTIF(#REF!,#REF!)</f>
        <v>#REF!</v>
      </c>
      <c r="AV209" s="415">
        <f t="shared" si="3"/>
        <v>0</v>
      </c>
      <c r="AW209" s="1"/>
    </row>
    <row r="210" spans="2:49" ht="24.9" hidden="1" customHeight="1" outlineLevel="1">
      <c r="B210" s="969">
        <v>198</v>
      </c>
      <c r="C210" s="970"/>
      <c r="D210" s="971"/>
      <c r="E210" s="971"/>
      <c r="F210" s="971"/>
      <c r="G210" s="972"/>
      <c r="H210" s="972"/>
      <c r="I210" s="972"/>
      <c r="J210" s="972"/>
      <c r="K210" s="953"/>
      <c r="L210" s="954"/>
      <c r="M210" s="954"/>
      <c r="N210" s="955"/>
      <c r="O210" s="973"/>
      <c r="P210" s="974"/>
      <c r="Q210" s="974"/>
      <c r="R210" s="975"/>
      <c r="S210" s="976"/>
      <c r="T210" s="977"/>
      <c r="U210" s="977"/>
      <c r="V210" s="978"/>
      <c r="W210" s="964"/>
      <c r="X210" s="964"/>
      <c r="Y210" s="964"/>
      <c r="Z210" s="964"/>
      <c r="AA210" s="964"/>
      <c r="AB210" s="931"/>
      <c r="AC210" s="932"/>
      <c r="AD210" s="933"/>
      <c r="AE210" s="931"/>
      <c r="AF210" s="932"/>
      <c r="AG210" s="933"/>
      <c r="AH210" s="931"/>
      <c r="AI210" s="932"/>
      <c r="AJ210" s="933"/>
      <c r="AK210" s="931"/>
      <c r="AL210" s="932"/>
      <c r="AM210" s="933"/>
      <c r="AN210" s="931"/>
      <c r="AO210" s="932"/>
      <c r="AP210" s="933"/>
      <c r="AQ210" s="931"/>
      <c r="AR210" s="932"/>
      <c r="AS210" s="933"/>
      <c r="AT210" s="164"/>
      <c r="AU210" s="415" t="e">
        <f>COUNTIF(#REF!,#REF!)</f>
        <v>#REF!</v>
      </c>
      <c r="AV210" s="415">
        <f t="shared" si="3"/>
        <v>0</v>
      </c>
      <c r="AW210" s="1"/>
    </row>
    <row r="211" spans="2:49" ht="24.9" hidden="1" customHeight="1" outlineLevel="1">
      <c r="B211" s="969">
        <v>199</v>
      </c>
      <c r="C211" s="970"/>
      <c r="D211" s="971"/>
      <c r="E211" s="971"/>
      <c r="F211" s="971"/>
      <c r="G211" s="972"/>
      <c r="H211" s="972"/>
      <c r="I211" s="972"/>
      <c r="J211" s="972"/>
      <c r="K211" s="953"/>
      <c r="L211" s="954"/>
      <c r="M211" s="954"/>
      <c r="N211" s="955"/>
      <c r="O211" s="973"/>
      <c r="P211" s="974"/>
      <c r="Q211" s="974"/>
      <c r="R211" s="975"/>
      <c r="S211" s="976"/>
      <c r="T211" s="977"/>
      <c r="U211" s="977"/>
      <c r="V211" s="978"/>
      <c r="W211" s="964"/>
      <c r="X211" s="964"/>
      <c r="Y211" s="964"/>
      <c r="Z211" s="964"/>
      <c r="AA211" s="964"/>
      <c r="AB211" s="931"/>
      <c r="AC211" s="932"/>
      <c r="AD211" s="933"/>
      <c r="AE211" s="931"/>
      <c r="AF211" s="932"/>
      <c r="AG211" s="933"/>
      <c r="AH211" s="931"/>
      <c r="AI211" s="932"/>
      <c r="AJ211" s="933"/>
      <c r="AK211" s="931"/>
      <c r="AL211" s="932"/>
      <c r="AM211" s="933"/>
      <c r="AN211" s="931"/>
      <c r="AO211" s="932"/>
      <c r="AP211" s="933"/>
      <c r="AQ211" s="931"/>
      <c r="AR211" s="932"/>
      <c r="AS211" s="933"/>
      <c r="AT211" s="164"/>
      <c r="AU211" s="415" t="e">
        <f>COUNTIF(#REF!,#REF!)</f>
        <v>#REF!</v>
      </c>
      <c r="AV211" s="415">
        <f t="shared" si="3"/>
        <v>0</v>
      </c>
      <c r="AW211" s="1"/>
    </row>
    <row r="212" spans="2:49" ht="24.9" hidden="1" customHeight="1" outlineLevel="1">
      <c r="B212" s="969">
        <v>200</v>
      </c>
      <c r="C212" s="970"/>
      <c r="D212" s="971"/>
      <c r="E212" s="971"/>
      <c r="F212" s="971"/>
      <c r="G212" s="972"/>
      <c r="H212" s="972"/>
      <c r="I212" s="972"/>
      <c r="J212" s="972"/>
      <c r="K212" s="953"/>
      <c r="L212" s="954"/>
      <c r="M212" s="954"/>
      <c r="N212" s="955"/>
      <c r="O212" s="973"/>
      <c r="P212" s="974"/>
      <c r="Q212" s="974"/>
      <c r="R212" s="975"/>
      <c r="S212" s="976"/>
      <c r="T212" s="977"/>
      <c r="U212" s="977"/>
      <c r="V212" s="978"/>
      <c r="W212" s="964"/>
      <c r="X212" s="964"/>
      <c r="Y212" s="964"/>
      <c r="Z212" s="964"/>
      <c r="AA212" s="964"/>
      <c r="AB212" s="931"/>
      <c r="AC212" s="932"/>
      <c r="AD212" s="933"/>
      <c r="AE212" s="931"/>
      <c r="AF212" s="932"/>
      <c r="AG212" s="933"/>
      <c r="AH212" s="931"/>
      <c r="AI212" s="932"/>
      <c r="AJ212" s="933"/>
      <c r="AK212" s="931"/>
      <c r="AL212" s="932"/>
      <c r="AM212" s="933"/>
      <c r="AN212" s="931"/>
      <c r="AO212" s="932"/>
      <c r="AP212" s="933"/>
      <c r="AQ212" s="931"/>
      <c r="AR212" s="932"/>
      <c r="AS212" s="933"/>
      <c r="AT212" s="164"/>
      <c r="AU212" s="415" t="e">
        <f>COUNTIF(#REF!,#REF!)</f>
        <v>#REF!</v>
      </c>
      <c r="AV212" s="415">
        <f t="shared" si="3"/>
        <v>0</v>
      </c>
      <c r="AW212" s="1"/>
    </row>
    <row r="213" spans="2:49" ht="24.9" hidden="1" customHeight="1" outlineLevel="1">
      <c r="B213" s="969">
        <v>201</v>
      </c>
      <c r="C213" s="970"/>
      <c r="D213" s="971"/>
      <c r="E213" s="971"/>
      <c r="F213" s="971"/>
      <c r="G213" s="972"/>
      <c r="H213" s="972"/>
      <c r="I213" s="972"/>
      <c r="J213" s="972"/>
      <c r="K213" s="953"/>
      <c r="L213" s="954"/>
      <c r="M213" s="954"/>
      <c r="N213" s="955"/>
      <c r="O213" s="973"/>
      <c r="P213" s="974"/>
      <c r="Q213" s="974"/>
      <c r="R213" s="975"/>
      <c r="S213" s="976"/>
      <c r="T213" s="977"/>
      <c r="U213" s="977"/>
      <c r="V213" s="978"/>
      <c r="W213" s="964"/>
      <c r="X213" s="964"/>
      <c r="Y213" s="964"/>
      <c r="Z213" s="964"/>
      <c r="AA213" s="964"/>
      <c r="AB213" s="931"/>
      <c r="AC213" s="932"/>
      <c r="AD213" s="933"/>
      <c r="AE213" s="931"/>
      <c r="AF213" s="932"/>
      <c r="AG213" s="933"/>
      <c r="AH213" s="931"/>
      <c r="AI213" s="932"/>
      <c r="AJ213" s="933"/>
      <c r="AK213" s="931"/>
      <c r="AL213" s="932"/>
      <c r="AM213" s="933"/>
      <c r="AN213" s="931"/>
      <c r="AO213" s="932"/>
      <c r="AP213" s="933"/>
      <c r="AQ213" s="931"/>
      <c r="AR213" s="932"/>
      <c r="AS213" s="933"/>
      <c r="AT213" s="164"/>
      <c r="AU213" s="415" t="e">
        <f>COUNTIF(#REF!,#REF!)</f>
        <v>#REF!</v>
      </c>
      <c r="AV213" s="415">
        <f t="shared" si="3"/>
        <v>0</v>
      </c>
      <c r="AW213" s="1"/>
    </row>
    <row r="214" spans="2:49" ht="24.9" hidden="1" customHeight="1" outlineLevel="1">
      <c r="B214" s="969">
        <v>202</v>
      </c>
      <c r="C214" s="970"/>
      <c r="D214" s="971"/>
      <c r="E214" s="971"/>
      <c r="F214" s="971"/>
      <c r="G214" s="972"/>
      <c r="H214" s="972"/>
      <c r="I214" s="972"/>
      <c r="J214" s="972"/>
      <c r="K214" s="953"/>
      <c r="L214" s="954"/>
      <c r="M214" s="954"/>
      <c r="N214" s="955"/>
      <c r="O214" s="973"/>
      <c r="P214" s="974"/>
      <c r="Q214" s="974"/>
      <c r="R214" s="975"/>
      <c r="S214" s="976"/>
      <c r="T214" s="977"/>
      <c r="U214" s="977"/>
      <c r="V214" s="978"/>
      <c r="W214" s="964"/>
      <c r="X214" s="964"/>
      <c r="Y214" s="964"/>
      <c r="Z214" s="964"/>
      <c r="AA214" s="964"/>
      <c r="AB214" s="931"/>
      <c r="AC214" s="932"/>
      <c r="AD214" s="933"/>
      <c r="AE214" s="931"/>
      <c r="AF214" s="932"/>
      <c r="AG214" s="933"/>
      <c r="AH214" s="931"/>
      <c r="AI214" s="932"/>
      <c r="AJ214" s="933"/>
      <c r="AK214" s="931"/>
      <c r="AL214" s="932"/>
      <c r="AM214" s="933"/>
      <c r="AN214" s="931"/>
      <c r="AO214" s="932"/>
      <c r="AP214" s="933"/>
      <c r="AQ214" s="931"/>
      <c r="AR214" s="932"/>
      <c r="AS214" s="933"/>
      <c r="AT214" s="164"/>
      <c r="AU214" s="415" t="e">
        <f>COUNTIF(#REF!,#REF!)</f>
        <v>#REF!</v>
      </c>
      <c r="AV214" s="415">
        <f t="shared" si="3"/>
        <v>0</v>
      </c>
      <c r="AW214" s="1"/>
    </row>
    <row r="215" spans="2:49" ht="24.9" hidden="1" customHeight="1" outlineLevel="1">
      <c r="B215" s="969">
        <v>203</v>
      </c>
      <c r="C215" s="970"/>
      <c r="D215" s="971"/>
      <c r="E215" s="971"/>
      <c r="F215" s="971"/>
      <c r="G215" s="972"/>
      <c r="H215" s="972"/>
      <c r="I215" s="972"/>
      <c r="J215" s="972"/>
      <c r="K215" s="953"/>
      <c r="L215" s="954"/>
      <c r="M215" s="954"/>
      <c r="N215" s="955"/>
      <c r="O215" s="973"/>
      <c r="P215" s="974"/>
      <c r="Q215" s="974"/>
      <c r="R215" s="975"/>
      <c r="S215" s="976"/>
      <c r="T215" s="977"/>
      <c r="U215" s="977"/>
      <c r="V215" s="978"/>
      <c r="W215" s="964"/>
      <c r="X215" s="964"/>
      <c r="Y215" s="964"/>
      <c r="Z215" s="964"/>
      <c r="AA215" s="964"/>
      <c r="AB215" s="931"/>
      <c r="AC215" s="932"/>
      <c r="AD215" s="933"/>
      <c r="AE215" s="931"/>
      <c r="AF215" s="932"/>
      <c r="AG215" s="933"/>
      <c r="AH215" s="931"/>
      <c r="AI215" s="932"/>
      <c r="AJ215" s="933"/>
      <c r="AK215" s="931"/>
      <c r="AL215" s="932"/>
      <c r="AM215" s="933"/>
      <c r="AN215" s="931"/>
      <c r="AO215" s="932"/>
      <c r="AP215" s="933"/>
      <c r="AQ215" s="931"/>
      <c r="AR215" s="932"/>
      <c r="AS215" s="933"/>
      <c r="AT215" s="164"/>
      <c r="AU215" s="415" t="e">
        <f>COUNTIF(#REF!,#REF!)</f>
        <v>#REF!</v>
      </c>
      <c r="AV215" s="415">
        <f t="shared" si="3"/>
        <v>0</v>
      </c>
      <c r="AW215" s="1"/>
    </row>
    <row r="216" spans="2:49" ht="24.9" hidden="1" customHeight="1" outlineLevel="1">
      <c r="B216" s="969">
        <v>204</v>
      </c>
      <c r="C216" s="970"/>
      <c r="D216" s="971"/>
      <c r="E216" s="971"/>
      <c r="F216" s="971"/>
      <c r="G216" s="972"/>
      <c r="H216" s="972"/>
      <c r="I216" s="972"/>
      <c r="J216" s="972"/>
      <c r="K216" s="953"/>
      <c r="L216" s="954"/>
      <c r="M216" s="954"/>
      <c r="N216" s="955"/>
      <c r="O216" s="973"/>
      <c r="P216" s="974"/>
      <c r="Q216" s="974"/>
      <c r="R216" s="975"/>
      <c r="S216" s="976"/>
      <c r="T216" s="977"/>
      <c r="U216" s="977"/>
      <c r="V216" s="978"/>
      <c r="W216" s="964"/>
      <c r="X216" s="964"/>
      <c r="Y216" s="964"/>
      <c r="Z216" s="964"/>
      <c r="AA216" s="964"/>
      <c r="AB216" s="931"/>
      <c r="AC216" s="932"/>
      <c r="AD216" s="933"/>
      <c r="AE216" s="931"/>
      <c r="AF216" s="932"/>
      <c r="AG216" s="933"/>
      <c r="AH216" s="931"/>
      <c r="AI216" s="932"/>
      <c r="AJ216" s="933"/>
      <c r="AK216" s="931"/>
      <c r="AL216" s="932"/>
      <c r="AM216" s="933"/>
      <c r="AN216" s="931"/>
      <c r="AO216" s="932"/>
      <c r="AP216" s="933"/>
      <c r="AQ216" s="931"/>
      <c r="AR216" s="932"/>
      <c r="AS216" s="933"/>
      <c r="AT216" s="164"/>
      <c r="AU216" s="415" t="e">
        <f>COUNTIF(#REF!,#REF!)</f>
        <v>#REF!</v>
      </c>
      <c r="AV216" s="415">
        <f t="shared" si="3"/>
        <v>0</v>
      </c>
      <c r="AW216" s="1"/>
    </row>
    <row r="217" spans="2:49" ht="24.9" hidden="1" customHeight="1" outlineLevel="1">
      <c r="B217" s="969">
        <v>205</v>
      </c>
      <c r="C217" s="970"/>
      <c r="D217" s="971"/>
      <c r="E217" s="971"/>
      <c r="F217" s="971"/>
      <c r="G217" s="972"/>
      <c r="H217" s="972"/>
      <c r="I217" s="972"/>
      <c r="J217" s="972"/>
      <c r="K217" s="953"/>
      <c r="L217" s="954"/>
      <c r="M217" s="954"/>
      <c r="N217" s="955"/>
      <c r="O217" s="973"/>
      <c r="P217" s="974"/>
      <c r="Q217" s="974"/>
      <c r="R217" s="975"/>
      <c r="S217" s="976"/>
      <c r="T217" s="977"/>
      <c r="U217" s="977"/>
      <c r="V217" s="978"/>
      <c r="W217" s="964"/>
      <c r="X217" s="964"/>
      <c r="Y217" s="964"/>
      <c r="Z217" s="964"/>
      <c r="AA217" s="964"/>
      <c r="AB217" s="931"/>
      <c r="AC217" s="932"/>
      <c r="AD217" s="933"/>
      <c r="AE217" s="931"/>
      <c r="AF217" s="932"/>
      <c r="AG217" s="933"/>
      <c r="AH217" s="931"/>
      <c r="AI217" s="932"/>
      <c r="AJ217" s="933"/>
      <c r="AK217" s="931"/>
      <c r="AL217" s="932"/>
      <c r="AM217" s="933"/>
      <c r="AN217" s="931"/>
      <c r="AO217" s="932"/>
      <c r="AP217" s="933"/>
      <c r="AQ217" s="931"/>
      <c r="AR217" s="932"/>
      <c r="AS217" s="933"/>
      <c r="AT217" s="164"/>
      <c r="AU217" s="415" t="e">
        <f>COUNTIF(#REF!,#REF!)</f>
        <v>#REF!</v>
      </c>
      <c r="AV217" s="415">
        <f t="shared" si="3"/>
        <v>0</v>
      </c>
      <c r="AW217" s="1"/>
    </row>
    <row r="218" spans="2:49" ht="24.9" hidden="1" customHeight="1" outlineLevel="1">
      <c r="B218" s="969">
        <v>206</v>
      </c>
      <c r="C218" s="970"/>
      <c r="D218" s="971"/>
      <c r="E218" s="971"/>
      <c r="F218" s="971"/>
      <c r="G218" s="972"/>
      <c r="H218" s="972"/>
      <c r="I218" s="972"/>
      <c r="J218" s="972"/>
      <c r="K218" s="953"/>
      <c r="L218" s="954"/>
      <c r="M218" s="954"/>
      <c r="N218" s="955"/>
      <c r="O218" s="973"/>
      <c r="P218" s="974"/>
      <c r="Q218" s="974"/>
      <c r="R218" s="975"/>
      <c r="S218" s="976"/>
      <c r="T218" s="977"/>
      <c r="U218" s="977"/>
      <c r="V218" s="978"/>
      <c r="W218" s="964"/>
      <c r="X218" s="964"/>
      <c r="Y218" s="964"/>
      <c r="Z218" s="964"/>
      <c r="AA218" s="964"/>
      <c r="AB218" s="931"/>
      <c r="AC218" s="932"/>
      <c r="AD218" s="933"/>
      <c r="AE218" s="931"/>
      <c r="AF218" s="932"/>
      <c r="AG218" s="933"/>
      <c r="AH218" s="931"/>
      <c r="AI218" s="932"/>
      <c r="AJ218" s="933"/>
      <c r="AK218" s="931"/>
      <c r="AL218" s="932"/>
      <c r="AM218" s="933"/>
      <c r="AN218" s="931"/>
      <c r="AO218" s="932"/>
      <c r="AP218" s="933"/>
      <c r="AQ218" s="931"/>
      <c r="AR218" s="932"/>
      <c r="AS218" s="933"/>
      <c r="AT218" s="164"/>
      <c r="AU218" s="415" t="e">
        <f>COUNTIF(#REF!,#REF!)</f>
        <v>#REF!</v>
      </c>
      <c r="AV218" s="415">
        <f t="shared" si="3"/>
        <v>0</v>
      </c>
      <c r="AW218" s="1"/>
    </row>
    <row r="219" spans="2:49" ht="24.9" hidden="1" customHeight="1" outlineLevel="1">
      <c r="B219" s="969">
        <v>207</v>
      </c>
      <c r="C219" s="970"/>
      <c r="D219" s="971"/>
      <c r="E219" s="971"/>
      <c r="F219" s="971"/>
      <c r="G219" s="972"/>
      <c r="H219" s="972"/>
      <c r="I219" s="972"/>
      <c r="J219" s="972"/>
      <c r="K219" s="953"/>
      <c r="L219" s="954"/>
      <c r="M219" s="954"/>
      <c r="N219" s="955"/>
      <c r="O219" s="973"/>
      <c r="P219" s="974"/>
      <c r="Q219" s="974"/>
      <c r="R219" s="975"/>
      <c r="S219" s="976"/>
      <c r="T219" s="977"/>
      <c r="U219" s="977"/>
      <c r="V219" s="978"/>
      <c r="W219" s="964"/>
      <c r="X219" s="964"/>
      <c r="Y219" s="964"/>
      <c r="Z219" s="964"/>
      <c r="AA219" s="964"/>
      <c r="AB219" s="931"/>
      <c r="AC219" s="932"/>
      <c r="AD219" s="933"/>
      <c r="AE219" s="931"/>
      <c r="AF219" s="932"/>
      <c r="AG219" s="933"/>
      <c r="AH219" s="931"/>
      <c r="AI219" s="932"/>
      <c r="AJ219" s="933"/>
      <c r="AK219" s="931"/>
      <c r="AL219" s="932"/>
      <c r="AM219" s="933"/>
      <c r="AN219" s="931"/>
      <c r="AO219" s="932"/>
      <c r="AP219" s="933"/>
      <c r="AQ219" s="931"/>
      <c r="AR219" s="932"/>
      <c r="AS219" s="933"/>
      <c r="AT219" s="164"/>
      <c r="AU219" s="415" t="e">
        <f>COUNTIF(#REF!,#REF!)</f>
        <v>#REF!</v>
      </c>
      <c r="AV219" s="415">
        <f t="shared" si="3"/>
        <v>0</v>
      </c>
      <c r="AW219" s="1"/>
    </row>
    <row r="220" spans="2:49" ht="24.9" hidden="1" customHeight="1" outlineLevel="1">
      <c r="B220" s="969">
        <v>208</v>
      </c>
      <c r="C220" s="970"/>
      <c r="D220" s="971"/>
      <c r="E220" s="971"/>
      <c r="F220" s="971"/>
      <c r="G220" s="972"/>
      <c r="H220" s="972"/>
      <c r="I220" s="972"/>
      <c r="J220" s="972"/>
      <c r="K220" s="953"/>
      <c r="L220" s="954"/>
      <c r="M220" s="954"/>
      <c r="N220" s="955"/>
      <c r="O220" s="973"/>
      <c r="P220" s="974"/>
      <c r="Q220" s="974"/>
      <c r="R220" s="975"/>
      <c r="S220" s="976"/>
      <c r="T220" s="977"/>
      <c r="U220" s="977"/>
      <c r="V220" s="978"/>
      <c r="W220" s="964"/>
      <c r="X220" s="964"/>
      <c r="Y220" s="964"/>
      <c r="Z220" s="964"/>
      <c r="AA220" s="964"/>
      <c r="AB220" s="931"/>
      <c r="AC220" s="932"/>
      <c r="AD220" s="933"/>
      <c r="AE220" s="931"/>
      <c r="AF220" s="932"/>
      <c r="AG220" s="933"/>
      <c r="AH220" s="931"/>
      <c r="AI220" s="932"/>
      <c r="AJ220" s="933"/>
      <c r="AK220" s="931"/>
      <c r="AL220" s="932"/>
      <c r="AM220" s="933"/>
      <c r="AN220" s="931"/>
      <c r="AO220" s="932"/>
      <c r="AP220" s="933"/>
      <c r="AQ220" s="931"/>
      <c r="AR220" s="932"/>
      <c r="AS220" s="933"/>
      <c r="AT220" s="164"/>
      <c r="AU220" s="415" t="e">
        <f>COUNTIF(#REF!,#REF!)</f>
        <v>#REF!</v>
      </c>
      <c r="AV220" s="415">
        <f t="shared" si="3"/>
        <v>0</v>
      </c>
      <c r="AW220" s="1"/>
    </row>
    <row r="221" spans="2:49" ht="24.9" hidden="1" customHeight="1" outlineLevel="1">
      <c r="B221" s="969">
        <v>209</v>
      </c>
      <c r="C221" s="970"/>
      <c r="D221" s="971"/>
      <c r="E221" s="971"/>
      <c r="F221" s="971"/>
      <c r="G221" s="972"/>
      <c r="H221" s="972"/>
      <c r="I221" s="972"/>
      <c r="J221" s="972"/>
      <c r="K221" s="953"/>
      <c r="L221" s="954"/>
      <c r="M221" s="954"/>
      <c r="N221" s="955"/>
      <c r="O221" s="973"/>
      <c r="P221" s="974"/>
      <c r="Q221" s="974"/>
      <c r="R221" s="975"/>
      <c r="S221" s="976"/>
      <c r="T221" s="977"/>
      <c r="U221" s="977"/>
      <c r="V221" s="978"/>
      <c r="W221" s="964"/>
      <c r="X221" s="964"/>
      <c r="Y221" s="964"/>
      <c r="Z221" s="964"/>
      <c r="AA221" s="964"/>
      <c r="AB221" s="931"/>
      <c r="AC221" s="932"/>
      <c r="AD221" s="933"/>
      <c r="AE221" s="931"/>
      <c r="AF221" s="932"/>
      <c r="AG221" s="933"/>
      <c r="AH221" s="931"/>
      <c r="AI221" s="932"/>
      <c r="AJ221" s="933"/>
      <c r="AK221" s="931"/>
      <c r="AL221" s="932"/>
      <c r="AM221" s="933"/>
      <c r="AN221" s="931"/>
      <c r="AO221" s="932"/>
      <c r="AP221" s="933"/>
      <c r="AQ221" s="931"/>
      <c r="AR221" s="932"/>
      <c r="AS221" s="933"/>
      <c r="AT221" s="164"/>
      <c r="AU221" s="415" t="e">
        <f>COUNTIF(#REF!,#REF!)</f>
        <v>#REF!</v>
      </c>
      <c r="AV221" s="415">
        <f t="shared" si="3"/>
        <v>0</v>
      </c>
      <c r="AW221" s="1"/>
    </row>
    <row r="222" spans="2:49" ht="24.9" hidden="1" customHeight="1" outlineLevel="1">
      <c r="B222" s="969">
        <v>210</v>
      </c>
      <c r="C222" s="970"/>
      <c r="D222" s="971"/>
      <c r="E222" s="971"/>
      <c r="F222" s="971"/>
      <c r="G222" s="972"/>
      <c r="H222" s="972"/>
      <c r="I222" s="972"/>
      <c r="J222" s="972"/>
      <c r="K222" s="953"/>
      <c r="L222" s="954"/>
      <c r="M222" s="954"/>
      <c r="N222" s="955"/>
      <c r="O222" s="973"/>
      <c r="P222" s="974"/>
      <c r="Q222" s="974"/>
      <c r="R222" s="975"/>
      <c r="S222" s="976"/>
      <c r="T222" s="977"/>
      <c r="U222" s="977"/>
      <c r="V222" s="978"/>
      <c r="W222" s="964"/>
      <c r="X222" s="964"/>
      <c r="Y222" s="964"/>
      <c r="Z222" s="964"/>
      <c r="AA222" s="964"/>
      <c r="AB222" s="931"/>
      <c r="AC222" s="932"/>
      <c r="AD222" s="933"/>
      <c r="AE222" s="931"/>
      <c r="AF222" s="932"/>
      <c r="AG222" s="933"/>
      <c r="AH222" s="931"/>
      <c r="AI222" s="932"/>
      <c r="AJ222" s="933"/>
      <c r="AK222" s="931"/>
      <c r="AL222" s="932"/>
      <c r="AM222" s="933"/>
      <c r="AN222" s="931"/>
      <c r="AO222" s="932"/>
      <c r="AP222" s="933"/>
      <c r="AQ222" s="931"/>
      <c r="AR222" s="932"/>
      <c r="AS222" s="933"/>
      <c r="AT222" s="164"/>
      <c r="AU222" s="415" t="e">
        <f>COUNTIF(#REF!,#REF!)</f>
        <v>#REF!</v>
      </c>
      <c r="AV222" s="415">
        <f t="shared" si="3"/>
        <v>0</v>
      </c>
      <c r="AW222" s="1"/>
    </row>
    <row r="223" spans="2:49" ht="24.9" hidden="1" customHeight="1" outlineLevel="1">
      <c r="B223" s="969">
        <v>211</v>
      </c>
      <c r="C223" s="970"/>
      <c r="D223" s="971"/>
      <c r="E223" s="971"/>
      <c r="F223" s="971"/>
      <c r="G223" s="972"/>
      <c r="H223" s="972"/>
      <c r="I223" s="972"/>
      <c r="J223" s="972"/>
      <c r="K223" s="953"/>
      <c r="L223" s="954"/>
      <c r="M223" s="954"/>
      <c r="N223" s="955"/>
      <c r="O223" s="973"/>
      <c r="P223" s="974"/>
      <c r="Q223" s="974"/>
      <c r="R223" s="975"/>
      <c r="S223" s="976"/>
      <c r="T223" s="977"/>
      <c r="U223" s="977"/>
      <c r="V223" s="978"/>
      <c r="W223" s="964"/>
      <c r="X223" s="964"/>
      <c r="Y223" s="964"/>
      <c r="Z223" s="964"/>
      <c r="AA223" s="964"/>
      <c r="AB223" s="931"/>
      <c r="AC223" s="932"/>
      <c r="AD223" s="933"/>
      <c r="AE223" s="931"/>
      <c r="AF223" s="932"/>
      <c r="AG223" s="933"/>
      <c r="AH223" s="931"/>
      <c r="AI223" s="932"/>
      <c r="AJ223" s="933"/>
      <c r="AK223" s="931"/>
      <c r="AL223" s="932"/>
      <c r="AM223" s="933"/>
      <c r="AN223" s="931"/>
      <c r="AO223" s="932"/>
      <c r="AP223" s="933"/>
      <c r="AQ223" s="931"/>
      <c r="AR223" s="932"/>
      <c r="AS223" s="933"/>
      <c r="AT223" s="164"/>
      <c r="AU223" s="415" t="e">
        <f>COUNTIF(#REF!,#REF!)</f>
        <v>#REF!</v>
      </c>
      <c r="AV223" s="415">
        <f t="shared" si="3"/>
        <v>0</v>
      </c>
      <c r="AW223" s="1"/>
    </row>
    <row r="224" spans="2:49" ht="24.9" hidden="1" customHeight="1" outlineLevel="1">
      <c r="B224" s="969">
        <v>212</v>
      </c>
      <c r="C224" s="970"/>
      <c r="D224" s="971"/>
      <c r="E224" s="971"/>
      <c r="F224" s="971"/>
      <c r="G224" s="972"/>
      <c r="H224" s="972"/>
      <c r="I224" s="972"/>
      <c r="J224" s="972"/>
      <c r="K224" s="953"/>
      <c r="L224" s="954"/>
      <c r="M224" s="954"/>
      <c r="N224" s="955"/>
      <c r="O224" s="973"/>
      <c r="P224" s="974"/>
      <c r="Q224" s="974"/>
      <c r="R224" s="975"/>
      <c r="S224" s="976"/>
      <c r="T224" s="977"/>
      <c r="U224" s="977"/>
      <c r="V224" s="978"/>
      <c r="W224" s="964"/>
      <c r="X224" s="964"/>
      <c r="Y224" s="964"/>
      <c r="Z224" s="964"/>
      <c r="AA224" s="964"/>
      <c r="AB224" s="931"/>
      <c r="AC224" s="932"/>
      <c r="AD224" s="933"/>
      <c r="AE224" s="931"/>
      <c r="AF224" s="932"/>
      <c r="AG224" s="933"/>
      <c r="AH224" s="931"/>
      <c r="AI224" s="932"/>
      <c r="AJ224" s="933"/>
      <c r="AK224" s="931"/>
      <c r="AL224" s="932"/>
      <c r="AM224" s="933"/>
      <c r="AN224" s="931"/>
      <c r="AO224" s="932"/>
      <c r="AP224" s="933"/>
      <c r="AQ224" s="931"/>
      <c r="AR224" s="932"/>
      <c r="AS224" s="933"/>
      <c r="AT224" s="164"/>
      <c r="AU224" s="415" t="e">
        <f>COUNTIF(#REF!,#REF!)</f>
        <v>#REF!</v>
      </c>
      <c r="AV224" s="415">
        <f t="shared" si="3"/>
        <v>0</v>
      </c>
      <c r="AW224" s="1"/>
    </row>
    <row r="225" spans="2:49" ht="24.9" hidden="1" customHeight="1" outlineLevel="1">
      <c r="B225" s="969">
        <v>213</v>
      </c>
      <c r="C225" s="970"/>
      <c r="D225" s="971"/>
      <c r="E225" s="971"/>
      <c r="F225" s="971"/>
      <c r="G225" s="972"/>
      <c r="H225" s="972"/>
      <c r="I225" s="972"/>
      <c r="J225" s="972"/>
      <c r="K225" s="953"/>
      <c r="L225" s="954"/>
      <c r="M225" s="954"/>
      <c r="N225" s="955"/>
      <c r="O225" s="973"/>
      <c r="P225" s="974"/>
      <c r="Q225" s="974"/>
      <c r="R225" s="975"/>
      <c r="S225" s="976"/>
      <c r="T225" s="977"/>
      <c r="U225" s="977"/>
      <c r="V225" s="978"/>
      <c r="W225" s="964"/>
      <c r="X225" s="964"/>
      <c r="Y225" s="964"/>
      <c r="Z225" s="964"/>
      <c r="AA225" s="964"/>
      <c r="AB225" s="931"/>
      <c r="AC225" s="932"/>
      <c r="AD225" s="933"/>
      <c r="AE225" s="931"/>
      <c r="AF225" s="932"/>
      <c r="AG225" s="933"/>
      <c r="AH225" s="931"/>
      <c r="AI225" s="932"/>
      <c r="AJ225" s="933"/>
      <c r="AK225" s="931"/>
      <c r="AL225" s="932"/>
      <c r="AM225" s="933"/>
      <c r="AN225" s="931"/>
      <c r="AO225" s="932"/>
      <c r="AP225" s="933"/>
      <c r="AQ225" s="931"/>
      <c r="AR225" s="932"/>
      <c r="AS225" s="933"/>
      <c r="AT225" s="164"/>
      <c r="AU225" s="415" t="e">
        <f>COUNTIF(#REF!,#REF!)</f>
        <v>#REF!</v>
      </c>
      <c r="AV225" s="415">
        <f t="shared" si="3"/>
        <v>0</v>
      </c>
      <c r="AW225" s="1"/>
    </row>
    <row r="226" spans="2:49" ht="24.9" hidden="1" customHeight="1" outlineLevel="1">
      <c r="B226" s="969">
        <v>214</v>
      </c>
      <c r="C226" s="970"/>
      <c r="D226" s="971"/>
      <c r="E226" s="971"/>
      <c r="F226" s="971"/>
      <c r="G226" s="972"/>
      <c r="H226" s="972"/>
      <c r="I226" s="972"/>
      <c r="J226" s="972"/>
      <c r="K226" s="953"/>
      <c r="L226" s="954"/>
      <c r="M226" s="954"/>
      <c r="N226" s="955"/>
      <c r="O226" s="973"/>
      <c r="P226" s="974"/>
      <c r="Q226" s="974"/>
      <c r="R226" s="975"/>
      <c r="S226" s="976"/>
      <c r="T226" s="977"/>
      <c r="U226" s="977"/>
      <c r="V226" s="978"/>
      <c r="W226" s="964"/>
      <c r="X226" s="964"/>
      <c r="Y226" s="964"/>
      <c r="Z226" s="964"/>
      <c r="AA226" s="964"/>
      <c r="AB226" s="931"/>
      <c r="AC226" s="932"/>
      <c r="AD226" s="933"/>
      <c r="AE226" s="931"/>
      <c r="AF226" s="932"/>
      <c r="AG226" s="933"/>
      <c r="AH226" s="931"/>
      <c r="AI226" s="932"/>
      <c r="AJ226" s="933"/>
      <c r="AK226" s="931"/>
      <c r="AL226" s="932"/>
      <c r="AM226" s="933"/>
      <c r="AN226" s="931"/>
      <c r="AO226" s="932"/>
      <c r="AP226" s="933"/>
      <c r="AQ226" s="931"/>
      <c r="AR226" s="932"/>
      <c r="AS226" s="933"/>
      <c r="AT226" s="164"/>
      <c r="AU226" s="415" t="e">
        <f>COUNTIF(#REF!,#REF!)</f>
        <v>#REF!</v>
      </c>
      <c r="AV226" s="415">
        <f t="shared" si="3"/>
        <v>0</v>
      </c>
      <c r="AW226" s="1"/>
    </row>
    <row r="227" spans="2:49" ht="24.9" hidden="1" customHeight="1" outlineLevel="1">
      <c r="B227" s="969">
        <v>215</v>
      </c>
      <c r="C227" s="970"/>
      <c r="D227" s="971"/>
      <c r="E227" s="971"/>
      <c r="F227" s="971"/>
      <c r="G227" s="972"/>
      <c r="H227" s="972"/>
      <c r="I227" s="972"/>
      <c r="J227" s="972"/>
      <c r="K227" s="953"/>
      <c r="L227" s="954"/>
      <c r="M227" s="954"/>
      <c r="N227" s="955"/>
      <c r="O227" s="973"/>
      <c r="P227" s="974"/>
      <c r="Q227" s="974"/>
      <c r="R227" s="975"/>
      <c r="S227" s="976"/>
      <c r="T227" s="977"/>
      <c r="U227" s="977"/>
      <c r="V227" s="978"/>
      <c r="W227" s="964"/>
      <c r="X227" s="964"/>
      <c r="Y227" s="964"/>
      <c r="Z227" s="964"/>
      <c r="AA227" s="964"/>
      <c r="AB227" s="931"/>
      <c r="AC227" s="932"/>
      <c r="AD227" s="933"/>
      <c r="AE227" s="931"/>
      <c r="AF227" s="932"/>
      <c r="AG227" s="933"/>
      <c r="AH227" s="931"/>
      <c r="AI227" s="932"/>
      <c r="AJ227" s="933"/>
      <c r="AK227" s="931"/>
      <c r="AL227" s="932"/>
      <c r="AM227" s="933"/>
      <c r="AN227" s="931"/>
      <c r="AO227" s="932"/>
      <c r="AP227" s="933"/>
      <c r="AQ227" s="931"/>
      <c r="AR227" s="932"/>
      <c r="AS227" s="933"/>
      <c r="AT227" s="164"/>
      <c r="AU227" s="415" t="e">
        <f>COUNTIF(#REF!,#REF!)</f>
        <v>#REF!</v>
      </c>
      <c r="AV227" s="415">
        <f t="shared" si="3"/>
        <v>0</v>
      </c>
      <c r="AW227" s="1"/>
    </row>
    <row r="228" spans="2:49" ht="24.9" hidden="1" customHeight="1" outlineLevel="1">
      <c r="B228" s="969">
        <v>216</v>
      </c>
      <c r="C228" s="970"/>
      <c r="D228" s="971"/>
      <c r="E228" s="971"/>
      <c r="F228" s="971"/>
      <c r="G228" s="972"/>
      <c r="H228" s="972"/>
      <c r="I228" s="972"/>
      <c r="J228" s="972"/>
      <c r="K228" s="953"/>
      <c r="L228" s="954"/>
      <c r="M228" s="954"/>
      <c r="N228" s="955"/>
      <c r="O228" s="973"/>
      <c r="P228" s="974"/>
      <c r="Q228" s="974"/>
      <c r="R228" s="975"/>
      <c r="S228" s="976"/>
      <c r="T228" s="977"/>
      <c r="U228" s="977"/>
      <c r="V228" s="978"/>
      <c r="W228" s="964"/>
      <c r="X228" s="964"/>
      <c r="Y228" s="964"/>
      <c r="Z228" s="964"/>
      <c r="AA228" s="964"/>
      <c r="AB228" s="931"/>
      <c r="AC228" s="932"/>
      <c r="AD228" s="933"/>
      <c r="AE228" s="931"/>
      <c r="AF228" s="932"/>
      <c r="AG228" s="933"/>
      <c r="AH228" s="931"/>
      <c r="AI228" s="932"/>
      <c r="AJ228" s="933"/>
      <c r="AK228" s="931"/>
      <c r="AL228" s="932"/>
      <c r="AM228" s="933"/>
      <c r="AN228" s="931"/>
      <c r="AO228" s="932"/>
      <c r="AP228" s="933"/>
      <c r="AQ228" s="931"/>
      <c r="AR228" s="932"/>
      <c r="AS228" s="933"/>
      <c r="AT228" s="164"/>
      <c r="AU228" s="415" t="e">
        <f>COUNTIF(#REF!,#REF!)</f>
        <v>#REF!</v>
      </c>
      <c r="AV228" s="415">
        <f t="shared" si="3"/>
        <v>0</v>
      </c>
      <c r="AW228" s="1"/>
    </row>
    <row r="229" spans="2:49" ht="24.75" hidden="1" customHeight="1" outlineLevel="1">
      <c r="B229" s="969">
        <v>217</v>
      </c>
      <c r="C229" s="970"/>
      <c r="D229" s="971"/>
      <c r="E229" s="971"/>
      <c r="F229" s="971"/>
      <c r="G229" s="972"/>
      <c r="H229" s="972"/>
      <c r="I229" s="972"/>
      <c r="J229" s="972"/>
      <c r="K229" s="953"/>
      <c r="L229" s="954"/>
      <c r="M229" s="954"/>
      <c r="N229" s="955"/>
      <c r="O229" s="973"/>
      <c r="P229" s="974"/>
      <c r="Q229" s="974"/>
      <c r="R229" s="975"/>
      <c r="S229" s="976"/>
      <c r="T229" s="977"/>
      <c r="U229" s="977"/>
      <c r="V229" s="978"/>
      <c r="W229" s="964"/>
      <c r="X229" s="964"/>
      <c r="Y229" s="964"/>
      <c r="Z229" s="964"/>
      <c r="AA229" s="964"/>
      <c r="AB229" s="931"/>
      <c r="AC229" s="932"/>
      <c r="AD229" s="933"/>
      <c r="AE229" s="931"/>
      <c r="AF229" s="932"/>
      <c r="AG229" s="933"/>
      <c r="AH229" s="931"/>
      <c r="AI229" s="932"/>
      <c r="AJ229" s="933"/>
      <c r="AK229" s="931"/>
      <c r="AL229" s="932"/>
      <c r="AM229" s="933"/>
      <c r="AN229" s="931"/>
      <c r="AO229" s="932"/>
      <c r="AP229" s="933"/>
      <c r="AQ229" s="931"/>
      <c r="AR229" s="932"/>
      <c r="AS229" s="933"/>
      <c r="AT229" s="164"/>
      <c r="AU229" s="415" t="e">
        <f>COUNTIF(#REF!,#REF!)</f>
        <v>#REF!</v>
      </c>
      <c r="AV229" s="415">
        <f t="shared" si="3"/>
        <v>0</v>
      </c>
      <c r="AW229" s="1"/>
    </row>
    <row r="230" spans="2:49" ht="24.75" hidden="1" customHeight="1" outlineLevel="1">
      <c r="B230" s="969">
        <v>218</v>
      </c>
      <c r="C230" s="970"/>
      <c r="D230" s="971"/>
      <c r="E230" s="971"/>
      <c r="F230" s="971"/>
      <c r="G230" s="972"/>
      <c r="H230" s="972"/>
      <c r="I230" s="972"/>
      <c r="J230" s="972"/>
      <c r="K230" s="953"/>
      <c r="L230" s="954"/>
      <c r="M230" s="954"/>
      <c r="N230" s="955"/>
      <c r="O230" s="973"/>
      <c r="P230" s="974"/>
      <c r="Q230" s="974"/>
      <c r="R230" s="975"/>
      <c r="S230" s="976"/>
      <c r="T230" s="977"/>
      <c r="U230" s="977"/>
      <c r="V230" s="978"/>
      <c r="W230" s="964"/>
      <c r="X230" s="964"/>
      <c r="Y230" s="964"/>
      <c r="Z230" s="964"/>
      <c r="AA230" s="964"/>
      <c r="AB230" s="931"/>
      <c r="AC230" s="932"/>
      <c r="AD230" s="933"/>
      <c r="AE230" s="931"/>
      <c r="AF230" s="932"/>
      <c r="AG230" s="933"/>
      <c r="AH230" s="931"/>
      <c r="AI230" s="932"/>
      <c r="AJ230" s="933"/>
      <c r="AK230" s="931"/>
      <c r="AL230" s="932"/>
      <c r="AM230" s="933"/>
      <c r="AN230" s="931"/>
      <c r="AO230" s="932"/>
      <c r="AP230" s="933"/>
      <c r="AQ230" s="931"/>
      <c r="AR230" s="932"/>
      <c r="AS230" s="933"/>
      <c r="AT230" s="164"/>
      <c r="AU230" s="415" t="e">
        <f>COUNTIF(#REF!,#REF!)</f>
        <v>#REF!</v>
      </c>
      <c r="AV230" s="415">
        <f t="shared" si="3"/>
        <v>0</v>
      </c>
      <c r="AW230" s="1"/>
    </row>
    <row r="231" spans="2:49" ht="24.75" hidden="1" customHeight="1" outlineLevel="1">
      <c r="B231" s="969">
        <v>219</v>
      </c>
      <c r="C231" s="970"/>
      <c r="D231" s="971"/>
      <c r="E231" s="971"/>
      <c r="F231" s="971"/>
      <c r="G231" s="972"/>
      <c r="H231" s="972"/>
      <c r="I231" s="972"/>
      <c r="J231" s="972"/>
      <c r="K231" s="953"/>
      <c r="L231" s="954"/>
      <c r="M231" s="954"/>
      <c r="N231" s="955"/>
      <c r="O231" s="973"/>
      <c r="P231" s="974"/>
      <c r="Q231" s="974"/>
      <c r="R231" s="975"/>
      <c r="S231" s="976"/>
      <c r="T231" s="977"/>
      <c r="U231" s="977"/>
      <c r="V231" s="978"/>
      <c r="W231" s="964"/>
      <c r="X231" s="964"/>
      <c r="Y231" s="964"/>
      <c r="Z231" s="964"/>
      <c r="AA231" s="964"/>
      <c r="AB231" s="931"/>
      <c r="AC231" s="932"/>
      <c r="AD231" s="933"/>
      <c r="AE231" s="931"/>
      <c r="AF231" s="932"/>
      <c r="AG231" s="933"/>
      <c r="AH231" s="931"/>
      <c r="AI231" s="932"/>
      <c r="AJ231" s="933"/>
      <c r="AK231" s="931"/>
      <c r="AL231" s="932"/>
      <c r="AM231" s="933"/>
      <c r="AN231" s="931"/>
      <c r="AO231" s="932"/>
      <c r="AP231" s="933"/>
      <c r="AQ231" s="931"/>
      <c r="AR231" s="932"/>
      <c r="AS231" s="933"/>
      <c r="AT231" s="421"/>
      <c r="AU231" s="415" t="e">
        <f>COUNTIF(#REF!,#REF!)</f>
        <v>#REF!</v>
      </c>
      <c r="AV231" s="415">
        <f t="shared" ref="AV231:AV242" si="4">IFERROR(1/AU231,0)</f>
        <v>0</v>
      </c>
      <c r="AW231" s="1"/>
    </row>
    <row r="232" spans="2:49" ht="24.75" hidden="1" customHeight="1" outlineLevel="1">
      <c r="B232" s="969">
        <v>220</v>
      </c>
      <c r="C232" s="970"/>
      <c r="D232" s="971"/>
      <c r="E232" s="971"/>
      <c r="F232" s="971"/>
      <c r="G232" s="972"/>
      <c r="H232" s="972"/>
      <c r="I232" s="972"/>
      <c r="J232" s="972"/>
      <c r="K232" s="953"/>
      <c r="L232" s="954"/>
      <c r="M232" s="954"/>
      <c r="N232" s="955"/>
      <c r="O232" s="973"/>
      <c r="P232" s="974"/>
      <c r="Q232" s="974"/>
      <c r="R232" s="975"/>
      <c r="S232" s="976"/>
      <c r="T232" s="977"/>
      <c r="U232" s="977"/>
      <c r="V232" s="978"/>
      <c r="W232" s="964"/>
      <c r="X232" s="964"/>
      <c r="Y232" s="964"/>
      <c r="Z232" s="964"/>
      <c r="AA232" s="964"/>
      <c r="AB232" s="931"/>
      <c r="AC232" s="932"/>
      <c r="AD232" s="933"/>
      <c r="AE232" s="931"/>
      <c r="AF232" s="932"/>
      <c r="AG232" s="933"/>
      <c r="AH232" s="931"/>
      <c r="AI232" s="932"/>
      <c r="AJ232" s="933"/>
      <c r="AK232" s="931"/>
      <c r="AL232" s="932"/>
      <c r="AM232" s="933"/>
      <c r="AN232" s="931"/>
      <c r="AO232" s="932"/>
      <c r="AP232" s="933"/>
      <c r="AQ232" s="931"/>
      <c r="AR232" s="932"/>
      <c r="AS232" s="933"/>
      <c r="AT232" s="421"/>
      <c r="AU232" s="415" t="e">
        <f>COUNTIF(#REF!,#REF!)</f>
        <v>#REF!</v>
      </c>
      <c r="AV232" s="415">
        <f t="shared" si="4"/>
        <v>0</v>
      </c>
      <c r="AW232" s="1"/>
    </row>
    <row r="233" spans="2:49" ht="24.75" hidden="1" customHeight="1" outlineLevel="1">
      <c r="B233" s="969">
        <v>221</v>
      </c>
      <c r="C233" s="970"/>
      <c r="D233" s="971"/>
      <c r="E233" s="971"/>
      <c r="F233" s="971"/>
      <c r="G233" s="972"/>
      <c r="H233" s="972"/>
      <c r="I233" s="972"/>
      <c r="J233" s="972"/>
      <c r="K233" s="953"/>
      <c r="L233" s="954"/>
      <c r="M233" s="954"/>
      <c r="N233" s="955"/>
      <c r="O233" s="973"/>
      <c r="P233" s="974"/>
      <c r="Q233" s="974"/>
      <c r="R233" s="975"/>
      <c r="S233" s="976"/>
      <c r="T233" s="977"/>
      <c r="U233" s="977"/>
      <c r="V233" s="978"/>
      <c r="W233" s="964"/>
      <c r="X233" s="964"/>
      <c r="Y233" s="964"/>
      <c r="Z233" s="964"/>
      <c r="AA233" s="964"/>
      <c r="AB233" s="931"/>
      <c r="AC233" s="932"/>
      <c r="AD233" s="933"/>
      <c r="AE233" s="931"/>
      <c r="AF233" s="932"/>
      <c r="AG233" s="933"/>
      <c r="AH233" s="931"/>
      <c r="AI233" s="932"/>
      <c r="AJ233" s="933"/>
      <c r="AK233" s="931"/>
      <c r="AL233" s="932"/>
      <c r="AM233" s="933"/>
      <c r="AN233" s="931"/>
      <c r="AO233" s="932"/>
      <c r="AP233" s="933"/>
      <c r="AQ233" s="931"/>
      <c r="AR233" s="932"/>
      <c r="AS233" s="933"/>
      <c r="AT233" s="421"/>
      <c r="AU233" s="415" t="e">
        <f>COUNTIF(#REF!,#REF!)</f>
        <v>#REF!</v>
      </c>
      <c r="AV233" s="415">
        <f t="shared" si="4"/>
        <v>0</v>
      </c>
      <c r="AW233" s="1"/>
    </row>
    <row r="234" spans="2:49" ht="24.75" hidden="1" customHeight="1" outlineLevel="1">
      <c r="B234" s="969">
        <v>222</v>
      </c>
      <c r="C234" s="970"/>
      <c r="D234" s="971"/>
      <c r="E234" s="971"/>
      <c r="F234" s="971"/>
      <c r="G234" s="972"/>
      <c r="H234" s="972"/>
      <c r="I234" s="972"/>
      <c r="J234" s="972"/>
      <c r="K234" s="953"/>
      <c r="L234" s="954"/>
      <c r="M234" s="954"/>
      <c r="N234" s="955"/>
      <c r="O234" s="973"/>
      <c r="P234" s="974"/>
      <c r="Q234" s="974"/>
      <c r="R234" s="975"/>
      <c r="S234" s="976"/>
      <c r="T234" s="977"/>
      <c r="U234" s="977"/>
      <c r="V234" s="978"/>
      <c r="W234" s="964"/>
      <c r="X234" s="964"/>
      <c r="Y234" s="964"/>
      <c r="Z234" s="964"/>
      <c r="AA234" s="964"/>
      <c r="AB234" s="931"/>
      <c r="AC234" s="932"/>
      <c r="AD234" s="933"/>
      <c r="AE234" s="931"/>
      <c r="AF234" s="932"/>
      <c r="AG234" s="933"/>
      <c r="AH234" s="931"/>
      <c r="AI234" s="932"/>
      <c r="AJ234" s="933"/>
      <c r="AK234" s="931"/>
      <c r="AL234" s="932"/>
      <c r="AM234" s="933"/>
      <c r="AN234" s="931"/>
      <c r="AO234" s="932"/>
      <c r="AP234" s="933"/>
      <c r="AQ234" s="931"/>
      <c r="AR234" s="932"/>
      <c r="AS234" s="933"/>
      <c r="AT234" s="421"/>
      <c r="AU234" s="415" t="e">
        <f>COUNTIF(#REF!,#REF!)</f>
        <v>#REF!</v>
      </c>
      <c r="AV234" s="415">
        <f t="shared" si="4"/>
        <v>0</v>
      </c>
      <c r="AW234" s="1"/>
    </row>
    <row r="235" spans="2:49" ht="24.75" hidden="1" customHeight="1" outlineLevel="1">
      <c r="B235" s="969">
        <v>223</v>
      </c>
      <c r="C235" s="970"/>
      <c r="D235" s="971"/>
      <c r="E235" s="971"/>
      <c r="F235" s="971"/>
      <c r="G235" s="972"/>
      <c r="H235" s="972"/>
      <c r="I235" s="972"/>
      <c r="J235" s="972"/>
      <c r="K235" s="953"/>
      <c r="L235" s="954"/>
      <c r="M235" s="954"/>
      <c r="N235" s="955"/>
      <c r="O235" s="973"/>
      <c r="P235" s="974"/>
      <c r="Q235" s="974"/>
      <c r="R235" s="975"/>
      <c r="S235" s="976"/>
      <c r="T235" s="977"/>
      <c r="U235" s="977"/>
      <c r="V235" s="978"/>
      <c r="W235" s="964"/>
      <c r="X235" s="964"/>
      <c r="Y235" s="964"/>
      <c r="Z235" s="964"/>
      <c r="AA235" s="964"/>
      <c r="AB235" s="931"/>
      <c r="AC235" s="932"/>
      <c r="AD235" s="933"/>
      <c r="AE235" s="931"/>
      <c r="AF235" s="932"/>
      <c r="AG235" s="933"/>
      <c r="AH235" s="931"/>
      <c r="AI235" s="932"/>
      <c r="AJ235" s="933"/>
      <c r="AK235" s="931"/>
      <c r="AL235" s="932"/>
      <c r="AM235" s="933"/>
      <c r="AN235" s="931"/>
      <c r="AO235" s="932"/>
      <c r="AP235" s="933"/>
      <c r="AQ235" s="931"/>
      <c r="AR235" s="932"/>
      <c r="AS235" s="933"/>
      <c r="AT235" s="421"/>
      <c r="AU235" s="415" t="e">
        <f>COUNTIF(#REF!,#REF!)</f>
        <v>#REF!</v>
      </c>
      <c r="AV235" s="415">
        <f t="shared" si="4"/>
        <v>0</v>
      </c>
      <c r="AW235" s="1"/>
    </row>
    <row r="236" spans="2:49" ht="24.75" hidden="1" customHeight="1" outlineLevel="1">
      <c r="B236" s="969">
        <v>224</v>
      </c>
      <c r="C236" s="970"/>
      <c r="D236" s="971"/>
      <c r="E236" s="971"/>
      <c r="F236" s="971"/>
      <c r="G236" s="972"/>
      <c r="H236" s="972"/>
      <c r="I236" s="972"/>
      <c r="J236" s="972"/>
      <c r="K236" s="953"/>
      <c r="L236" s="954"/>
      <c r="M236" s="954"/>
      <c r="N236" s="955"/>
      <c r="O236" s="973"/>
      <c r="P236" s="974"/>
      <c r="Q236" s="974"/>
      <c r="R236" s="975"/>
      <c r="S236" s="976"/>
      <c r="T236" s="977"/>
      <c r="U236" s="977"/>
      <c r="V236" s="978"/>
      <c r="W236" s="964"/>
      <c r="X236" s="964"/>
      <c r="Y236" s="964"/>
      <c r="Z236" s="964"/>
      <c r="AA236" s="964"/>
      <c r="AB236" s="931"/>
      <c r="AC236" s="932"/>
      <c r="AD236" s="933"/>
      <c r="AE236" s="931"/>
      <c r="AF236" s="932"/>
      <c r="AG236" s="933"/>
      <c r="AH236" s="931"/>
      <c r="AI236" s="932"/>
      <c r="AJ236" s="933"/>
      <c r="AK236" s="931"/>
      <c r="AL236" s="932"/>
      <c r="AM236" s="933"/>
      <c r="AN236" s="931"/>
      <c r="AO236" s="932"/>
      <c r="AP236" s="933"/>
      <c r="AQ236" s="931"/>
      <c r="AR236" s="932"/>
      <c r="AS236" s="933"/>
      <c r="AT236" s="421"/>
      <c r="AU236" s="415" t="e">
        <f>COUNTIF(#REF!,#REF!)</f>
        <v>#REF!</v>
      </c>
      <c r="AV236" s="415">
        <f t="shared" si="4"/>
        <v>0</v>
      </c>
      <c r="AW236" s="1"/>
    </row>
    <row r="237" spans="2:49" ht="24.75" hidden="1" customHeight="1" outlineLevel="1">
      <c r="B237" s="969">
        <v>225</v>
      </c>
      <c r="C237" s="970"/>
      <c r="D237" s="971"/>
      <c r="E237" s="971"/>
      <c r="F237" s="971"/>
      <c r="G237" s="972"/>
      <c r="H237" s="972"/>
      <c r="I237" s="972"/>
      <c r="J237" s="972"/>
      <c r="K237" s="953"/>
      <c r="L237" s="954"/>
      <c r="M237" s="954"/>
      <c r="N237" s="955"/>
      <c r="O237" s="973"/>
      <c r="P237" s="974"/>
      <c r="Q237" s="974"/>
      <c r="R237" s="975"/>
      <c r="S237" s="976"/>
      <c r="T237" s="977"/>
      <c r="U237" s="977"/>
      <c r="V237" s="978"/>
      <c r="W237" s="964"/>
      <c r="X237" s="964"/>
      <c r="Y237" s="964"/>
      <c r="Z237" s="964"/>
      <c r="AA237" s="964"/>
      <c r="AB237" s="931"/>
      <c r="AC237" s="932"/>
      <c r="AD237" s="933"/>
      <c r="AE237" s="931"/>
      <c r="AF237" s="932"/>
      <c r="AG237" s="933"/>
      <c r="AH237" s="931"/>
      <c r="AI237" s="932"/>
      <c r="AJ237" s="933"/>
      <c r="AK237" s="931"/>
      <c r="AL237" s="932"/>
      <c r="AM237" s="933"/>
      <c r="AN237" s="931"/>
      <c r="AO237" s="932"/>
      <c r="AP237" s="933"/>
      <c r="AQ237" s="931"/>
      <c r="AR237" s="932"/>
      <c r="AS237" s="933"/>
      <c r="AT237" s="421"/>
      <c r="AU237" s="415" t="e">
        <f>COUNTIF(#REF!,#REF!)</f>
        <v>#REF!</v>
      </c>
      <c r="AV237" s="415">
        <f t="shared" si="4"/>
        <v>0</v>
      </c>
      <c r="AW237" s="1"/>
    </row>
    <row r="238" spans="2:49" ht="24.75" hidden="1" customHeight="1" outlineLevel="1">
      <c r="B238" s="969">
        <v>226</v>
      </c>
      <c r="C238" s="970"/>
      <c r="D238" s="971"/>
      <c r="E238" s="971"/>
      <c r="F238" s="971"/>
      <c r="G238" s="972"/>
      <c r="H238" s="972"/>
      <c r="I238" s="972"/>
      <c r="J238" s="972"/>
      <c r="K238" s="953"/>
      <c r="L238" s="954"/>
      <c r="M238" s="954"/>
      <c r="N238" s="955"/>
      <c r="O238" s="973"/>
      <c r="P238" s="974"/>
      <c r="Q238" s="974"/>
      <c r="R238" s="975"/>
      <c r="S238" s="976"/>
      <c r="T238" s="977"/>
      <c r="U238" s="977"/>
      <c r="V238" s="978"/>
      <c r="W238" s="964"/>
      <c r="X238" s="964"/>
      <c r="Y238" s="964"/>
      <c r="Z238" s="964"/>
      <c r="AA238" s="964"/>
      <c r="AB238" s="931"/>
      <c r="AC238" s="932"/>
      <c r="AD238" s="933"/>
      <c r="AE238" s="931"/>
      <c r="AF238" s="932"/>
      <c r="AG238" s="933"/>
      <c r="AH238" s="931"/>
      <c r="AI238" s="932"/>
      <c r="AJ238" s="933"/>
      <c r="AK238" s="931"/>
      <c r="AL238" s="932"/>
      <c r="AM238" s="933"/>
      <c r="AN238" s="931"/>
      <c r="AO238" s="932"/>
      <c r="AP238" s="933"/>
      <c r="AQ238" s="931"/>
      <c r="AR238" s="932"/>
      <c r="AS238" s="933"/>
      <c r="AT238" s="421"/>
      <c r="AU238" s="415" t="e">
        <f>COUNTIF(#REF!,#REF!)</f>
        <v>#REF!</v>
      </c>
      <c r="AV238" s="415">
        <f t="shared" si="4"/>
        <v>0</v>
      </c>
      <c r="AW238" s="1"/>
    </row>
    <row r="239" spans="2:49" ht="24.75" hidden="1" customHeight="1" outlineLevel="1">
      <c r="B239" s="969">
        <v>227</v>
      </c>
      <c r="C239" s="970"/>
      <c r="D239" s="971"/>
      <c r="E239" s="971"/>
      <c r="F239" s="971"/>
      <c r="G239" s="972"/>
      <c r="H239" s="972"/>
      <c r="I239" s="972"/>
      <c r="J239" s="972"/>
      <c r="K239" s="953"/>
      <c r="L239" s="954"/>
      <c r="M239" s="954"/>
      <c r="N239" s="955"/>
      <c r="O239" s="973"/>
      <c r="P239" s="974"/>
      <c r="Q239" s="974"/>
      <c r="R239" s="975"/>
      <c r="S239" s="976"/>
      <c r="T239" s="977"/>
      <c r="U239" s="977"/>
      <c r="V239" s="978"/>
      <c r="W239" s="964"/>
      <c r="X239" s="964"/>
      <c r="Y239" s="964"/>
      <c r="Z239" s="964"/>
      <c r="AA239" s="964"/>
      <c r="AB239" s="931"/>
      <c r="AC239" s="932"/>
      <c r="AD239" s="933"/>
      <c r="AE239" s="931"/>
      <c r="AF239" s="932"/>
      <c r="AG239" s="933"/>
      <c r="AH239" s="931"/>
      <c r="AI239" s="932"/>
      <c r="AJ239" s="933"/>
      <c r="AK239" s="931"/>
      <c r="AL239" s="932"/>
      <c r="AM239" s="933"/>
      <c r="AN239" s="931"/>
      <c r="AO239" s="932"/>
      <c r="AP239" s="933"/>
      <c r="AQ239" s="931"/>
      <c r="AR239" s="932"/>
      <c r="AS239" s="933"/>
      <c r="AT239" s="421"/>
      <c r="AU239" s="415" t="e">
        <f>COUNTIF(#REF!,#REF!)</f>
        <v>#REF!</v>
      </c>
      <c r="AV239" s="415">
        <f>IFERROR(1/AU239,0)</f>
        <v>0</v>
      </c>
      <c r="AW239" s="1"/>
    </row>
    <row r="240" spans="2:49" ht="24.75" hidden="1" customHeight="1" outlineLevel="1">
      <c r="B240" s="969">
        <v>228</v>
      </c>
      <c r="C240" s="970"/>
      <c r="D240" s="971"/>
      <c r="E240" s="971"/>
      <c r="F240" s="971"/>
      <c r="G240" s="972"/>
      <c r="H240" s="972"/>
      <c r="I240" s="972"/>
      <c r="J240" s="972"/>
      <c r="K240" s="953"/>
      <c r="L240" s="954"/>
      <c r="M240" s="954"/>
      <c r="N240" s="955"/>
      <c r="O240" s="973"/>
      <c r="P240" s="974"/>
      <c r="Q240" s="974"/>
      <c r="R240" s="975"/>
      <c r="S240" s="976"/>
      <c r="T240" s="977"/>
      <c r="U240" s="977"/>
      <c r="V240" s="978"/>
      <c r="W240" s="964"/>
      <c r="X240" s="964"/>
      <c r="Y240" s="964"/>
      <c r="Z240" s="964"/>
      <c r="AA240" s="964"/>
      <c r="AB240" s="931"/>
      <c r="AC240" s="932"/>
      <c r="AD240" s="933"/>
      <c r="AE240" s="931"/>
      <c r="AF240" s="932"/>
      <c r="AG240" s="933"/>
      <c r="AH240" s="931"/>
      <c r="AI240" s="932"/>
      <c r="AJ240" s="933"/>
      <c r="AK240" s="931"/>
      <c r="AL240" s="932"/>
      <c r="AM240" s="933"/>
      <c r="AN240" s="931"/>
      <c r="AO240" s="932"/>
      <c r="AP240" s="933"/>
      <c r="AQ240" s="931"/>
      <c r="AR240" s="932"/>
      <c r="AS240" s="933"/>
      <c r="AT240" s="421"/>
      <c r="AU240" s="415" t="e">
        <f>COUNTIF(#REF!,#REF!)</f>
        <v>#REF!</v>
      </c>
      <c r="AV240" s="415">
        <f t="shared" si="4"/>
        <v>0</v>
      </c>
      <c r="AW240" s="1"/>
    </row>
    <row r="241" spans="2:49" ht="24.75" hidden="1" customHeight="1" outlineLevel="1">
      <c r="B241" s="969">
        <v>229</v>
      </c>
      <c r="C241" s="970"/>
      <c r="D241" s="971"/>
      <c r="E241" s="971"/>
      <c r="F241" s="971"/>
      <c r="G241" s="972"/>
      <c r="H241" s="972"/>
      <c r="I241" s="972"/>
      <c r="J241" s="972"/>
      <c r="K241" s="953"/>
      <c r="L241" s="954"/>
      <c r="M241" s="954"/>
      <c r="N241" s="955"/>
      <c r="O241" s="973"/>
      <c r="P241" s="974"/>
      <c r="Q241" s="974"/>
      <c r="R241" s="975"/>
      <c r="S241" s="976"/>
      <c r="T241" s="977"/>
      <c r="U241" s="977"/>
      <c r="V241" s="978"/>
      <c r="W241" s="964"/>
      <c r="X241" s="964"/>
      <c r="Y241" s="964"/>
      <c r="Z241" s="964"/>
      <c r="AA241" s="964"/>
      <c r="AB241" s="931"/>
      <c r="AC241" s="932"/>
      <c r="AD241" s="933"/>
      <c r="AE241" s="931"/>
      <c r="AF241" s="932"/>
      <c r="AG241" s="933"/>
      <c r="AH241" s="931"/>
      <c r="AI241" s="932"/>
      <c r="AJ241" s="933"/>
      <c r="AK241" s="931"/>
      <c r="AL241" s="932"/>
      <c r="AM241" s="933"/>
      <c r="AN241" s="931"/>
      <c r="AO241" s="932"/>
      <c r="AP241" s="933"/>
      <c r="AQ241" s="931"/>
      <c r="AR241" s="932"/>
      <c r="AS241" s="933"/>
      <c r="AT241" s="421"/>
      <c r="AU241" s="415" t="e">
        <f>COUNTIF(#REF!,#REF!)</f>
        <v>#REF!</v>
      </c>
      <c r="AV241" s="415">
        <f t="shared" si="4"/>
        <v>0</v>
      </c>
      <c r="AW241" s="1"/>
    </row>
    <row r="242" spans="2:49" ht="24.75" hidden="1" customHeight="1" outlineLevel="1">
      <c r="B242" s="969">
        <v>230</v>
      </c>
      <c r="C242" s="970"/>
      <c r="D242" s="971"/>
      <c r="E242" s="971"/>
      <c r="F242" s="971"/>
      <c r="G242" s="972"/>
      <c r="H242" s="972"/>
      <c r="I242" s="972"/>
      <c r="J242" s="972"/>
      <c r="K242" s="953"/>
      <c r="L242" s="954"/>
      <c r="M242" s="954"/>
      <c r="N242" s="955"/>
      <c r="O242" s="973"/>
      <c r="P242" s="974"/>
      <c r="Q242" s="974"/>
      <c r="R242" s="975"/>
      <c r="S242" s="976"/>
      <c r="T242" s="977"/>
      <c r="U242" s="977"/>
      <c r="V242" s="978"/>
      <c r="W242" s="964"/>
      <c r="X242" s="964"/>
      <c r="Y242" s="964"/>
      <c r="Z242" s="964"/>
      <c r="AA242" s="964"/>
      <c r="AB242" s="931"/>
      <c r="AC242" s="932"/>
      <c r="AD242" s="933"/>
      <c r="AE242" s="931"/>
      <c r="AF242" s="932"/>
      <c r="AG242" s="933"/>
      <c r="AH242" s="931"/>
      <c r="AI242" s="932"/>
      <c r="AJ242" s="933"/>
      <c r="AK242" s="931"/>
      <c r="AL242" s="932"/>
      <c r="AM242" s="933"/>
      <c r="AN242" s="931"/>
      <c r="AO242" s="932"/>
      <c r="AP242" s="933"/>
      <c r="AQ242" s="931"/>
      <c r="AR242" s="932"/>
      <c r="AS242" s="933"/>
      <c r="AT242" s="421"/>
      <c r="AU242" s="415" t="e">
        <f>COUNTIF(#REF!,#REF!)</f>
        <v>#REF!</v>
      </c>
      <c r="AV242" s="415">
        <f t="shared" si="4"/>
        <v>0</v>
      </c>
      <c r="AW242" s="1"/>
    </row>
    <row r="243" spans="2:49" ht="16.5" customHeight="1" collapsed="1">
      <c r="AT243" s="362" t="s">
        <v>399</v>
      </c>
    </row>
  </sheetData>
  <sheetProtection algorithmName="SHA-512" hashValue="nVFtUaYd+qXrI7P0C2GDV00C/387usl1coAGcJQcboxCa8i9TYaVwVZFZ+DW/go/Ir5ie18jtDTG/U/VYjTY2A==" saltValue="FMUxe6AUlUKIOxuXYwEZyg==" spinCount="100000" sheet="1" formatCells="0" formatRows="0" insertColumns="0" insertRows="0" selectLockedCells="1" autoFilter="0" pivotTables="0"/>
  <mergeCells count="3016">
    <mergeCell ref="S7:AA7"/>
    <mergeCell ref="S5:AA6"/>
    <mergeCell ref="AB5:AJ6"/>
    <mergeCell ref="AB7:AL7"/>
    <mergeCell ref="B230:C230"/>
    <mergeCell ref="D230:F230"/>
    <mergeCell ref="G230:J230"/>
    <mergeCell ref="K230:N230"/>
    <mergeCell ref="O230:R230"/>
    <mergeCell ref="S230:V230"/>
    <mergeCell ref="AH230:AJ230"/>
    <mergeCell ref="B228:C228"/>
    <mergeCell ref="D228:F228"/>
    <mergeCell ref="G228:J228"/>
    <mergeCell ref="K228:N228"/>
    <mergeCell ref="O228:R228"/>
    <mergeCell ref="S228:V228"/>
    <mergeCell ref="AH228:AJ228"/>
    <mergeCell ref="B229:C229"/>
    <mergeCell ref="D229:F229"/>
    <mergeCell ref="G229:J229"/>
    <mergeCell ref="B225:C225"/>
    <mergeCell ref="D225:F225"/>
    <mergeCell ref="G225:J225"/>
    <mergeCell ref="K225:N225"/>
    <mergeCell ref="O225:R225"/>
    <mergeCell ref="S225:V225"/>
    <mergeCell ref="AH225:AJ225"/>
    <mergeCell ref="AH229:AJ229"/>
    <mergeCell ref="B221:C221"/>
    <mergeCell ref="B226:C226"/>
    <mergeCell ref="D226:F226"/>
    <mergeCell ref="G226:J226"/>
    <mergeCell ref="K226:N226"/>
    <mergeCell ref="O226:R226"/>
    <mergeCell ref="S226:V226"/>
    <mergeCell ref="AH226:AJ226"/>
    <mergeCell ref="B227:C227"/>
    <mergeCell ref="D227:F227"/>
    <mergeCell ref="G227:J227"/>
    <mergeCell ref="K227:N227"/>
    <mergeCell ref="O227:R227"/>
    <mergeCell ref="S227:V227"/>
    <mergeCell ref="AH227:AJ227"/>
    <mergeCell ref="AQ226:AS226"/>
    <mergeCell ref="AB226:AD226"/>
    <mergeCell ref="AK230:AM230"/>
    <mergeCell ref="K229:N229"/>
    <mergeCell ref="O229:R229"/>
    <mergeCell ref="S229:V229"/>
    <mergeCell ref="AN229:AP229"/>
    <mergeCell ref="AN226:AP226"/>
    <mergeCell ref="AH224:AJ224"/>
    <mergeCell ref="AK226:AM226"/>
    <mergeCell ref="AK227:AM227"/>
    <mergeCell ref="AK228:AM228"/>
    <mergeCell ref="AK229:AM229"/>
    <mergeCell ref="AQ225:AS225"/>
    <mergeCell ref="AK225:AM225"/>
    <mergeCell ref="AQ223:AS223"/>
    <mergeCell ref="AQ224:AS224"/>
    <mergeCell ref="W224:AA224"/>
    <mergeCell ref="W225:AA225"/>
    <mergeCell ref="AN223:AP223"/>
    <mergeCell ref="AN224:AP224"/>
    <mergeCell ref="AB225:AD225"/>
    <mergeCell ref="AN225:AP225"/>
    <mergeCell ref="W230:AA230"/>
    <mergeCell ref="AN230:AP230"/>
    <mergeCell ref="AN220:AP220"/>
    <mergeCell ref="AN221:AP221"/>
    <mergeCell ref="AN222:AP222"/>
    <mergeCell ref="B219:C219"/>
    <mergeCell ref="D219:F219"/>
    <mergeCell ref="G219:J219"/>
    <mergeCell ref="K219:N219"/>
    <mergeCell ref="O219:R219"/>
    <mergeCell ref="S219:V219"/>
    <mergeCell ref="AH219:AJ219"/>
    <mergeCell ref="AQ228:AS228"/>
    <mergeCell ref="AQ229:AS229"/>
    <mergeCell ref="W228:AA228"/>
    <mergeCell ref="W229:AA229"/>
    <mergeCell ref="AQ227:AS227"/>
    <mergeCell ref="W226:AA226"/>
    <mergeCell ref="W227:AA227"/>
    <mergeCell ref="AN227:AP227"/>
    <mergeCell ref="AN228:AP228"/>
    <mergeCell ref="B223:C223"/>
    <mergeCell ref="D223:F223"/>
    <mergeCell ref="G223:J223"/>
    <mergeCell ref="K223:N223"/>
    <mergeCell ref="O223:R223"/>
    <mergeCell ref="S223:V223"/>
    <mergeCell ref="AH223:AJ223"/>
    <mergeCell ref="B224:C224"/>
    <mergeCell ref="D224:F224"/>
    <mergeCell ref="G224:J224"/>
    <mergeCell ref="K224:N224"/>
    <mergeCell ref="O224:R224"/>
    <mergeCell ref="S224:V224"/>
    <mergeCell ref="AN217:AP217"/>
    <mergeCell ref="AN218:AP218"/>
    <mergeCell ref="AN219:AP219"/>
    <mergeCell ref="AQ219:AS219"/>
    <mergeCell ref="W217:AA217"/>
    <mergeCell ref="W218:AA218"/>
    <mergeCell ref="W219:AA219"/>
    <mergeCell ref="B220:C220"/>
    <mergeCell ref="D220:F220"/>
    <mergeCell ref="G220:J220"/>
    <mergeCell ref="K220:N220"/>
    <mergeCell ref="O220:R220"/>
    <mergeCell ref="S220:V220"/>
    <mergeCell ref="AH220:AJ220"/>
    <mergeCell ref="AQ220:AS220"/>
    <mergeCell ref="AQ221:AS221"/>
    <mergeCell ref="AQ222:AS222"/>
    <mergeCell ref="W220:AA220"/>
    <mergeCell ref="W221:AA221"/>
    <mergeCell ref="D221:F221"/>
    <mergeCell ref="G221:J221"/>
    <mergeCell ref="K221:N221"/>
    <mergeCell ref="O221:R221"/>
    <mergeCell ref="S221:V221"/>
    <mergeCell ref="AH221:AJ221"/>
    <mergeCell ref="B222:C222"/>
    <mergeCell ref="D222:F222"/>
    <mergeCell ref="G222:J222"/>
    <mergeCell ref="K222:N222"/>
    <mergeCell ref="O222:R222"/>
    <mergeCell ref="S222:V222"/>
    <mergeCell ref="AH222:AJ222"/>
    <mergeCell ref="AN214:AP214"/>
    <mergeCell ref="AN215:AP215"/>
    <mergeCell ref="AN216:AP216"/>
    <mergeCell ref="W214:AA214"/>
    <mergeCell ref="W215:AA215"/>
    <mergeCell ref="W216:AA216"/>
    <mergeCell ref="B217:C217"/>
    <mergeCell ref="D217:F217"/>
    <mergeCell ref="G217:J217"/>
    <mergeCell ref="K217:N217"/>
    <mergeCell ref="O217:R217"/>
    <mergeCell ref="S217:V217"/>
    <mergeCell ref="AH217:AJ217"/>
    <mergeCell ref="B218:C218"/>
    <mergeCell ref="D218:F218"/>
    <mergeCell ref="G218:J218"/>
    <mergeCell ref="K218:N218"/>
    <mergeCell ref="O218:R218"/>
    <mergeCell ref="S218:V218"/>
    <mergeCell ref="AH218:AJ218"/>
    <mergeCell ref="B214:C214"/>
    <mergeCell ref="D214:F214"/>
    <mergeCell ref="G214:J214"/>
    <mergeCell ref="K214:N214"/>
    <mergeCell ref="O214:R214"/>
    <mergeCell ref="S214:V214"/>
    <mergeCell ref="AH214:AJ214"/>
    <mergeCell ref="B215:C215"/>
    <mergeCell ref="D215:F215"/>
    <mergeCell ref="G215:J215"/>
    <mergeCell ref="K215:N215"/>
    <mergeCell ref="O215:R215"/>
    <mergeCell ref="S215:V215"/>
    <mergeCell ref="AH215:AJ215"/>
    <mergeCell ref="B216:C216"/>
    <mergeCell ref="D216:F216"/>
    <mergeCell ref="G216:J216"/>
    <mergeCell ref="K216:N216"/>
    <mergeCell ref="O216:R216"/>
    <mergeCell ref="S216:V216"/>
    <mergeCell ref="AH216:AJ216"/>
    <mergeCell ref="B213:C213"/>
    <mergeCell ref="D213:F213"/>
    <mergeCell ref="G213:J213"/>
    <mergeCell ref="K213:N213"/>
    <mergeCell ref="O213:R213"/>
    <mergeCell ref="S213:V213"/>
    <mergeCell ref="AH213:AJ213"/>
    <mergeCell ref="B162:C162"/>
    <mergeCell ref="D162:F162"/>
    <mergeCell ref="G162:J162"/>
    <mergeCell ref="K212:N212"/>
    <mergeCell ref="O162:R162"/>
    <mergeCell ref="S162:V162"/>
    <mergeCell ref="AH162:AJ162"/>
    <mergeCell ref="B163:C163"/>
    <mergeCell ref="D163:F163"/>
    <mergeCell ref="G163:J163"/>
    <mergeCell ref="O163:R163"/>
    <mergeCell ref="S163:V163"/>
    <mergeCell ref="AH163:AJ163"/>
    <mergeCell ref="K163:N163"/>
    <mergeCell ref="B164:C164"/>
    <mergeCell ref="D164:F164"/>
    <mergeCell ref="B165:C165"/>
    <mergeCell ref="B151:C151"/>
    <mergeCell ref="D151:F151"/>
    <mergeCell ref="G151:J151"/>
    <mergeCell ref="K151:N151"/>
    <mergeCell ref="O151:R151"/>
    <mergeCell ref="S151:V151"/>
    <mergeCell ref="AH151:AJ151"/>
    <mergeCell ref="B149:C149"/>
    <mergeCell ref="D149:F149"/>
    <mergeCell ref="G149:J149"/>
    <mergeCell ref="K149:N149"/>
    <mergeCell ref="O149:R149"/>
    <mergeCell ref="S149:V149"/>
    <mergeCell ref="AH149:AJ149"/>
    <mergeCell ref="B150:C150"/>
    <mergeCell ref="D150:F150"/>
    <mergeCell ref="G150:J150"/>
    <mergeCell ref="K150:N150"/>
    <mergeCell ref="O150:R150"/>
    <mergeCell ref="S150:V150"/>
    <mergeCell ref="AH150:AJ150"/>
    <mergeCell ref="B155:C155"/>
    <mergeCell ref="D155:F155"/>
    <mergeCell ref="G155:J155"/>
    <mergeCell ref="O155:R155"/>
    <mergeCell ref="S155:V155"/>
    <mergeCell ref="AH155:AJ155"/>
    <mergeCell ref="B156:C156"/>
    <mergeCell ref="D156:F156"/>
    <mergeCell ref="G156:J156"/>
    <mergeCell ref="O156:R156"/>
    <mergeCell ref="B147:C147"/>
    <mergeCell ref="D147:F147"/>
    <mergeCell ref="G147:J147"/>
    <mergeCell ref="K147:N147"/>
    <mergeCell ref="O147:R147"/>
    <mergeCell ref="S147:V147"/>
    <mergeCell ref="AH147:AJ147"/>
    <mergeCell ref="B148:C148"/>
    <mergeCell ref="D148:F148"/>
    <mergeCell ref="G148:J148"/>
    <mergeCell ref="K148:N148"/>
    <mergeCell ref="O148:R148"/>
    <mergeCell ref="S148:V148"/>
    <mergeCell ref="AH148:AJ148"/>
    <mergeCell ref="AQ146:AS146"/>
    <mergeCell ref="AQ147:AS147"/>
    <mergeCell ref="AQ148:AS148"/>
    <mergeCell ref="AN146:AP146"/>
    <mergeCell ref="AN147:AP147"/>
    <mergeCell ref="AN148:AP148"/>
    <mergeCell ref="B145:C145"/>
    <mergeCell ref="D145:F145"/>
    <mergeCell ref="G145:J145"/>
    <mergeCell ref="K145:N145"/>
    <mergeCell ref="O145:R145"/>
    <mergeCell ref="S145:V145"/>
    <mergeCell ref="AH145:AJ145"/>
    <mergeCell ref="AQ145:AS145"/>
    <mergeCell ref="AB144:AD144"/>
    <mergeCell ref="AB145:AD145"/>
    <mergeCell ref="B146:C146"/>
    <mergeCell ref="D146:F146"/>
    <mergeCell ref="G146:J146"/>
    <mergeCell ref="K146:N146"/>
    <mergeCell ref="O146:R146"/>
    <mergeCell ref="S146:V146"/>
    <mergeCell ref="AH146:AJ146"/>
    <mergeCell ref="AQ144:AS144"/>
    <mergeCell ref="AB146:AD146"/>
    <mergeCell ref="AK145:AM145"/>
    <mergeCell ref="AK146:AM146"/>
    <mergeCell ref="O114:R114"/>
    <mergeCell ref="S114:V114"/>
    <mergeCell ref="AH114:AJ114"/>
    <mergeCell ref="D115:F115"/>
    <mergeCell ref="G115:J115"/>
    <mergeCell ref="K115:N115"/>
    <mergeCell ref="O115:R115"/>
    <mergeCell ref="S115:V115"/>
    <mergeCell ref="AH115:AJ115"/>
    <mergeCell ref="W113:AA113"/>
    <mergeCell ref="W114:AA114"/>
    <mergeCell ref="W115:AA115"/>
    <mergeCell ref="AQ149:AS149"/>
    <mergeCell ref="AQ150:AS150"/>
    <mergeCell ref="AB147:AD147"/>
    <mergeCell ref="O144:R144"/>
    <mergeCell ref="S144:V144"/>
    <mergeCell ref="AH144:AJ144"/>
    <mergeCell ref="AB148:AD148"/>
    <mergeCell ref="AB149:AD149"/>
    <mergeCell ref="AB150:AD150"/>
    <mergeCell ref="AK147:AM147"/>
    <mergeCell ref="AK148:AM148"/>
    <mergeCell ref="AN123:AP123"/>
    <mergeCell ref="AN124:AP124"/>
    <mergeCell ref="G122:J122"/>
    <mergeCell ref="S117:V117"/>
    <mergeCell ref="AH117:AJ117"/>
    <mergeCell ref="AH116:AJ116"/>
    <mergeCell ref="O132:R132"/>
    <mergeCell ref="S132:V132"/>
    <mergeCell ref="AH132:AJ132"/>
    <mergeCell ref="AH112:AJ112"/>
    <mergeCell ref="D113:F113"/>
    <mergeCell ref="G113:J113"/>
    <mergeCell ref="K113:N113"/>
    <mergeCell ref="O113:R113"/>
    <mergeCell ref="S113:V113"/>
    <mergeCell ref="AH113:AJ113"/>
    <mergeCell ref="D114:F114"/>
    <mergeCell ref="G114:J114"/>
    <mergeCell ref="AK109:AM109"/>
    <mergeCell ref="AK110:AM110"/>
    <mergeCell ref="AK111:AM111"/>
    <mergeCell ref="AK112:AM112"/>
    <mergeCell ref="AK113:AM113"/>
    <mergeCell ref="AK114:AM114"/>
    <mergeCell ref="AN113:AP113"/>
    <mergeCell ref="AN114:AP114"/>
    <mergeCell ref="D110:F110"/>
    <mergeCell ref="G110:J110"/>
    <mergeCell ref="K110:N110"/>
    <mergeCell ref="O110:R110"/>
    <mergeCell ref="S110:V110"/>
    <mergeCell ref="AH110:AJ110"/>
    <mergeCell ref="D111:F111"/>
    <mergeCell ref="G111:J111"/>
    <mergeCell ref="K111:N111"/>
    <mergeCell ref="O111:R111"/>
    <mergeCell ref="S111:V111"/>
    <mergeCell ref="AH111:AJ111"/>
    <mergeCell ref="D112:F112"/>
    <mergeCell ref="G112:J112"/>
    <mergeCell ref="K112:N112"/>
    <mergeCell ref="B108:C108"/>
    <mergeCell ref="D108:F108"/>
    <mergeCell ref="G108:J108"/>
    <mergeCell ref="K108:N108"/>
    <mergeCell ref="O108:R108"/>
    <mergeCell ref="S108:V108"/>
    <mergeCell ref="AH108:AJ108"/>
    <mergeCell ref="AK106:AM106"/>
    <mergeCell ref="AK107:AM107"/>
    <mergeCell ref="AK108:AM108"/>
    <mergeCell ref="AB106:AD106"/>
    <mergeCell ref="AB107:AD107"/>
    <mergeCell ref="AB108:AD108"/>
    <mergeCell ref="AQ108:AS108"/>
    <mergeCell ref="W107:AA107"/>
    <mergeCell ref="B109:C109"/>
    <mergeCell ref="D109:F109"/>
    <mergeCell ref="G109:J109"/>
    <mergeCell ref="K109:N109"/>
    <mergeCell ref="O109:R109"/>
    <mergeCell ref="S109:V109"/>
    <mergeCell ref="AH109:AJ109"/>
    <mergeCell ref="G107:J107"/>
    <mergeCell ref="W109:AA109"/>
    <mergeCell ref="D83:F83"/>
    <mergeCell ref="G83:J83"/>
    <mergeCell ref="K83:N83"/>
    <mergeCell ref="O83:R83"/>
    <mergeCell ref="S83:V83"/>
    <mergeCell ref="AH83:AJ83"/>
    <mergeCell ref="AQ82:AS82"/>
    <mergeCell ref="AQ83:AS83"/>
    <mergeCell ref="W82:AA82"/>
    <mergeCell ref="W83:AA83"/>
    <mergeCell ref="AB82:AD82"/>
    <mergeCell ref="AB83:AD83"/>
    <mergeCell ref="AK82:AM82"/>
    <mergeCell ref="AK83:AM83"/>
    <mergeCell ref="AN83:AP83"/>
    <mergeCell ref="AN82:AP82"/>
    <mergeCell ref="G105:J105"/>
    <mergeCell ref="K105:N105"/>
    <mergeCell ref="O105:R105"/>
    <mergeCell ref="S105:V105"/>
    <mergeCell ref="AH105:AJ105"/>
    <mergeCell ref="S103:V103"/>
    <mergeCell ref="AH103:AJ103"/>
    <mergeCell ref="AQ101:AS101"/>
    <mergeCell ref="AQ102:AS102"/>
    <mergeCell ref="AK101:AM101"/>
    <mergeCell ref="AK102:AM102"/>
    <mergeCell ref="AN101:AP101"/>
    <mergeCell ref="AN102:AP102"/>
    <mergeCell ref="S100:V100"/>
    <mergeCell ref="AH100:AJ100"/>
    <mergeCell ref="S99:V99"/>
    <mergeCell ref="D81:F81"/>
    <mergeCell ref="G81:J81"/>
    <mergeCell ref="K81:N81"/>
    <mergeCell ref="O81:R81"/>
    <mergeCell ref="S81:V81"/>
    <mergeCell ref="AH81:AJ81"/>
    <mergeCell ref="AQ80:AS80"/>
    <mergeCell ref="AQ81:AS81"/>
    <mergeCell ref="W80:AA80"/>
    <mergeCell ref="W81:AA81"/>
    <mergeCell ref="AB80:AD80"/>
    <mergeCell ref="AB81:AD81"/>
    <mergeCell ref="AK80:AM80"/>
    <mergeCell ref="AK81:AM81"/>
    <mergeCell ref="AN80:AP80"/>
    <mergeCell ref="AN81:AP81"/>
    <mergeCell ref="D82:F82"/>
    <mergeCell ref="G82:J82"/>
    <mergeCell ref="K82:N82"/>
    <mergeCell ref="O82:R82"/>
    <mergeCell ref="S82:V82"/>
    <mergeCell ref="AH82:AJ82"/>
    <mergeCell ref="K79:N79"/>
    <mergeCell ref="O79:R79"/>
    <mergeCell ref="S79:V79"/>
    <mergeCell ref="AH79:AJ79"/>
    <mergeCell ref="AQ78:AS78"/>
    <mergeCell ref="AQ79:AS79"/>
    <mergeCell ref="W78:AA78"/>
    <mergeCell ref="W79:AA79"/>
    <mergeCell ref="AB78:AD78"/>
    <mergeCell ref="AB79:AD79"/>
    <mergeCell ref="AK78:AM78"/>
    <mergeCell ref="AK79:AM79"/>
    <mergeCell ref="AN78:AP78"/>
    <mergeCell ref="AN79:AP79"/>
    <mergeCell ref="D80:F80"/>
    <mergeCell ref="G80:J80"/>
    <mergeCell ref="K80:N80"/>
    <mergeCell ref="O80:R80"/>
    <mergeCell ref="S80:V80"/>
    <mergeCell ref="AH80:AJ80"/>
    <mergeCell ref="B72:C72"/>
    <mergeCell ref="D72:F72"/>
    <mergeCell ref="G72:J72"/>
    <mergeCell ref="K72:N72"/>
    <mergeCell ref="O72:R72"/>
    <mergeCell ref="S72:V72"/>
    <mergeCell ref="AH72:AJ72"/>
    <mergeCell ref="AQ71:AS71"/>
    <mergeCell ref="AQ72:AS72"/>
    <mergeCell ref="D77:F77"/>
    <mergeCell ref="G77:J77"/>
    <mergeCell ref="K77:N77"/>
    <mergeCell ref="D78:F78"/>
    <mergeCell ref="G78:J78"/>
    <mergeCell ref="K78:N78"/>
    <mergeCell ref="O78:R78"/>
    <mergeCell ref="S78:V78"/>
    <mergeCell ref="AH78:AJ78"/>
    <mergeCell ref="O74:R74"/>
    <mergeCell ref="S74:V74"/>
    <mergeCell ref="AH74:AJ74"/>
    <mergeCell ref="K74:N74"/>
    <mergeCell ref="K75:N75"/>
    <mergeCell ref="W72:AA72"/>
    <mergeCell ref="AQ73:AS73"/>
    <mergeCell ref="AQ74:AS74"/>
    <mergeCell ref="AQ75:AS75"/>
    <mergeCell ref="AQ76:AS76"/>
    <mergeCell ref="AQ77:AS77"/>
    <mergeCell ref="W77:AA77"/>
    <mergeCell ref="AB77:AD77"/>
    <mergeCell ref="AK77:AM77"/>
    <mergeCell ref="B70:C70"/>
    <mergeCell ref="D70:F70"/>
    <mergeCell ref="G70:J70"/>
    <mergeCell ref="K70:N70"/>
    <mergeCell ref="O70:R70"/>
    <mergeCell ref="S70:V70"/>
    <mergeCell ref="AH70:AJ70"/>
    <mergeCell ref="AQ69:AS69"/>
    <mergeCell ref="AQ70:AS70"/>
    <mergeCell ref="B71:C71"/>
    <mergeCell ref="D71:F71"/>
    <mergeCell ref="G71:J71"/>
    <mergeCell ref="K71:N71"/>
    <mergeCell ref="O71:R71"/>
    <mergeCell ref="S71:V71"/>
    <mergeCell ref="AH71:AJ71"/>
    <mergeCell ref="AN70:AP70"/>
    <mergeCell ref="AN71:AP71"/>
    <mergeCell ref="W70:AA70"/>
    <mergeCell ref="W71:AA71"/>
    <mergeCell ref="AB70:AD70"/>
    <mergeCell ref="AB71:AD71"/>
    <mergeCell ref="AK70:AM70"/>
    <mergeCell ref="AK71:AM71"/>
    <mergeCell ref="S67:V67"/>
    <mergeCell ref="AH67:AJ67"/>
    <mergeCell ref="AN67:AP67"/>
    <mergeCell ref="B68:C68"/>
    <mergeCell ref="D68:F68"/>
    <mergeCell ref="G68:J68"/>
    <mergeCell ref="K68:N68"/>
    <mergeCell ref="O68:R68"/>
    <mergeCell ref="S68:V68"/>
    <mergeCell ref="AH68:AJ68"/>
    <mergeCell ref="AQ66:AS66"/>
    <mergeCell ref="AQ67:AS67"/>
    <mergeCell ref="AQ68:AS68"/>
    <mergeCell ref="B69:C69"/>
    <mergeCell ref="D69:F69"/>
    <mergeCell ref="G69:J69"/>
    <mergeCell ref="K69:N69"/>
    <mergeCell ref="O69:R69"/>
    <mergeCell ref="S69:V69"/>
    <mergeCell ref="AH69:AJ69"/>
    <mergeCell ref="AN68:AP68"/>
    <mergeCell ref="AN69:AP69"/>
    <mergeCell ref="W67:AA67"/>
    <mergeCell ref="W68:AA68"/>
    <mergeCell ref="W69:AA69"/>
    <mergeCell ref="AB68:AD68"/>
    <mergeCell ref="AB69:AD69"/>
    <mergeCell ref="AK66:AM66"/>
    <mergeCell ref="AK67:AM67"/>
    <mergeCell ref="AK68:AM68"/>
    <mergeCell ref="AK69:AM69"/>
    <mergeCell ref="AE66:AG66"/>
    <mergeCell ref="AQ44:AS44"/>
    <mergeCell ref="AQ45:AS45"/>
    <mergeCell ref="AQ46:AS46"/>
    <mergeCell ref="AB44:AD44"/>
    <mergeCell ref="AB45:AD45"/>
    <mergeCell ref="AB46:AD46"/>
    <mergeCell ref="B52:C52"/>
    <mergeCell ref="B53:C53"/>
    <mergeCell ref="B50:C50"/>
    <mergeCell ref="B51:C51"/>
    <mergeCell ref="D49:F49"/>
    <mergeCell ref="G49:J49"/>
    <mergeCell ref="O63:R63"/>
    <mergeCell ref="S63:V63"/>
    <mergeCell ref="AH63:AJ63"/>
    <mergeCell ref="K63:N63"/>
    <mergeCell ref="O61:R61"/>
    <mergeCell ref="S61:V61"/>
    <mergeCell ref="AH61:AJ61"/>
    <mergeCell ref="K61:N61"/>
    <mergeCell ref="K62:N62"/>
    <mergeCell ref="S60:V60"/>
    <mergeCell ref="AH60:AJ60"/>
    <mergeCell ref="B61:C61"/>
    <mergeCell ref="B60:C60"/>
    <mergeCell ref="D60:F60"/>
    <mergeCell ref="G60:J60"/>
    <mergeCell ref="K60:N60"/>
    <mergeCell ref="B63:C63"/>
    <mergeCell ref="D63:F63"/>
    <mergeCell ref="G63:J63"/>
    <mergeCell ref="B62:C62"/>
    <mergeCell ref="B45:C45"/>
    <mergeCell ref="D45:F45"/>
    <mergeCell ref="G45:J45"/>
    <mergeCell ref="K45:N45"/>
    <mergeCell ref="B46:C46"/>
    <mergeCell ref="D46:F46"/>
    <mergeCell ref="G46:J46"/>
    <mergeCell ref="K46:N46"/>
    <mergeCell ref="O46:R46"/>
    <mergeCell ref="S46:V46"/>
    <mergeCell ref="AH46:AJ46"/>
    <mergeCell ref="AH45:AJ45"/>
    <mergeCell ref="S43:V43"/>
    <mergeCell ref="AH43:AJ43"/>
    <mergeCell ref="O45:R45"/>
    <mergeCell ref="S45:V45"/>
    <mergeCell ref="B44:C44"/>
    <mergeCell ref="D44:F44"/>
    <mergeCell ref="G44:J44"/>
    <mergeCell ref="K44:N44"/>
    <mergeCell ref="O44:R44"/>
    <mergeCell ref="S44:V44"/>
    <mergeCell ref="AH44:AJ44"/>
    <mergeCell ref="D62:F62"/>
    <mergeCell ref="G62:J62"/>
    <mergeCell ref="B67:C67"/>
    <mergeCell ref="D67:F67"/>
    <mergeCell ref="G67:J67"/>
    <mergeCell ref="K67:N67"/>
    <mergeCell ref="O67:R67"/>
    <mergeCell ref="S123:V123"/>
    <mergeCell ref="AH123:AJ123"/>
    <mergeCell ref="B124:C124"/>
    <mergeCell ref="D124:F124"/>
    <mergeCell ref="G124:J124"/>
    <mergeCell ref="B123:C123"/>
    <mergeCell ref="D123:F123"/>
    <mergeCell ref="G123:J123"/>
    <mergeCell ref="O123:R123"/>
    <mergeCell ref="K123:N123"/>
    <mergeCell ref="K124:N124"/>
    <mergeCell ref="O124:R124"/>
    <mergeCell ref="S124:V124"/>
    <mergeCell ref="AH124:AJ124"/>
    <mergeCell ref="O122:R122"/>
    <mergeCell ref="S122:V122"/>
    <mergeCell ref="AH122:AJ122"/>
    <mergeCell ref="W122:AA122"/>
    <mergeCell ref="W123:AA123"/>
    <mergeCell ref="W124:AA124"/>
    <mergeCell ref="AB122:AD122"/>
    <mergeCell ref="AB123:AD123"/>
    <mergeCell ref="AB124:AD124"/>
    <mergeCell ref="B122:C122"/>
    <mergeCell ref="D122:F122"/>
    <mergeCell ref="B121:C121"/>
    <mergeCell ref="D121:F121"/>
    <mergeCell ref="G121:J121"/>
    <mergeCell ref="O121:R121"/>
    <mergeCell ref="K121:N121"/>
    <mergeCell ref="K122:N122"/>
    <mergeCell ref="S119:V119"/>
    <mergeCell ref="AH119:AJ119"/>
    <mergeCell ref="B120:C120"/>
    <mergeCell ref="D120:F120"/>
    <mergeCell ref="G120:J120"/>
    <mergeCell ref="B119:C119"/>
    <mergeCell ref="D119:F119"/>
    <mergeCell ref="G119:J119"/>
    <mergeCell ref="O119:R119"/>
    <mergeCell ref="K119:N119"/>
    <mergeCell ref="O120:R120"/>
    <mergeCell ref="S120:V120"/>
    <mergeCell ref="AH120:AJ120"/>
    <mergeCell ref="S121:V121"/>
    <mergeCell ref="AH121:AJ121"/>
    <mergeCell ref="W121:AA121"/>
    <mergeCell ref="AB121:AD121"/>
    <mergeCell ref="K120:N120"/>
    <mergeCell ref="AE122:AG122"/>
    <mergeCell ref="B118:C118"/>
    <mergeCell ref="D118:F118"/>
    <mergeCell ref="G118:J118"/>
    <mergeCell ref="B117:C117"/>
    <mergeCell ref="D117:F117"/>
    <mergeCell ref="G117:J117"/>
    <mergeCell ref="O117:R117"/>
    <mergeCell ref="K117:N117"/>
    <mergeCell ref="K118:N118"/>
    <mergeCell ref="AQ120:AS120"/>
    <mergeCell ref="W120:AA120"/>
    <mergeCell ref="AB120:AD120"/>
    <mergeCell ref="AK120:AM120"/>
    <mergeCell ref="AN118:AP118"/>
    <mergeCell ref="AN119:AP119"/>
    <mergeCell ref="AN120:AP120"/>
    <mergeCell ref="O118:R118"/>
    <mergeCell ref="S118:V118"/>
    <mergeCell ref="AH118:AJ118"/>
    <mergeCell ref="B116:C116"/>
    <mergeCell ref="D116:F116"/>
    <mergeCell ref="G116:J116"/>
    <mergeCell ref="B103:C103"/>
    <mergeCell ref="D103:F103"/>
    <mergeCell ref="G103:J103"/>
    <mergeCell ref="O103:R103"/>
    <mergeCell ref="K103:N103"/>
    <mergeCell ref="K116:N116"/>
    <mergeCell ref="B106:C106"/>
    <mergeCell ref="D106:F106"/>
    <mergeCell ref="G106:J106"/>
    <mergeCell ref="K106:N106"/>
    <mergeCell ref="O106:R106"/>
    <mergeCell ref="S106:V106"/>
    <mergeCell ref="B104:C104"/>
    <mergeCell ref="D104:F104"/>
    <mergeCell ref="K104:N104"/>
    <mergeCell ref="O116:R116"/>
    <mergeCell ref="S116:V116"/>
    <mergeCell ref="K107:N107"/>
    <mergeCell ref="O107:R107"/>
    <mergeCell ref="S107:V107"/>
    <mergeCell ref="B110:C110"/>
    <mergeCell ref="B111:C111"/>
    <mergeCell ref="B112:C112"/>
    <mergeCell ref="B113:C113"/>
    <mergeCell ref="B114:C114"/>
    <mergeCell ref="B115:C115"/>
    <mergeCell ref="O112:R112"/>
    <mergeCell ref="S112:V112"/>
    <mergeCell ref="K114:N114"/>
    <mergeCell ref="G104:J104"/>
    <mergeCell ref="O104:R104"/>
    <mergeCell ref="S104:V104"/>
    <mergeCell ref="AH104:AJ104"/>
    <mergeCell ref="B105:C105"/>
    <mergeCell ref="D105:F105"/>
    <mergeCell ref="AH106:AJ106"/>
    <mergeCell ref="B107:C107"/>
    <mergeCell ref="D107:F107"/>
    <mergeCell ref="S101:V101"/>
    <mergeCell ref="AH101:AJ101"/>
    <mergeCell ref="B102:C102"/>
    <mergeCell ref="D102:F102"/>
    <mergeCell ref="G102:J102"/>
    <mergeCell ref="B101:C101"/>
    <mergeCell ref="D101:F101"/>
    <mergeCell ref="G101:J101"/>
    <mergeCell ref="O101:R101"/>
    <mergeCell ref="K101:N101"/>
    <mergeCell ref="K102:N102"/>
    <mergeCell ref="O102:R102"/>
    <mergeCell ref="S102:V102"/>
    <mergeCell ref="AH102:AJ102"/>
    <mergeCell ref="W101:AA101"/>
    <mergeCell ref="W102:AA102"/>
    <mergeCell ref="AB101:AD101"/>
    <mergeCell ref="AB102:AD102"/>
    <mergeCell ref="AH107:AJ107"/>
    <mergeCell ref="AE101:AG101"/>
    <mergeCell ref="AE102:AG102"/>
    <mergeCell ref="AE103:AG103"/>
    <mergeCell ref="AE104:AG104"/>
    <mergeCell ref="W110:AA110"/>
    <mergeCell ref="W111:AA111"/>
    <mergeCell ref="W112:AA112"/>
    <mergeCell ref="AH99:AJ99"/>
    <mergeCell ref="B100:C100"/>
    <mergeCell ref="D100:F100"/>
    <mergeCell ref="G100:J100"/>
    <mergeCell ref="B99:C99"/>
    <mergeCell ref="D99:F99"/>
    <mergeCell ref="G99:J99"/>
    <mergeCell ref="O99:R99"/>
    <mergeCell ref="K99:N99"/>
    <mergeCell ref="K100:N100"/>
    <mergeCell ref="AN99:AP99"/>
    <mergeCell ref="AN100:AP100"/>
    <mergeCell ref="O100:R100"/>
    <mergeCell ref="AQ99:AS99"/>
    <mergeCell ref="AQ100:AS100"/>
    <mergeCell ref="W99:AA99"/>
    <mergeCell ref="W100:AA100"/>
    <mergeCell ref="AB99:AD99"/>
    <mergeCell ref="AB100:AD100"/>
    <mergeCell ref="AB103:AD103"/>
    <mergeCell ref="AB104:AD104"/>
    <mergeCell ref="AB105:AD105"/>
    <mergeCell ref="AB109:AD109"/>
    <mergeCell ref="AB110:AD110"/>
    <mergeCell ref="AB111:AD111"/>
    <mergeCell ref="AB112:AD112"/>
    <mergeCell ref="AK99:AM99"/>
    <mergeCell ref="AK100:AM100"/>
    <mergeCell ref="AK103:AM103"/>
    <mergeCell ref="O98:R98"/>
    <mergeCell ref="S98:V98"/>
    <mergeCell ref="AH98:AJ98"/>
    <mergeCell ref="S97:V97"/>
    <mergeCell ref="AH97:AJ97"/>
    <mergeCell ref="B98:C98"/>
    <mergeCell ref="D98:F98"/>
    <mergeCell ref="G98:J98"/>
    <mergeCell ref="B97:C97"/>
    <mergeCell ref="D97:F97"/>
    <mergeCell ref="G97:J97"/>
    <mergeCell ref="O97:R97"/>
    <mergeCell ref="K97:N97"/>
    <mergeCell ref="K98:N98"/>
    <mergeCell ref="AN97:AP97"/>
    <mergeCell ref="AN98:AP98"/>
    <mergeCell ref="AQ97:AS97"/>
    <mergeCell ref="AQ98:AS98"/>
    <mergeCell ref="W97:AA97"/>
    <mergeCell ref="W98:AA98"/>
    <mergeCell ref="AB97:AD97"/>
    <mergeCell ref="AB98:AD98"/>
    <mergeCell ref="AK97:AM97"/>
    <mergeCell ref="AK98:AM98"/>
    <mergeCell ref="O96:R96"/>
    <mergeCell ref="S96:V96"/>
    <mergeCell ref="AH96:AJ96"/>
    <mergeCell ref="S95:V95"/>
    <mergeCell ref="AH95:AJ95"/>
    <mergeCell ref="B96:C96"/>
    <mergeCell ref="D96:F96"/>
    <mergeCell ref="G96:J96"/>
    <mergeCell ref="B95:C95"/>
    <mergeCell ref="D95:F95"/>
    <mergeCell ref="G95:J95"/>
    <mergeCell ref="O95:R95"/>
    <mergeCell ref="K95:N95"/>
    <mergeCell ref="K96:N96"/>
    <mergeCell ref="AN95:AP95"/>
    <mergeCell ref="AN96:AP96"/>
    <mergeCell ref="AQ96:AS96"/>
    <mergeCell ref="AB96:AD96"/>
    <mergeCell ref="AK96:AM96"/>
    <mergeCell ref="O92:R92"/>
    <mergeCell ref="S92:V92"/>
    <mergeCell ref="AH92:AJ92"/>
    <mergeCell ref="S91:V91"/>
    <mergeCell ref="AH91:AJ91"/>
    <mergeCell ref="B92:C92"/>
    <mergeCell ref="D92:F92"/>
    <mergeCell ref="G92:J92"/>
    <mergeCell ref="B91:C91"/>
    <mergeCell ref="D91:F91"/>
    <mergeCell ref="G91:J91"/>
    <mergeCell ref="O91:R91"/>
    <mergeCell ref="K91:N91"/>
    <mergeCell ref="K92:N92"/>
    <mergeCell ref="AN91:AP91"/>
    <mergeCell ref="AN92:AP92"/>
    <mergeCell ref="O94:R94"/>
    <mergeCell ref="S94:V94"/>
    <mergeCell ref="AH94:AJ94"/>
    <mergeCell ref="S93:V93"/>
    <mergeCell ref="AH93:AJ93"/>
    <mergeCell ref="B94:C94"/>
    <mergeCell ref="D94:F94"/>
    <mergeCell ref="G94:J94"/>
    <mergeCell ref="B93:C93"/>
    <mergeCell ref="D93:F93"/>
    <mergeCell ref="G93:J93"/>
    <mergeCell ref="O93:R93"/>
    <mergeCell ref="K93:N93"/>
    <mergeCell ref="K94:N94"/>
    <mergeCell ref="AN93:AP93"/>
    <mergeCell ref="AN94:AP94"/>
    <mergeCell ref="K87:N87"/>
    <mergeCell ref="O87:R87"/>
    <mergeCell ref="S87:V87"/>
    <mergeCell ref="O88:R88"/>
    <mergeCell ref="S88:V88"/>
    <mergeCell ref="AH88:AJ88"/>
    <mergeCell ref="B88:C88"/>
    <mergeCell ref="D88:F88"/>
    <mergeCell ref="G88:J88"/>
    <mergeCell ref="K88:N88"/>
    <mergeCell ref="AH87:AJ87"/>
    <mergeCell ref="O90:R90"/>
    <mergeCell ref="S90:V90"/>
    <mergeCell ref="AH90:AJ90"/>
    <mergeCell ref="S89:V89"/>
    <mergeCell ref="AH89:AJ89"/>
    <mergeCell ref="B90:C90"/>
    <mergeCell ref="D90:F90"/>
    <mergeCell ref="G90:J90"/>
    <mergeCell ref="B89:C89"/>
    <mergeCell ref="D89:F89"/>
    <mergeCell ref="G89:J89"/>
    <mergeCell ref="O89:R89"/>
    <mergeCell ref="K89:N89"/>
    <mergeCell ref="K90:N90"/>
    <mergeCell ref="W76:AA76"/>
    <mergeCell ref="O84:R84"/>
    <mergeCell ref="S84:V84"/>
    <mergeCell ref="AH84:AJ84"/>
    <mergeCell ref="K84:N84"/>
    <mergeCell ref="K85:N85"/>
    <mergeCell ref="B86:C86"/>
    <mergeCell ref="B87:C87"/>
    <mergeCell ref="D86:F86"/>
    <mergeCell ref="G86:J86"/>
    <mergeCell ref="K86:N86"/>
    <mergeCell ref="S75:V75"/>
    <mergeCell ref="AH75:AJ75"/>
    <mergeCell ref="B84:C84"/>
    <mergeCell ref="D84:F84"/>
    <mergeCell ref="G84:J84"/>
    <mergeCell ref="B75:C75"/>
    <mergeCell ref="D75:F75"/>
    <mergeCell ref="G75:J75"/>
    <mergeCell ref="O75:R75"/>
    <mergeCell ref="AH77:AJ77"/>
    <mergeCell ref="S85:V85"/>
    <mergeCell ref="AH85:AJ85"/>
    <mergeCell ref="B85:C85"/>
    <mergeCell ref="D85:F85"/>
    <mergeCell ref="G85:J85"/>
    <mergeCell ref="O85:R85"/>
    <mergeCell ref="O86:R86"/>
    <mergeCell ref="S86:V86"/>
    <mergeCell ref="AH86:AJ86"/>
    <mergeCell ref="D87:F87"/>
    <mergeCell ref="G87:J87"/>
    <mergeCell ref="D65:F65"/>
    <mergeCell ref="B81:C81"/>
    <mergeCell ref="B82:C82"/>
    <mergeCell ref="B83:C83"/>
    <mergeCell ref="O77:R77"/>
    <mergeCell ref="S77:V77"/>
    <mergeCell ref="S73:V73"/>
    <mergeCell ref="AH73:AJ73"/>
    <mergeCell ref="B74:C74"/>
    <mergeCell ref="D74:F74"/>
    <mergeCell ref="G74:J74"/>
    <mergeCell ref="B73:C73"/>
    <mergeCell ref="D73:F73"/>
    <mergeCell ref="G73:J73"/>
    <mergeCell ref="O73:R73"/>
    <mergeCell ref="B76:C76"/>
    <mergeCell ref="B77:C77"/>
    <mergeCell ref="B78:C78"/>
    <mergeCell ref="B79:C79"/>
    <mergeCell ref="B80:C80"/>
    <mergeCell ref="D76:F76"/>
    <mergeCell ref="G76:J76"/>
    <mergeCell ref="K76:N76"/>
    <mergeCell ref="O76:R76"/>
    <mergeCell ref="S76:V76"/>
    <mergeCell ref="AH76:AJ76"/>
    <mergeCell ref="D79:F79"/>
    <mergeCell ref="G79:J79"/>
    <mergeCell ref="K73:N73"/>
    <mergeCell ref="W73:AA73"/>
    <mergeCell ref="W74:AA74"/>
    <mergeCell ref="W75:AA75"/>
    <mergeCell ref="AQ59:AS59"/>
    <mergeCell ref="AQ60:AS60"/>
    <mergeCell ref="W59:AA59"/>
    <mergeCell ref="W60:AA60"/>
    <mergeCell ref="AB59:AD59"/>
    <mergeCell ref="AB60:AD60"/>
    <mergeCell ref="AK59:AM59"/>
    <mergeCell ref="AK60:AM60"/>
    <mergeCell ref="K58:N58"/>
    <mergeCell ref="AN60:AP60"/>
    <mergeCell ref="O60:R60"/>
    <mergeCell ref="O59:R59"/>
    <mergeCell ref="AQ61:AS61"/>
    <mergeCell ref="AQ62:AS62"/>
    <mergeCell ref="AQ63:AS63"/>
    <mergeCell ref="AQ64:AS64"/>
    <mergeCell ref="AQ65:AS65"/>
    <mergeCell ref="AB62:AD62"/>
    <mergeCell ref="AB63:AD63"/>
    <mergeCell ref="AN58:AP58"/>
    <mergeCell ref="AK64:AM64"/>
    <mergeCell ref="AK65:AM65"/>
    <mergeCell ref="AE58:AG58"/>
    <mergeCell ref="AE59:AG59"/>
    <mergeCell ref="AE60:AG60"/>
    <mergeCell ref="AE61:AG61"/>
    <mergeCell ref="AE62:AG62"/>
    <mergeCell ref="AE63:AG63"/>
    <mergeCell ref="AE64:AG64"/>
    <mergeCell ref="AE65:AG65"/>
    <mergeCell ref="G65:J65"/>
    <mergeCell ref="K65:N65"/>
    <mergeCell ref="O65:R65"/>
    <mergeCell ref="S65:V65"/>
    <mergeCell ref="S62:V62"/>
    <mergeCell ref="AH62:AJ62"/>
    <mergeCell ref="B66:C66"/>
    <mergeCell ref="D66:F66"/>
    <mergeCell ref="G66:J66"/>
    <mergeCell ref="K66:N66"/>
    <mergeCell ref="O66:R66"/>
    <mergeCell ref="S66:V66"/>
    <mergeCell ref="D61:F61"/>
    <mergeCell ref="G61:J61"/>
    <mergeCell ref="AH66:AJ66"/>
    <mergeCell ref="W61:AA61"/>
    <mergeCell ref="W62:AA62"/>
    <mergeCell ref="W63:AA63"/>
    <mergeCell ref="W64:AA64"/>
    <mergeCell ref="W65:AA65"/>
    <mergeCell ref="W66:AA66"/>
    <mergeCell ref="AB61:AD61"/>
    <mergeCell ref="O62:R62"/>
    <mergeCell ref="B64:C64"/>
    <mergeCell ref="D64:F64"/>
    <mergeCell ref="G64:J64"/>
    <mergeCell ref="K64:N64"/>
    <mergeCell ref="O64:R64"/>
    <mergeCell ref="AH65:AJ65"/>
    <mergeCell ref="S64:V64"/>
    <mergeCell ref="AH64:AJ64"/>
    <mergeCell ref="B65:C65"/>
    <mergeCell ref="B57:C57"/>
    <mergeCell ref="D57:F57"/>
    <mergeCell ref="G57:J57"/>
    <mergeCell ref="B56:C56"/>
    <mergeCell ref="D56:F56"/>
    <mergeCell ref="G56:J56"/>
    <mergeCell ref="O56:R56"/>
    <mergeCell ref="K56:N56"/>
    <mergeCell ref="AQ58:AS58"/>
    <mergeCell ref="W58:AA58"/>
    <mergeCell ref="AB58:AD58"/>
    <mergeCell ref="AK58:AM58"/>
    <mergeCell ref="S59:V59"/>
    <mergeCell ref="AH59:AJ59"/>
    <mergeCell ref="K59:N59"/>
    <mergeCell ref="AB57:AD57"/>
    <mergeCell ref="AN59:AP59"/>
    <mergeCell ref="S58:V58"/>
    <mergeCell ref="AH58:AJ58"/>
    <mergeCell ref="B59:C59"/>
    <mergeCell ref="D59:F59"/>
    <mergeCell ref="G59:J59"/>
    <mergeCell ref="B58:C58"/>
    <mergeCell ref="D58:F58"/>
    <mergeCell ref="G58:J58"/>
    <mergeCell ref="AN56:AP56"/>
    <mergeCell ref="AN57:AP57"/>
    <mergeCell ref="O57:R57"/>
    <mergeCell ref="S57:V57"/>
    <mergeCell ref="AH57:AJ57"/>
    <mergeCell ref="K57:N57"/>
    <mergeCell ref="O58:R58"/>
    <mergeCell ref="AQ57:AS57"/>
    <mergeCell ref="W54:AA54"/>
    <mergeCell ref="W55:AA55"/>
    <mergeCell ref="W56:AA56"/>
    <mergeCell ref="W57:AA57"/>
    <mergeCell ref="AB54:AD54"/>
    <mergeCell ref="AB55:AD55"/>
    <mergeCell ref="AB56:AD56"/>
    <mergeCell ref="S56:V56"/>
    <mergeCell ref="AH56:AJ56"/>
    <mergeCell ref="AQ51:AS51"/>
    <mergeCell ref="AQ52:AS52"/>
    <mergeCell ref="AQ53:AS53"/>
    <mergeCell ref="W53:AA53"/>
    <mergeCell ref="AB51:AD51"/>
    <mergeCell ref="AB52:AD52"/>
    <mergeCell ref="AB53:AD53"/>
    <mergeCell ref="AN52:AP52"/>
    <mergeCell ref="AN53:AP53"/>
    <mergeCell ref="S52:V52"/>
    <mergeCell ref="AH52:AJ52"/>
    <mergeCell ref="W51:AA51"/>
    <mergeCell ref="W52:AA52"/>
    <mergeCell ref="O55:R55"/>
    <mergeCell ref="S55:V55"/>
    <mergeCell ref="AH55:AJ55"/>
    <mergeCell ref="K55:N55"/>
    <mergeCell ref="S54:V54"/>
    <mergeCell ref="AH54:AJ54"/>
    <mergeCell ref="B55:C55"/>
    <mergeCell ref="D55:F55"/>
    <mergeCell ref="G55:J55"/>
    <mergeCell ref="B54:C54"/>
    <mergeCell ref="O54:R54"/>
    <mergeCell ref="D54:F54"/>
    <mergeCell ref="G54:J54"/>
    <mergeCell ref="K54:N54"/>
    <mergeCell ref="AB47:AD47"/>
    <mergeCell ref="AB48:AD48"/>
    <mergeCell ref="AB49:AD49"/>
    <mergeCell ref="AB50:AD50"/>
    <mergeCell ref="G47:J47"/>
    <mergeCell ref="K47:N47"/>
    <mergeCell ref="D51:F51"/>
    <mergeCell ref="G51:J51"/>
    <mergeCell ref="D50:F50"/>
    <mergeCell ref="G50:J50"/>
    <mergeCell ref="O50:R50"/>
    <mergeCell ref="O53:R53"/>
    <mergeCell ref="S53:V53"/>
    <mergeCell ref="AH53:AJ53"/>
    <mergeCell ref="K53:N53"/>
    <mergeCell ref="K51:N51"/>
    <mergeCell ref="K52:N52"/>
    <mergeCell ref="S50:V50"/>
    <mergeCell ref="D53:F53"/>
    <mergeCell ref="G53:J53"/>
    <mergeCell ref="D52:F52"/>
    <mergeCell ref="G52:J52"/>
    <mergeCell ref="O52:R52"/>
    <mergeCell ref="AQ41:AS41"/>
    <mergeCell ref="AQ42:AS42"/>
    <mergeCell ref="AQ43:AS43"/>
    <mergeCell ref="AB41:AD41"/>
    <mergeCell ref="AB42:AD42"/>
    <mergeCell ref="AB43:AD43"/>
    <mergeCell ref="AK41:AM41"/>
    <mergeCell ref="AK42:AM42"/>
    <mergeCell ref="AK43:AM43"/>
    <mergeCell ref="AN41:AP41"/>
    <mergeCell ref="B47:C47"/>
    <mergeCell ref="D47:F47"/>
    <mergeCell ref="O49:R49"/>
    <mergeCell ref="S49:V49"/>
    <mergeCell ref="AH49:AJ49"/>
    <mergeCell ref="K49:N49"/>
    <mergeCell ref="K50:N50"/>
    <mergeCell ref="B48:C48"/>
    <mergeCell ref="D48:F48"/>
    <mergeCell ref="G48:J48"/>
    <mergeCell ref="O48:R48"/>
    <mergeCell ref="B49:C49"/>
    <mergeCell ref="K48:N48"/>
    <mergeCell ref="O47:R47"/>
    <mergeCell ref="S47:V47"/>
    <mergeCell ref="AH47:AJ47"/>
    <mergeCell ref="S48:V48"/>
    <mergeCell ref="AH48:AJ48"/>
    <mergeCell ref="AQ47:AS47"/>
    <mergeCell ref="AQ48:AS48"/>
    <mergeCell ref="AQ49:AS49"/>
    <mergeCell ref="AQ50:AS50"/>
    <mergeCell ref="S41:V41"/>
    <mergeCell ref="AH41:AJ41"/>
    <mergeCell ref="AH42:AJ42"/>
    <mergeCell ref="B42:C42"/>
    <mergeCell ref="D42:F42"/>
    <mergeCell ref="G42:J42"/>
    <mergeCell ref="B41:C41"/>
    <mergeCell ref="D41:F41"/>
    <mergeCell ref="G41:J41"/>
    <mergeCell ref="O41:R41"/>
    <mergeCell ref="K41:N41"/>
    <mergeCell ref="K42:N42"/>
    <mergeCell ref="O42:R42"/>
    <mergeCell ref="S42:V42"/>
    <mergeCell ref="B43:C43"/>
    <mergeCell ref="D43:F43"/>
    <mergeCell ref="G43:J43"/>
    <mergeCell ref="K43:N43"/>
    <mergeCell ref="O43:R43"/>
    <mergeCell ref="W44:AA44"/>
    <mergeCell ref="W45:AA45"/>
    <mergeCell ref="W46:AA46"/>
    <mergeCell ref="W47:AA47"/>
    <mergeCell ref="W48:AA48"/>
    <mergeCell ref="W49:AA49"/>
    <mergeCell ref="W50:AA50"/>
    <mergeCell ref="AN43:AP43"/>
    <mergeCell ref="O40:R40"/>
    <mergeCell ref="S40:V40"/>
    <mergeCell ref="AH40:AJ40"/>
    <mergeCell ref="S39:V39"/>
    <mergeCell ref="AH39:AJ39"/>
    <mergeCell ref="B40:C40"/>
    <mergeCell ref="D40:F40"/>
    <mergeCell ref="G40:J40"/>
    <mergeCell ref="B39:C39"/>
    <mergeCell ref="D39:F39"/>
    <mergeCell ref="G39:J39"/>
    <mergeCell ref="O39:R39"/>
    <mergeCell ref="K39:N39"/>
    <mergeCell ref="K40:N40"/>
    <mergeCell ref="AQ39:AS39"/>
    <mergeCell ref="AQ40:AS40"/>
    <mergeCell ref="W39:AA39"/>
    <mergeCell ref="W40:AA40"/>
    <mergeCell ref="AB39:AD39"/>
    <mergeCell ref="AB40:AD40"/>
    <mergeCell ref="AK39:AM39"/>
    <mergeCell ref="AK40:AM40"/>
    <mergeCell ref="AN39:AP39"/>
    <mergeCell ref="AN40:AP40"/>
    <mergeCell ref="AE39:AG39"/>
    <mergeCell ref="AE40:AG40"/>
    <mergeCell ref="O38:R38"/>
    <mergeCell ref="S38:V38"/>
    <mergeCell ref="AH38:AJ38"/>
    <mergeCell ref="S37:V37"/>
    <mergeCell ref="AH37:AJ37"/>
    <mergeCell ref="B38:C38"/>
    <mergeCell ref="D38:F38"/>
    <mergeCell ref="G38:J38"/>
    <mergeCell ref="B37:C37"/>
    <mergeCell ref="D37:F37"/>
    <mergeCell ref="G37:J37"/>
    <mergeCell ref="O37:R37"/>
    <mergeCell ref="K37:N37"/>
    <mergeCell ref="K38:N38"/>
    <mergeCell ref="AQ37:AS37"/>
    <mergeCell ref="AQ38:AS38"/>
    <mergeCell ref="W37:AA37"/>
    <mergeCell ref="W38:AA38"/>
    <mergeCell ref="AB37:AD37"/>
    <mergeCell ref="AB38:AD38"/>
    <mergeCell ref="AK37:AM37"/>
    <mergeCell ref="AK38:AM38"/>
    <mergeCell ref="AN37:AP37"/>
    <mergeCell ref="AN38:AP38"/>
    <mergeCell ref="AE37:AG37"/>
    <mergeCell ref="AE38:AG38"/>
    <mergeCell ref="O36:R36"/>
    <mergeCell ref="S36:V36"/>
    <mergeCell ref="AH36:AJ36"/>
    <mergeCell ref="S35:V35"/>
    <mergeCell ref="AH35:AJ35"/>
    <mergeCell ref="B36:C36"/>
    <mergeCell ref="D36:F36"/>
    <mergeCell ref="G36:J36"/>
    <mergeCell ref="B35:C35"/>
    <mergeCell ref="D35:F35"/>
    <mergeCell ref="G35:J35"/>
    <mergeCell ref="O35:R35"/>
    <mergeCell ref="K35:N35"/>
    <mergeCell ref="K36:N36"/>
    <mergeCell ref="AQ35:AS35"/>
    <mergeCell ref="AQ36:AS36"/>
    <mergeCell ref="W35:AA35"/>
    <mergeCell ref="W36:AA36"/>
    <mergeCell ref="AB35:AD35"/>
    <mergeCell ref="AB36:AD36"/>
    <mergeCell ref="AK35:AM35"/>
    <mergeCell ref="AK36:AM36"/>
    <mergeCell ref="AN35:AP35"/>
    <mergeCell ref="AN36:AP36"/>
    <mergeCell ref="AE35:AG35"/>
    <mergeCell ref="AE36:AG36"/>
    <mergeCell ref="O34:R34"/>
    <mergeCell ref="S34:V34"/>
    <mergeCell ref="AH34:AJ34"/>
    <mergeCell ref="S33:V33"/>
    <mergeCell ref="AH33:AJ33"/>
    <mergeCell ref="B34:C34"/>
    <mergeCell ref="D34:F34"/>
    <mergeCell ref="G34:J34"/>
    <mergeCell ref="B33:C33"/>
    <mergeCell ref="D33:F33"/>
    <mergeCell ref="G33:J33"/>
    <mergeCell ref="O33:R33"/>
    <mergeCell ref="K33:N33"/>
    <mergeCell ref="K34:N34"/>
    <mergeCell ref="AQ33:AS33"/>
    <mergeCell ref="AQ34:AS34"/>
    <mergeCell ref="W33:AA33"/>
    <mergeCell ref="W34:AA34"/>
    <mergeCell ref="AB33:AD33"/>
    <mergeCell ref="AB34:AD34"/>
    <mergeCell ref="AK33:AM33"/>
    <mergeCell ref="AK34:AM34"/>
    <mergeCell ref="AN33:AP33"/>
    <mergeCell ref="AN34:AP34"/>
    <mergeCell ref="AE33:AG33"/>
    <mergeCell ref="AE34:AG34"/>
    <mergeCell ref="O32:R32"/>
    <mergeCell ref="S32:V32"/>
    <mergeCell ref="AH32:AJ32"/>
    <mergeCell ref="S31:V31"/>
    <mergeCell ref="AH31:AJ31"/>
    <mergeCell ref="B32:C32"/>
    <mergeCell ref="D32:F32"/>
    <mergeCell ref="G32:J32"/>
    <mergeCell ref="B31:C31"/>
    <mergeCell ref="D31:F31"/>
    <mergeCell ref="G31:J31"/>
    <mergeCell ref="O31:R31"/>
    <mergeCell ref="K31:N31"/>
    <mergeCell ref="K32:N32"/>
    <mergeCell ref="AQ31:AS31"/>
    <mergeCell ref="AQ32:AS32"/>
    <mergeCell ref="W31:AA31"/>
    <mergeCell ref="W32:AA32"/>
    <mergeCell ref="AB31:AD31"/>
    <mergeCell ref="AB32:AD32"/>
    <mergeCell ref="AK31:AM31"/>
    <mergeCell ref="AK32:AM32"/>
    <mergeCell ref="AN31:AP31"/>
    <mergeCell ref="AN32:AP32"/>
    <mergeCell ref="AE32:AG32"/>
    <mergeCell ref="O30:R30"/>
    <mergeCell ref="S30:V30"/>
    <mergeCell ref="AH30:AJ30"/>
    <mergeCell ref="S29:V29"/>
    <mergeCell ref="AH29:AJ29"/>
    <mergeCell ref="B30:C30"/>
    <mergeCell ref="D30:F30"/>
    <mergeCell ref="G30:J30"/>
    <mergeCell ref="B29:C29"/>
    <mergeCell ref="D29:F29"/>
    <mergeCell ref="G29:J29"/>
    <mergeCell ref="O29:R29"/>
    <mergeCell ref="K29:N29"/>
    <mergeCell ref="K30:N30"/>
    <mergeCell ref="AQ29:AS29"/>
    <mergeCell ref="AQ30:AS30"/>
    <mergeCell ref="W29:AA29"/>
    <mergeCell ref="W30:AA30"/>
    <mergeCell ref="AK29:AM29"/>
    <mergeCell ref="AK30:AM30"/>
    <mergeCell ref="AN29:AP29"/>
    <mergeCell ref="AN30:AP30"/>
    <mergeCell ref="AK25:AM25"/>
    <mergeCell ref="O28:R28"/>
    <mergeCell ref="S28:V28"/>
    <mergeCell ref="AH28:AJ28"/>
    <mergeCell ref="S27:V27"/>
    <mergeCell ref="AH27:AJ27"/>
    <mergeCell ref="B28:C28"/>
    <mergeCell ref="D28:F28"/>
    <mergeCell ref="G28:J28"/>
    <mergeCell ref="B27:C27"/>
    <mergeCell ref="D27:F27"/>
    <mergeCell ref="G27:J27"/>
    <mergeCell ref="O27:R27"/>
    <mergeCell ref="K27:N27"/>
    <mergeCell ref="K28:N28"/>
    <mergeCell ref="AQ27:AS27"/>
    <mergeCell ref="AQ28:AS28"/>
    <mergeCell ref="W27:AA27"/>
    <mergeCell ref="W28:AA28"/>
    <mergeCell ref="AK27:AM27"/>
    <mergeCell ref="AK28:AM28"/>
    <mergeCell ref="AN28:AP28"/>
    <mergeCell ref="O26:R26"/>
    <mergeCell ref="S26:V26"/>
    <mergeCell ref="AH26:AJ26"/>
    <mergeCell ref="S25:V25"/>
    <mergeCell ref="AH25:AJ25"/>
    <mergeCell ref="B26:C26"/>
    <mergeCell ref="D26:F26"/>
    <mergeCell ref="G26:J26"/>
    <mergeCell ref="B25:C25"/>
    <mergeCell ref="D25:F25"/>
    <mergeCell ref="G25:J25"/>
    <mergeCell ref="O25:R25"/>
    <mergeCell ref="K25:N25"/>
    <mergeCell ref="K26:N26"/>
    <mergeCell ref="W25:AA25"/>
    <mergeCell ref="W26:AA26"/>
    <mergeCell ref="AK26:AM26"/>
    <mergeCell ref="O22:R22"/>
    <mergeCell ref="S22:V22"/>
    <mergeCell ref="AH22:AJ22"/>
    <mergeCell ref="S21:V21"/>
    <mergeCell ref="AH21:AJ21"/>
    <mergeCell ref="B22:C22"/>
    <mergeCell ref="D22:F22"/>
    <mergeCell ref="G22:J22"/>
    <mergeCell ref="B21:C21"/>
    <mergeCell ref="D21:F21"/>
    <mergeCell ref="G21:J21"/>
    <mergeCell ref="O21:R21"/>
    <mergeCell ref="K21:N21"/>
    <mergeCell ref="K22:N22"/>
    <mergeCell ref="O24:R24"/>
    <mergeCell ref="S24:V24"/>
    <mergeCell ref="AH24:AJ24"/>
    <mergeCell ref="S23:V23"/>
    <mergeCell ref="AH23:AJ23"/>
    <mergeCell ref="B24:C24"/>
    <mergeCell ref="D24:F24"/>
    <mergeCell ref="G24:J24"/>
    <mergeCell ref="B23:C23"/>
    <mergeCell ref="D23:F23"/>
    <mergeCell ref="G23:J23"/>
    <mergeCell ref="O23:R23"/>
    <mergeCell ref="K23:N23"/>
    <mergeCell ref="K24:N24"/>
    <mergeCell ref="O18:R18"/>
    <mergeCell ref="S18:V18"/>
    <mergeCell ref="AH18:AJ18"/>
    <mergeCell ref="S17:V17"/>
    <mergeCell ref="AH17:AJ17"/>
    <mergeCell ref="B18:C18"/>
    <mergeCell ref="D18:F18"/>
    <mergeCell ref="G18:J18"/>
    <mergeCell ref="B17:C17"/>
    <mergeCell ref="D17:F17"/>
    <mergeCell ref="G17:J17"/>
    <mergeCell ref="O17:R17"/>
    <mergeCell ref="K17:N17"/>
    <mergeCell ref="K18:N18"/>
    <mergeCell ref="O20:R20"/>
    <mergeCell ref="S20:V20"/>
    <mergeCell ref="AH20:AJ20"/>
    <mergeCell ref="S19:V19"/>
    <mergeCell ref="AH19:AJ19"/>
    <mergeCell ref="B20:C20"/>
    <mergeCell ref="D20:F20"/>
    <mergeCell ref="G20:J20"/>
    <mergeCell ref="B19:C19"/>
    <mergeCell ref="D19:F19"/>
    <mergeCell ref="G19:J19"/>
    <mergeCell ref="O19:R19"/>
    <mergeCell ref="K19:N19"/>
    <mergeCell ref="K20:N20"/>
    <mergeCell ref="S13:V13"/>
    <mergeCell ref="AH13:AJ13"/>
    <mergeCell ref="B14:C14"/>
    <mergeCell ref="D14:F14"/>
    <mergeCell ref="G14:J14"/>
    <mergeCell ref="K15:N15"/>
    <mergeCell ref="K16:N16"/>
    <mergeCell ref="B13:C13"/>
    <mergeCell ref="D13:F13"/>
    <mergeCell ref="G13:J13"/>
    <mergeCell ref="O13:R13"/>
    <mergeCell ref="K9:N12"/>
    <mergeCell ref="K13:N13"/>
    <mergeCell ref="K14:N14"/>
    <mergeCell ref="AH16:AJ16"/>
    <mergeCell ref="S15:V15"/>
    <mergeCell ref="AH15:AJ15"/>
    <mergeCell ref="B16:C16"/>
    <mergeCell ref="D16:F16"/>
    <mergeCell ref="G16:J16"/>
    <mergeCell ref="B15:C15"/>
    <mergeCell ref="D15:F15"/>
    <mergeCell ref="G15:J15"/>
    <mergeCell ref="O15:R15"/>
    <mergeCell ref="B9:C12"/>
    <mergeCell ref="D9:F12"/>
    <mergeCell ref="G9:J12"/>
    <mergeCell ref="O9:R12"/>
    <mergeCell ref="S9:V12"/>
    <mergeCell ref="AE10:AG12"/>
    <mergeCell ref="AE13:AG13"/>
    <mergeCell ref="AE14:AG14"/>
    <mergeCell ref="B3:AQ3"/>
    <mergeCell ref="AK5:AL6"/>
    <mergeCell ref="AH10:AJ12"/>
    <mergeCell ref="AM5:AR6"/>
    <mergeCell ref="O14:R14"/>
    <mergeCell ref="S14:V14"/>
    <mergeCell ref="AH14:AJ14"/>
    <mergeCell ref="O16:R16"/>
    <mergeCell ref="S16:V16"/>
    <mergeCell ref="B125:C125"/>
    <mergeCell ref="D125:F125"/>
    <mergeCell ref="G125:J125"/>
    <mergeCell ref="O125:R125"/>
    <mergeCell ref="S125:V125"/>
    <mergeCell ref="AH125:AJ125"/>
    <mergeCell ref="AK10: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W41:AA41"/>
    <mergeCell ref="W42:AA42"/>
    <mergeCell ref="K125:N125"/>
    <mergeCell ref="W43:AA43"/>
    <mergeCell ref="B131:C131"/>
    <mergeCell ref="D131:F131"/>
    <mergeCell ref="G131:J131"/>
    <mergeCell ref="O131:R131"/>
    <mergeCell ref="S131:V131"/>
    <mergeCell ref="AH131:AJ131"/>
    <mergeCell ref="B132:C132"/>
    <mergeCell ref="D132:F132"/>
    <mergeCell ref="G132:J132"/>
    <mergeCell ref="B126:C126"/>
    <mergeCell ref="D126:F126"/>
    <mergeCell ref="G126:J126"/>
    <mergeCell ref="O126:R126"/>
    <mergeCell ref="S126:V126"/>
    <mergeCell ref="AH126:AJ126"/>
    <mergeCell ref="W125:AA125"/>
    <mergeCell ref="AB125:AD125"/>
    <mergeCell ref="B128:C128"/>
    <mergeCell ref="D128:F128"/>
    <mergeCell ref="G128:J128"/>
    <mergeCell ref="O128:R128"/>
    <mergeCell ref="S128:V128"/>
    <mergeCell ref="AH128:AJ128"/>
    <mergeCell ref="K128:N128"/>
    <mergeCell ref="K126:N126"/>
    <mergeCell ref="K127:N127"/>
    <mergeCell ref="AH127:AJ127"/>
    <mergeCell ref="B127:C127"/>
    <mergeCell ref="D127:F127"/>
    <mergeCell ref="G127:J127"/>
    <mergeCell ref="O127:R127"/>
    <mergeCell ref="S127:V127"/>
    <mergeCell ref="B129:C129"/>
    <mergeCell ref="D129:F129"/>
    <mergeCell ref="G129:J129"/>
    <mergeCell ref="O129:R129"/>
    <mergeCell ref="S129:V129"/>
    <mergeCell ref="AH129:AJ129"/>
    <mergeCell ref="B130:C130"/>
    <mergeCell ref="D130:F130"/>
    <mergeCell ref="G130:J130"/>
    <mergeCell ref="O130:R130"/>
    <mergeCell ref="S130:V130"/>
    <mergeCell ref="AH130:AJ130"/>
    <mergeCell ref="K129:N129"/>
    <mergeCell ref="K130:N130"/>
    <mergeCell ref="W129:AA129"/>
    <mergeCell ref="W130:AA130"/>
    <mergeCell ref="AB129:AD129"/>
    <mergeCell ref="AB130:AD130"/>
    <mergeCell ref="K131:N131"/>
    <mergeCell ref="K132:N132"/>
    <mergeCell ref="W131:AA131"/>
    <mergeCell ref="W132:AA132"/>
    <mergeCell ref="AB131:AD131"/>
    <mergeCell ref="AB132:AD132"/>
    <mergeCell ref="AK135:AM135"/>
    <mergeCell ref="AK136:AM136"/>
    <mergeCell ref="AN135:AP135"/>
    <mergeCell ref="AN136:AP136"/>
    <mergeCell ref="AQ135:AS135"/>
    <mergeCell ref="AQ136:AS136"/>
    <mergeCell ref="B133:C133"/>
    <mergeCell ref="D133:F133"/>
    <mergeCell ref="G133:J133"/>
    <mergeCell ref="O133:R133"/>
    <mergeCell ref="S133:V133"/>
    <mergeCell ref="AH133:AJ133"/>
    <mergeCell ref="B134:C134"/>
    <mergeCell ref="D134:F134"/>
    <mergeCell ref="G134:J134"/>
    <mergeCell ref="O134:R134"/>
    <mergeCell ref="S134:V134"/>
    <mergeCell ref="AH134:AJ134"/>
    <mergeCell ref="K133:N133"/>
    <mergeCell ref="K134:N134"/>
    <mergeCell ref="W133:AA133"/>
    <mergeCell ref="W134:AA134"/>
    <mergeCell ref="AB133:AD133"/>
    <mergeCell ref="B135:C135"/>
    <mergeCell ref="D135:F135"/>
    <mergeCell ref="G135:J135"/>
    <mergeCell ref="O135:R135"/>
    <mergeCell ref="S135:V135"/>
    <mergeCell ref="AH135:AJ135"/>
    <mergeCell ref="B136:C136"/>
    <mergeCell ref="D136:F136"/>
    <mergeCell ref="G136:J136"/>
    <mergeCell ref="O136:R136"/>
    <mergeCell ref="S136:V136"/>
    <mergeCell ref="AH136:AJ136"/>
    <mergeCell ref="K135:N135"/>
    <mergeCell ref="K136:N136"/>
    <mergeCell ref="W135:AA135"/>
    <mergeCell ref="W136:AA136"/>
    <mergeCell ref="AB135:AD135"/>
    <mergeCell ref="AB136:AD136"/>
    <mergeCell ref="B137:C137"/>
    <mergeCell ref="D137:F137"/>
    <mergeCell ref="G137:J137"/>
    <mergeCell ref="O137:R137"/>
    <mergeCell ref="S137:V137"/>
    <mergeCell ref="AH137:AJ137"/>
    <mergeCell ref="B138:C138"/>
    <mergeCell ref="D138:F138"/>
    <mergeCell ref="G138:J138"/>
    <mergeCell ref="O138:R138"/>
    <mergeCell ref="S138:V138"/>
    <mergeCell ref="AH138:AJ138"/>
    <mergeCell ref="K137:N137"/>
    <mergeCell ref="K138:N138"/>
    <mergeCell ref="AQ138:AS138"/>
    <mergeCell ref="W137:AA137"/>
    <mergeCell ref="W138:AA138"/>
    <mergeCell ref="AB137:AD137"/>
    <mergeCell ref="AB138:AD138"/>
    <mergeCell ref="AK138:AM138"/>
    <mergeCell ref="AN138:AP138"/>
    <mergeCell ref="AK137:AM137"/>
    <mergeCell ref="AN137:AP137"/>
    <mergeCell ref="AQ137:AS137"/>
    <mergeCell ref="B139:C139"/>
    <mergeCell ref="D139:F139"/>
    <mergeCell ref="G139:J139"/>
    <mergeCell ref="O139:R139"/>
    <mergeCell ref="S139:V139"/>
    <mergeCell ref="AH139:AJ139"/>
    <mergeCell ref="B140:C140"/>
    <mergeCell ref="D140:F140"/>
    <mergeCell ref="G140:J140"/>
    <mergeCell ref="O140:R140"/>
    <mergeCell ref="S140:V140"/>
    <mergeCell ref="AH140:AJ140"/>
    <mergeCell ref="K139:N139"/>
    <mergeCell ref="K140:N140"/>
    <mergeCell ref="AQ139:AS139"/>
    <mergeCell ref="AQ140:AS140"/>
    <mergeCell ref="W139:AA139"/>
    <mergeCell ref="W140:AA140"/>
    <mergeCell ref="AB139:AD139"/>
    <mergeCell ref="AB140:AD140"/>
    <mergeCell ref="AK139:AM139"/>
    <mergeCell ref="AK140:AM140"/>
    <mergeCell ref="AE140:AG140"/>
    <mergeCell ref="B141:C141"/>
    <mergeCell ref="D141:F141"/>
    <mergeCell ref="G141:J141"/>
    <mergeCell ref="O141:R141"/>
    <mergeCell ref="S141:V141"/>
    <mergeCell ref="AH141:AJ141"/>
    <mergeCell ref="B152:C152"/>
    <mergeCell ref="D152:F152"/>
    <mergeCell ref="G152:J152"/>
    <mergeCell ref="O152:R152"/>
    <mergeCell ref="S152:V152"/>
    <mergeCell ref="AH152:AJ152"/>
    <mergeCell ref="K141:N141"/>
    <mergeCell ref="K152:N152"/>
    <mergeCell ref="B142:C142"/>
    <mergeCell ref="D142:F142"/>
    <mergeCell ref="G142:J142"/>
    <mergeCell ref="K142:N142"/>
    <mergeCell ref="O142:R142"/>
    <mergeCell ref="S142:V142"/>
    <mergeCell ref="AH142:AJ142"/>
    <mergeCell ref="B143:C143"/>
    <mergeCell ref="D143:F143"/>
    <mergeCell ref="G143:J143"/>
    <mergeCell ref="K143:N143"/>
    <mergeCell ref="O143:R143"/>
    <mergeCell ref="S143:V143"/>
    <mergeCell ref="AH143:AJ143"/>
    <mergeCell ref="B144:C144"/>
    <mergeCell ref="D144:F144"/>
    <mergeCell ref="G144:J144"/>
    <mergeCell ref="K144:N144"/>
    <mergeCell ref="S156:V156"/>
    <mergeCell ref="AH156:AJ156"/>
    <mergeCell ref="K155:N155"/>
    <mergeCell ref="K156:N156"/>
    <mergeCell ref="AN156:AP156"/>
    <mergeCell ref="B153:C153"/>
    <mergeCell ref="D153:F153"/>
    <mergeCell ref="G153:J153"/>
    <mergeCell ref="O153:R153"/>
    <mergeCell ref="S153:V153"/>
    <mergeCell ref="AH153:AJ153"/>
    <mergeCell ref="B154:C154"/>
    <mergeCell ref="D154:F154"/>
    <mergeCell ref="G154:J154"/>
    <mergeCell ref="O154:R154"/>
    <mergeCell ref="S154:V154"/>
    <mergeCell ref="AH154:AJ154"/>
    <mergeCell ref="K153:N153"/>
    <mergeCell ref="K154:N154"/>
    <mergeCell ref="W154:AA154"/>
    <mergeCell ref="W155:AA155"/>
    <mergeCell ref="W156:AA156"/>
    <mergeCell ref="AB154:AD154"/>
    <mergeCell ref="AB155:AD155"/>
    <mergeCell ref="AB156:AD156"/>
    <mergeCell ref="B157:C157"/>
    <mergeCell ref="D157:F157"/>
    <mergeCell ref="G157:J157"/>
    <mergeCell ref="O157:R157"/>
    <mergeCell ref="S157:V157"/>
    <mergeCell ref="AH157:AJ157"/>
    <mergeCell ref="B158:C158"/>
    <mergeCell ref="D158:F158"/>
    <mergeCell ref="G158:J158"/>
    <mergeCell ref="O158:R158"/>
    <mergeCell ref="S158:V158"/>
    <mergeCell ref="AH158:AJ158"/>
    <mergeCell ref="K157:N157"/>
    <mergeCell ref="K158:N158"/>
    <mergeCell ref="AQ158:AS158"/>
    <mergeCell ref="W158:AA158"/>
    <mergeCell ref="AB158:AD158"/>
    <mergeCell ref="AN157:AP157"/>
    <mergeCell ref="AN158:AP158"/>
    <mergeCell ref="W157:AA157"/>
    <mergeCell ref="AB157:AD157"/>
    <mergeCell ref="AE158:AG158"/>
    <mergeCell ref="B161:C161"/>
    <mergeCell ref="D161:F161"/>
    <mergeCell ref="G161:J161"/>
    <mergeCell ref="O161:R161"/>
    <mergeCell ref="S161:V161"/>
    <mergeCell ref="AH161:AJ161"/>
    <mergeCell ref="K161:N161"/>
    <mergeCell ref="B159:C159"/>
    <mergeCell ref="D159:F159"/>
    <mergeCell ref="G159:J159"/>
    <mergeCell ref="O159:R159"/>
    <mergeCell ref="S159:V159"/>
    <mergeCell ref="AH159:AJ159"/>
    <mergeCell ref="B160:C160"/>
    <mergeCell ref="D160:F160"/>
    <mergeCell ref="G160:J160"/>
    <mergeCell ref="O160:R160"/>
    <mergeCell ref="S160:V160"/>
    <mergeCell ref="AH160:AJ160"/>
    <mergeCell ref="K159:N159"/>
    <mergeCell ref="K160:N160"/>
    <mergeCell ref="W159:AA159"/>
    <mergeCell ref="W160:AA160"/>
    <mergeCell ref="W161:AA161"/>
    <mergeCell ref="AB159:AD159"/>
    <mergeCell ref="AB160:AD160"/>
    <mergeCell ref="AB161:AD161"/>
    <mergeCell ref="AE159:AG159"/>
    <mergeCell ref="AE160:AG160"/>
    <mergeCell ref="AE161:AG161"/>
    <mergeCell ref="D165:F165"/>
    <mergeCell ref="G165:J165"/>
    <mergeCell ref="O165:R165"/>
    <mergeCell ref="S165:V165"/>
    <mergeCell ref="AH165:AJ165"/>
    <mergeCell ref="K164:N164"/>
    <mergeCell ref="K165:N165"/>
    <mergeCell ref="B168:C168"/>
    <mergeCell ref="D168:F168"/>
    <mergeCell ref="G168:J168"/>
    <mergeCell ref="O168:R168"/>
    <mergeCell ref="S168:V168"/>
    <mergeCell ref="AH168:AJ168"/>
    <mergeCell ref="K168:N168"/>
    <mergeCell ref="B166:C166"/>
    <mergeCell ref="D166:F166"/>
    <mergeCell ref="G166:J166"/>
    <mergeCell ref="O166:R166"/>
    <mergeCell ref="S166:V166"/>
    <mergeCell ref="AH166:AJ166"/>
    <mergeCell ref="B167:C167"/>
    <mergeCell ref="D167:F167"/>
    <mergeCell ref="G167:J167"/>
    <mergeCell ref="O167:R167"/>
    <mergeCell ref="S167:V167"/>
    <mergeCell ref="AH167:AJ167"/>
    <mergeCell ref="K166:N166"/>
    <mergeCell ref="K167:N167"/>
    <mergeCell ref="G164:J164"/>
    <mergeCell ref="O164:R164"/>
    <mergeCell ref="S164:V164"/>
    <mergeCell ref="AH164:AJ164"/>
    <mergeCell ref="B171:C171"/>
    <mergeCell ref="D171:F171"/>
    <mergeCell ref="G171:J171"/>
    <mergeCell ref="O171:R171"/>
    <mergeCell ref="S171:V171"/>
    <mergeCell ref="AH171:AJ171"/>
    <mergeCell ref="B172:C172"/>
    <mergeCell ref="D172:F172"/>
    <mergeCell ref="G172:J172"/>
    <mergeCell ref="O172:R172"/>
    <mergeCell ref="S172:V172"/>
    <mergeCell ref="AH172:AJ172"/>
    <mergeCell ref="K171:N171"/>
    <mergeCell ref="K172:N172"/>
    <mergeCell ref="B169:C169"/>
    <mergeCell ref="D169:F169"/>
    <mergeCell ref="G169:J169"/>
    <mergeCell ref="O169:R169"/>
    <mergeCell ref="S169:V169"/>
    <mergeCell ref="AH169:AJ169"/>
    <mergeCell ref="B170:C170"/>
    <mergeCell ref="D170:F170"/>
    <mergeCell ref="G170:J170"/>
    <mergeCell ref="O170:R170"/>
    <mergeCell ref="S170:V170"/>
    <mergeCell ref="AH170:AJ170"/>
    <mergeCell ref="K169:N169"/>
    <mergeCell ref="K170:N170"/>
    <mergeCell ref="AB172:AD172"/>
    <mergeCell ref="AK175:AM175"/>
    <mergeCell ref="AK176:AM176"/>
    <mergeCell ref="AN175:AP175"/>
    <mergeCell ref="AN176:AP176"/>
    <mergeCell ref="B173:C173"/>
    <mergeCell ref="D173:F173"/>
    <mergeCell ref="G173:J173"/>
    <mergeCell ref="O173:R173"/>
    <mergeCell ref="S173:V173"/>
    <mergeCell ref="AH173:AJ173"/>
    <mergeCell ref="B174:C174"/>
    <mergeCell ref="D174:F174"/>
    <mergeCell ref="G174:J174"/>
    <mergeCell ref="O174:R174"/>
    <mergeCell ref="S174:V174"/>
    <mergeCell ref="AH174:AJ174"/>
    <mergeCell ref="K173:N173"/>
    <mergeCell ref="K174:N174"/>
    <mergeCell ref="AN174:AP174"/>
    <mergeCell ref="B175:C175"/>
    <mergeCell ref="D175:F175"/>
    <mergeCell ref="G175:J175"/>
    <mergeCell ref="O175:R175"/>
    <mergeCell ref="S175:V175"/>
    <mergeCell ref="AH175:AJ175"/>
    <mergeCell ref="B176:C176"/>
    <mergeCell ref="D176:F176"/>
    <mergeCell ref="G176:J176"/>
    <mergeCell ref="O176:R176"/>
    <mergeCell ref="S176:V176"/>
    <mergeCell ref="AH176:AJ176"/>
    <mergeCell ref="K175:N175"/>
    <mergeCell ref="K176:N176"/>
    <mergeCell ref="W175:AA175"/>
    <mergeCell ref="W176:AA176"/>
    <mergeCell ref="AB175:AD175"/>
    <mergeCell ref="AB176:AD176"/>
    <mergeCell ref="B177:C177"/>
    <mergeCell ref="D177:F177"/>
    <mergeCell ref="G177:J177"/>
    <mergeCell ref="O177:R177"/>
    <mergeCell ref="S177:V177"/>
    <mergeCell ref="AH177:AJ177"/>
    <mergeCell ref="B178:C178"/>
    <mergeCell ref="D178:F178"/>
    <mergeCell ref="G178:J178"/>
    <mergeCell ref="O178:R178"/>
    <mergeCell ref="S178:V178"/>
    <mergeCell ref="AH178:AJ178"/>
    <mergeCell ref="K177:N177"/>
    <mergeCell ref="K178:N178"/>
    <mergeCell ref="AQ178:AS178"/>
    <mergeCell ref="W177:AA177"/>
    <mergeCell ref="W178:AA178"/>
    <mergeCell ref="AB177:AD177"/>
    <mergeCell ref="AB178:AD178"/>
    <mergeCell ref="AK177:AM177"/>
    <mergeCell ref="AK178:AM178"/>
    <mergeCell ref="AN177:AP177"/>
    <mergeCell ref="B179:C179"/>
    <mergeCell ref="D179:F179"/>
    <mergeCell ref="G179:J179"/>
    <mergeCell ref="O179:R179"/>
    <mergeCell ref="S179:V179"/>
    <mergeCell ref="AH179:AJ179"/>
    <mergeCell ref="B180:C180"/>
    <mergeCell ref="D180:F180"/>
    <mergeCell ref="G180:J180"/>
    <mergeCell ref="O180:R180"/>
    <mergeCell ref="S180:V180"/>
    <mergeCell ref="AH180:AJ180"/>
    <mergeCell ref="K179:N179"/>
    <mergeCell ref="K180:N180"/>
    <mergeCell ref="AQ179:AS179"/>
    <mergeCell ref="AQ180:AS180"/>
    <mergeCell ref="W179:AA179"/>
    <mergeCell ref="W180:AA180"/>
    <mergeCell ref="AB179:AD179"/>
    <mergeCell ref="AB180:AD180"/>
    <mergeCell ref="AK179:AM179"/>
    <mergeCell ref="AK180:AM180"/>
    <mergeCell ref="AN180:AP180"/>
    <mergeCell ref="AE179:AG179"/>
    <mergeCell ref="B181:C181"/>
    <mergeCell ref="D181:F181"/>
    <mergeCell ref="G181:J181"/>
    <mergeCell ref="O181:R181"/>
    <mergeCell ref="S181:V181"/>
    <mergeCell ref="AH181:AJ181"/>
    <mergeCell ref="B182:C182"/>
    <mergeCell ref="D182:F182"/>
    <mergeCell ref="G182:J182"/>
    <mergeCell ref="O182:R182"/>
    <mergeCell ref="S182:V182"/>
    <mergeCell ref="AH182:AJ182"/>
    <mergeCell ref="K181:N181"/>
    <mergeCell ref="K182:N182"/>
    <mergeCell ref="AQ181:AS181"/>
    <mergeCell ref="AQ182:AS182"/>
    <mergeCell ref="W181:AA181"/>
    <mergeCell ref="W182:AA182"/>
    <mergeCell ref="AB181:AD181"/>
    <mergeCell ref="AB182:AD182"/>
    <mergeCell ref="AK181:AM181"/>
    <mergeCell ref="AK182:AM182"/>
    <mergeCell ref="AN181:AP181"/>
    <mergeCell ref="AN182:AP182"/>
    <mergeCell ref="B183:C183"/>
    <mergeCell ref="D183:F183"/>
    <mergeCell ref="G183:J183"/>
    <mergeCell ref="O183:R183"/>
    <mergeCell ref="S183:V183"/>
    <mergeCell ref="AH183:AJ183"/>
    <mergeCell ref="B184:C184"/>
    <mergeCell ref="D184:F184"/>
    <mergeCell ref="G184:J184"/>
    <mergeCell ref="O184:R184"/>
    <mergeCell ref="S184:V184"/>
    <mergeCell ref="AH184:AJ184"/>
    <mergeCell ref="K183:N183"/>
    <mergeCell ref="K184:N184"/>
    <mergeCell ref="AQ183:AS183"/>
    <mergeCell ref="AQ184:AS184"/>
    <mergeCell ref="W183:AA183"/>
    <mergeCell ref="W184:AA184"/>
    <mergeCell ref="AB183:AD183"/>
    <mergeCell ref="AB184:AD184"/>
    <mergeCell ref="AK183:AM183"/>
    <mergeCell ref="AK184:AM184"/>
    <mergeCell ref="AN183:AP183"/>
    <mergeCell ref="AN184:AP184"/>
    <mergeCell ref="B185:C185"/>
    <mergeCell ref="D185:F185"/>
    <mergeCell ref="G185:J185"/>
    <mergeCell ref="O185:R185"/>
    <mergeCell ref="S185:V185"/>
    <mergeCell ref="AH185:AJ185"/>
    <mergeCell ref="B186:C186"/>
    <mergeCell ref="D186:F186"/>
    <mergeCell ref="G186:J186"/>
    <mergeCell ref="O186:R186"/>
    <mergeCell ref="S186:V186"/>
    <mergeCell ref="AH186:AJ186"/>
    <mergeCell ref="K185:N185"/>
    <mergeCell ref="K186:N186"/>
    <mergeCell ref="AQ185:AS185"/>
    <mergeCell ref="AQ186:AS186"/>
    <mergeCell ref="W185:AA185"/>
    <mergeCell ref="W186:AA186"/>
    <mergeCell ref="AB185:AD185"/>
    <mergeCell ref="AB186:AD186"/>
    <mergeCell ref="AK185:AM185"/>
    <mergeCell ref="AK186:AM186"/>
    <mergeCell ref="AN185:AP185"/>
    <mergeCell ref="AN186:AP186"/>
    <mergeCell ref="AQ189:AS189"/>
    <mergeCell ref="AQ190:AS190"/>
    <mergeCell ref="W189:AA189"/>
    <mergeCell ref="W190:AA190"/>
    <mergeCell ref="AB189:AD189"/>
    <mergeCell ref="AB190:AD190"/>
    <mergeCell ref="AK189:AM189"/>
    <mergeCell ref="AK190:AM190"/>
    <mergeCell ref="AN189:AP189"/>
    <mergeCell ref="B187:C187"/>
    <mergeCell ref="D187:F187"/>
    <mergeCell ref="G187:J187"/>
    <mergeCell ref="O187:R187"/>
    <mergeCell ref="S187:V187"/>
    <mergeCell ref="AH187:AJ187"/>
    <mergeCell ref="B188:C188"/>
    <mergeCell ref="D188:F188"/>
    <mergeCell ref="G188:J188"/>
    <mergeCell ref="O188:R188"/>
    <mergeCell ref="S188:V188"/>
    <mergeCell ref="AH188:AJ188"/>
    <mergeCell ref="K187:N187"/>
    <mergeCell ref="K188:N188"/>
    <mergeCell ref="AQ187:AS187"/>
    <mergeCell ref="AQ188:AS188"/>
    <mergeCell ref="W187:AA187"/>
    <mergeCell ref="W188:AA188"/>
    <mergeCell ref="AB187:AD187"/>
    <mergeCell ref="AB188:AD188"/>
    <mergeCell ref="AK187:AM187"/>
    <mergeCell ref="AK188:AM188"/>
    <mergeCell ref="AN187:AP187"/>
    <mergeCell ref="O189:R189"/>
    <mergeCell ref="S189:V189"/>
    <mergeCell ref="AH189:AJ189"/>
    <mergeCell ref="K189:N189"/>
    <mergeCell ref="B190:C190"/>
    <mergeCell ref="D190:F190"/>
    <mergeCell ref="G190:J190"/>
    <mergeCell ref="O190:R190"/>
    <mergeCell ref="S190:V190"/>
    <mergeCell ref="AH190:AJ190"/>
    <mergeCell ref="B189:C189"/>
    <mergeCell ref="D189:F189"/>
    <mergeCell ref="G189:J189"/>
    <mergeCell ref="AH191:AJ191"/>
    <mergeCell ref="K194:N194"/>
    <mergeCell ref="K190:N190"/>
    <mergeCell ref="K191:N191"/>
    <mergeCell ref="B191:C191"/>
    <mergeCell ref="D191:F191"/>
    <mergeCell ref="B192:C192"/>
    <mergeCell ref="D192:F192"/>
    <mergeCell ref="G192:J192"/>
    <mergeCell ref="O192:R192"/>
    <mergeCell ref="S192:V192"/>
    <mergeCell ref="G191:J191"/>
    <mergeCell ref="O191:R191"/>
    <mergeCell ref="S191:V191"/>
    <mergeCell ref="B193:C193"/>
    <mergeCell ref="D193:F193"/>
    <mergeCell ref="G193:J193"/>
    <mergeCell ref="O193:R193"/>
    <mergeCell ref="S193:V193"/>
    <mergeCell ref="B197:C197"/>
    <mergeCell ref="D197:F197"/>
    <mergeCell ref="G197:J197"/>
    <mergeCell ref="O197:R197"/>
    <mergeCell ref="S197:V197"/>
    <mergeCell ref="AH197:AJ197"/>
    <mergeCell ref="K197:N197"/>
    <mergeCell ref="AH193:AJ193"/>
    <mergeCell ref="K196:N196"/>
    <mergeCell ref="K192:N192"/>
    <mergeCell ref="K193:N193"/>
    <mergeCell ref="AH192:AJ192"/>
    <mergeCell ref="B194:C194"/>
    <mergeCell ref="D194:F194"/>
    <mergeCell ref="G194:J194"/>
    <mergeCell ref="O194:R194"/>
    <mergeCell ref="S194:V194"/>
    <mergeCell ref="AH194:AJ194"/>
    <mergeCell ref="B195:C195"/>
    <mergeCell ref="D195:F195"/>
    <mergeCell ref="G195:J195"/>
    <mergeCell ref="O195:R195"/>
    <mergeCell ref="S195:V195"/>
    <mergeCell ref="AH195:AJ195"/>
    <mergeCell ref="W197:AA197"/>
    <mergeCell ref="AB195:AD195"/>
    <mergeCell ref="AB196:AD196"/>
    <mergeCell ref="K195:N195"/>
    <mergeCell ref="B196:C196"/>
    <mergeCell ref="D196:F196"/>
    <mergeCell ref="G196:J196"/>
    <mergeCell ref="O196:R196"/>
    <mergeCell ref="B198:C198"/>
    <mergeCell ref="D198:F198"/>
    <mergeCell ref="G198:J198"/>
    <mergeCell ref="O198:R198"/>
    <mergeCell ref="S198:V198"/>
    <mergeCell ref="AH198:AJ198"/>
    <mergeCell ref="K198:N198"/>
    <mergeCell ref="S202:V202"/>
    <mergeCell ref="AH202:AJ202"/>
    <mergeCell ref="B199:C199"/>
    <mergeCell ref="D199:F199"/>
    <mergeCell ref="G199:J199"/>
    <mergeCell ref="O199:R199"/>
    <mergeCell ref="S199:V199"/>
    <mergeCell ref="AH199:AJ199"/>
    <mergeCell ref="B200:C200"/>
    <mergeCell ref="D200:F200"/>
    <mergeCell ref="G200:J200"/>
    <mergeCell ref="D201:F201"/>
    <mergeCell ref="W202:AA202"/>
    <mergeCell ref="AB198:AD198"/>
    <mergeCell ref="AB199:AD199"/>
    <mergeCell ref="AB200:AD200"/>
    <mergeCell ref="S196:V196"/>
    <mergeCell ref="AH196:AJ196"/>
    <mergeCell ref="AQ210:AS210"/>
    <mergeCell ref="AQ211:AS211"/>
    <mergeCell ref="AN209:AP209"/>
    <mergeCell ref="AN210:AP210"/>
    <mergeCell ref="AN211:AP211"/>
    <mergeCell ref="AN212:AP212"/>
    <mergeCell ref="B202:C202"/>
    <mergeCell ref="D202:F202"/>
    <mergeCell ref="G202:J202"/>
    <mergeCell ref="O202:R202"/>
    <mergeCell ref="AH203:AJ203"/>
    <mergeCell ref="O200:R200"/>
    <mergeCell ref="S200:V200"/>
    <mergeCell ref="AH200:AJ200"/>
    <mergeCell ref="O204:R204"/>
    <mergeCell ref="S204:V204"/>
    <mergeCell ref="AH204:AJ204"/>
    <mergeCell ref="O201:R201"/>
    <mergeCell ref="S201:V201"/>
    <mergeCell ref="AH201:AJ201"/>
    <mergeCell ref="K204:N204"/>
    <mergeCell ref="W203:AA203"/>
    <mergeCell ref="W204:AA204"/>
    <mergeCell ref="AB204:AD204"/>
    <mergeCell ref="AK204:AM204"/>
    <mergeCell ref="AB201:AD201"/>
    <mergeCell ref="AB202:AD202"/>
    <mergeCell ref="AB203:AD203"/>
    <mergeCell ref="W200:AA200"/>
    <mergeCell ref="W201:AA201"/>
    <mergeCell ref="B212:C212"/>
    <mergeCell ref="D212:F212"/>
    <mergeCell ref="G212:J212"/>
    <mergeCell ref="O212:R212"/>
    <mergeCell ref="S212:V212"/>
    <mergeCell ref="AH212:AJ212"/>
    <mergeCell ref="B210:C210"/>
    <mergeCell ref="D210:F210"/>
    <mergeCell ref="G210:J210"/>
    <mergeCell ref="K211:N211"/>
    <mergeCell ref="O210:R210"/>
    <mergeCell ref="G211:J211"/>
    <mergeCell ref="O211:R211"/>
    <mergeCell ref="K209:N209"/>
    <mergeCell ref="K210:N210"/>
    <mergeCell ref="S211:V211"/>
    <mergeCell ref="AH211:AJ211"/>
    <mergeCell ref="AH210:AJ210"/>
    <mergeCell ref="B211:C211"/>
    <mergeCell ref="D211:F211"/>
    <mergeCell ref="D206:F206"/>
    <mergeCell ref="AH208:AJ208"/>
    <mergeCell ref="O209:R209"/>
    <mergeCell ref="S209:V209"/>
    <mergeCell ref="K208:N208"/>
    <mergeCell ref="B208:C208"/>
    <mergeCell ref="D208:F208"/>
    <mergeCell ref="G208:J208"/>
    <mergeCell ref="AH206:AJ206"/>
    <mergeCell ref="W208:AA208"/>
    <mergeCell ref="W209:AA209"/>
    <mergeCell ref="W210:AA210"/>
    <mergeCell ref="W211:AA211"/>
    <mergeCell ref="AB208:AD208"/>
    <mergeCell ref="AB209:AD209"/>
    <mergeCell ref="O208:R208"/>
    <mergeCell ref="S208:V208"/>
    <mergeCell ref="K207:N207"/>
    <mergeCell ref="O206:R206"/>
    <mergeCell ref="S206:V206"/>
    <mergeCell ref="AH209:AJ209"/>
    <mergeCell ref="S210:V210"/>
    <mergeCell ref="K206:N206"/>
    <mergeCell ref="B207:C207"/>
    <mergeCell ref="D207:F207"/>
    <mergeCell ref="G207:J207"/>
    <mergeCell ref="O207:R207"/>
    <mergeCell ref="S207:V207"/>
    <mergeCell ref="B206:C206"/>
    <mergeCell ref="AH207:AJ207"/>
    <mergeCell ref="AN231:AP231"/>
    <mergeCell ref="AN232:AP232"/>
    <mergeCell ref="AN233:AP233"/>
    <mergeCell ref="B209:C209"/>
    <mergeCell ref="D209:F209"/>
    <mergeCell ref="G209:J209"/>
    <mergeCell ref="O51:R51"/>
    <mergeCell ref="S51:V51"/>
    <mergeCell ref="AH51:AJ51"/>
    <mergeCell ref="AH50:AJ50"/>
    <mergeCell ref="G205:J205"/>
    <mergeCell ref="O205:R205"/>
    <mergeCell ref="S205:V205"/>
    <mergeCell ref="AH205:AJ205"/>
    <mergeCell ref="G206:J206"/>
    <mergeCell ref="K199:N199"/>
    <mergeCell ref="K200:N200"/>
    <mergeCell ref="G201:J201"/>
    <mergeCell ref="K201:N201"/>
    <mergeCell ref="K202:N202"/>
    <mergeCell ref="B203:C203"/>
    <mergeCell ref="D203:F203"/>
    <mergeCell ref="G203:J203"/>
    <mergeCell ref="O203:R203"/>
    <mergeCell ref="S203:V203"/>
    <mergeCell ref="B204:C204"/>
    <mergeCell ref="D204:F204"/>
    <mergeCell ref="G204:J204"/>
    <mergeCell ref="B205:C205"/>
    <mergeCell ref="D205:F205"/>
    <mergeCell ref="K203:N203"/>
    <mergeCell ref="B201:C201"/>
    <mergeCell ref="B231:C231"/>
    <mergeCell ref="D231:F231"/>
    <mergeCell ref="G231:J231"/>
    <mergeCell ref="K231:N231"/>
    <mergeCell ref="O231:R231"/>
    <mergeCell ref="S231:V231"/>
    <mergeCell ref="AH231:AJ231"/>
    <mergeCell ref="B232:C232"/>
    <mergeCell ref="D232:F232"/>
    <mergeCell ref="G232:J232"/>
    <mergeCell ref="K232:N232"/>
    <mergeCell ref="O232:R232"/>
    <mergeCell ref="S232:V232"/>
    <mergeCell ref="AH232:AJ232"/>
    <mergeCell ref="W231:AA231"/>
    <mergeCell ref="W232:AA232"/>
    <mergeCell ref="W233:AA233"/>
    <mergeCell ref="AB231:AD231"/>
    <mergeCell ref="AB232:AD232"/>
    <mergeCell ref="AE231:AG231"/>
    <mergeCell ref="AE232:AG232"/>
    <mergeCell ref="AE233:AG233"/>
    <mergeCell ref="B235:C235"/>
    <mergeCell ref="D235:F235"/>
    <mergeCell ref="G235:J235"/>
    <mergeCell ref="K235:N235"/>
    <mergeCell ref="O235:R235"/>
    <mergeCell ref="S235:V235"/>
    <mergeCell ref="AH235:AJ235"/>
    <mergeCell ref="B236:C236"/>
    <mergeCell ref="D236:F236"/>
    <mergeCell ref="G236:J236"/>
    <mergeCell ref="K236:N236"/>
    <mergeCell ref="O236:R236"/>
    <mergeCell ref="S236:V236"/>
    <mergeCell ref="AH236:AJ236"/>
    <mergeCell ref="W235:AA235"/>
    <mergeCell ref="W236:AA236"/>
    <mergeCell ref="W237:AA237"/>
    <mergeCell ref="B239:C239"/>
    <mergeCell ref="D239:F239"/>
    <mergeCell ref="G239:J239"/>
    <mergeCell ref="K239:N239"/>
    <mergeCell ref="W239:AA239"/>
    <mergeCell ref="W240:AA240"/>
    <mergeCell ref="W241:AA241"/>
    <mergeCell ref="W242:AA242"/>
    <mergeCell ref="AB242:AD242"/>
    <mergeCell ref="B241:C241"/>
    <mergeCell ref="D241:F241"/>
    <mergeCell ref="G241:J241"/>
    <mergeCell ref="K241:N241"/>
    <mergeCell ref="O241:R241"/>
    <mergeCell ref="S241:V241"/>
    <mergeCell ref="AK240:AM240"/>
    <mergeCell ref="B238:C238"/>
    <mergeCell ref="D238:F238"/>
    <mergeCell ref="G238:J238"/>
    <mergeCell ref="K238:N238"/>
    <mergeCell ref="O238:R238"/>
    <mergeCell ref="S238:V238"/>
    <mergeCell ref="AH238:AJ238"/>
    <mergeCell ref="W238:AA238"/>
    <mergeCell ref="AK238:AM238"/>
    <mergeCell ref="AK241:AM241"/>
    <mergeCell ref="AK242:AM242"/>
    <mergeCell ref="D234:F234"/>
    <mergeCell ref="G234:J234"/>
    <mergeCell ref="K234:N234"/>
    <mergeCell ref="O234:R234"/>
    <mergeCell ref="S234:V234"/>
    <mergeCell ref="AH234:AJ234"/>
    <mergeCell ref="W234:AA234"/>
    <mergeCell ref="AB233:AD233"/>
    <mergeCell ref="AB234:AD234"/>
    <mergeCell ref="AB235:AD235"/>
    <mergeCell ref="AB236:AD236"/>
    <mergeCell ref="AB237:AD237"/>
    <mergeCell ref="AB238:AD238"/>
    <mergeCell ref="AB239:AD239"/>
    <mergeCell ref="AB240:AD240"/>
    <mergeCell ref="B242:C242"/>
    <mergeCell ref="D242:F242"/>
    <mergeCell ref="G242:J242"/>
    <mergeCell ref="K242:N242"/>
    <mergeCell ref="O242:R242"/>
    <mergeCell ref="S242:V242"/>
    <mergeCell ref="AH242:AJ242"/>
    <mergeCell ref="O239:R239"/>
    <mergeCell ref="S239:V239"/>
    <mergeCell ref="AH239:AJ239"/>
    <mergeCell ref="B240:C240"/>
    <mergeCell ref="D240:F240"/>
    <mergeCell ref="G240:J240"/>
    <mergeCell ref="K240:N240"/>
    <mergeCell ref="O240:R240"/>
    <mergeCell ref="S240:V240"/>
    <mergeCell ref="AH240:AJ240"/>
    <mergeCell ref="AQ84:AS84"/>
    <mergeCell ref="AQ85:AS85"/>
    <mergeCell ref="AQ86:AS86"/>
    <mergeCell ref="AQ87:AS87"/>
    <mergeCell ref="AQ88:AS88"/>
    <mergeCell ref="AQ89:AS89"/>
    <mergeCell ref="AQ90:AS90"/>
    <mergeCell ref="AN75:AP75"/>
    <mergeCell ref="AN76:AP76"/>
    <mergeCell ref="AN77:AP77"/>
    <mergeCell ref="AN84:AP84"/>
    <mergeCell ref="AN85:AP85"/>
    <mergeCell ref="AN86:AP86"/>
    <mergeCell ref="AN87:AP87"/>
    <mergeCell ref="AN88:AP88"/>
    <mergeCell ref="AH241:AJ241"/>
    <mergeCell ref="B237:C237"/>
    <mergeCell ref="D237:F237"/>
    <mergeCell ref="G237:J237"/>
    <mergeCell ref="K237:N237"/>
    <mergeCell ref="O237:R237"/>
    <mergeCell ref="S237:V237"/>
    <mergeCell ref="AH237:AJ237"/>
    <mergeCell ref="B233:C233"/>
    <mergeCell ref="D233:F233"/>
    <mergeCell ref="G233:J233"/>
    <mergeCell ref="K233:N233"/>
    <mergeCell ref="AB241:AD241"/>
    <mergeCell ref="O233:R233"/>
    <mergeCell ref="S233:V233"/>
    <mergeCell ref="AH233:AJ233"/>
    <mergeCell ref="B234:C234"/>
    <mergeCell ref="AQ91:AS91"/>
    <mergeCell ref="AQ92:AS92"/>
    <mergeCell ref="AQ93:AS93"/>
    <mergeCell ref="AQ94:AS94"/>
    <mergeCell ref="AQ95:AS95"/>
    <mergeCell ref="AQ103:AS103"/>
    <mergeCell ref="AQ104:AS104"/>
    <mergeCell ref="AQ105:AS105"/>
    <mergeCell ref="AQ106:AS106"/>
    <mergeCell ref="AQ107:AS107"/>
    <mergeCell ref="AQ109:AS109"/>
    <mergeCell ref="AQ110:AS110"/>
    <mergeCell ref="AQ111:AS111"/>
    <mergeCell ref="AQ112:AS112"/>
    <mergeCell ref="AQ113:AS113"/>
    <mergeCell ref="AQ114:AS114"/>
    <mergeCell ref="AQ115:AS115"/>
    <mergeCell ref="AQ116:AS116"/>
    <mergeCell ref="AQ117:AS117"/>
    <mergeCell ref="AQ118:AS118"/>
    <mergeCell ref="AQ119:AS119"/>
    <mergeCell ref="AQ125:AS125"/>
    <mergeCell ref="AQ126:AS126"/>
    <mergeCell ref="AQ127:AS127"/>
    <mergeCell ref="AQ128:AS128"/>
    <mergeCell ref="AQ129:AS129"/>
    <mergeCell ref="AQ130:AS130"/>
    <mergeCell ref="AQ121:AS121"/>
    <mergeCell ref="AQ122:AS122"/>
    <mergeCell ref="AQ123:AS123"/>
    <mergeCell ref="AQ124:AS124"/>
    <mergeCell ref="AQ141:AS141"/>
    <mergeCell ref="AQ142:AS142"/>
    <mergeCell ref="AQ143:AS143"/>
    <mergeCell ref="AQ133:AS133"/>
    <mergeCell ref="AQ134:AS134"/>
    <mergeCell ref="AQ131:AS131"/>
    <mergeCell ref="AQ132:AS132"/>
    <mergeCell ref="AQ152:AS152"/>
    <mergeCell ref="AQ153:AS153"/>
    <mergeCell ref="AQ154:AS154"/>
    <mergeCell ref="AQ155:AS155"/>
    <mergeCell ref="AQ156:AS156"/>
    <mergeCell ref="AQ157:AS157"/>
    <mergeCell ref="AQ161:AS161"/>
    <mergeCell ref="AQ162:AS162"/>
    <mergeCell ref="AQ163:AS163"/>
    <mergeCell ref="AQ164:AS164"/>
    <mergeCell ref="AQ165:AS165"/>
    <mergeCell ref="AQ166:AS166"/>
    <mergeCell ref="AQ167:AS167"/>
    <mergeCell ref="AQ159:AS159"/>
    <mergeCell ref="AQ160:AS160"/>
    <mergeCell ref="AQ151:AS151"/>
    <mergeCell ref="AQ168:AS168"/>
    <mergeCell ref="AQ169:AS169"/>
    <mergeCell ref="AQ170:AS170"/>
    <mergeCell ref="AQ171:AS171"/>
    <mergeCell ref="AQ172:AS172"/>
    <mergeCell ref="AQ173:AS173"/>
    <mergeCell ref="AQ174:AS174"/>
    <mergeCell ref="AQ175:AS175"/>
    <mergeCell ref="AQ176:AS176"/>
    <mergeCell ref="AQ177:AS177"/>
    <mergeCell ref="AQ212:AS212"/>
    <mergeCell ref="AQ213:AS213"/>
    <mergeCell ref="AQ214:AS214"/>
    <mergeCell ref="AQ215:AS215"/>
    <mergeCell ref="AQ216:AS216"/>
    <mergeCell ref="AQ217:AS217"/>
    <mergeCell ref="AQ218:AS218"/>
    <mergeCell ref="AQ191:AS191"/>
    <mergeCell ref="AQ192:AS192"/>
    <mergeCell ref="AQ193:AS193"/>
    <mergeCell ref="AQ194:AS194"/>
    <mergeCell ref="AQ195:AS195"/>
    <mergeCell ref="AQ196:AS196"/>
    <mergeCell ref="AQ197:AS197"/>
    <mergeCell ref="AQ198:AS198"/>
    <mergeCell ref="AQ199:AS199"/>
    <mergeCell ref="AQ200:AS200"/>
    <mergeCell ref="AQ201:AS201"/>
    <mergeCell ref="AQ202:AS202"/>
    <mergeCell ref="AQ203:AS203"/>
    <mergeCell ref="AQ204:AS204"/>
    <mergeCell ref="AQ205:AS205"/>
    <mergeCell ref="AQ206:AS206"/>
    <mergeCell ref="AQ207:AS207"/>
    <mergeCell ref="AQ230:AS230"/>
    <mergeCell ref="AQ231:AS231"/>
    <mergeCell ref="AQ232:AS232"/>
    <mergeCell ref="AQ233:AS233"/>
    <mergeCell ref="AQ234:AS234"/>
    <mergeCell ref="AQ235:AS235"/>
    <mergeCell ref="AQ236:AS236"/>
    <mergeCell ref="AQ237:AS237"/>
    <mergeCell ref="AQ238:AS238"/>
    <mergeCell ref="AQ239:AS239"/>
    <mergeCell ref="AQ240:AS240"/>
    <mergeCell ref="AQ241:AS241"/>
    <mergeCell ref="AQ242:AS242"/>
    <mergeCell ref="AB10:AD12"/>
    <mergeCell ref="W9:AA12"/>
    <mergeCell ref="AB13:AD13"/>
    <mergeCell ref="W13:AA13"/>
    <mergeCell ref="W14:AA14"/>
    <mergeCell ref="W15:AA15"/>
    <mergeCell ref="W16:AA16"/>
    <mergeCell ref="W17:AA17"/>
    <mergeCell ref="W18:AA18"/>
    <mergeCell ref="W19:AA19"/>
    <mergeCell ref="W20:AA20"/>
    <mergeCell ref="W21:AA21"/>
    <mergeCell ref="W22:AA22"/>
    <mergeCell ref="W23:AA23"/>
    <mergeCell ref="W24:AA24"/>
    <mergeCell ref="AQ208:AS208"/>
    <mergeCell ref="AQ209:AS209"/>
    <mergeCell ref="W84:AA84"/>
    <mergeCell ref="W85:AA85"/>
    <mergeCell ref="W86:AA86"/>
    <mergeCell ref="W87:AA87"/>
    <mergeCell ref="W88:AA88"/>
    <mergeCell ref="W89:AA89"/>
    <mergeCell ref="W90:AA90"/>
    <mergeCell ref="W91:AA91"/>
    <mergeCell ref="W92:AA92"/>
    <mergeCell ref="W93:AA93"/>
    <mergeCell ref="W94:AA94"/>
    <mergeCell ref="W95:AA95"/>
    <mergeCell ref="W96:AA96"/>
    <mergeCell ref="W103:AA103"/>
    <mergeCell ref="W104:AA104"/>
    <mergeCell ref="W105:AA105"/>
    <mergeCell ref="W106:AA106"/>
    <mergeCell ref="W108:AA108"/>
    <mergeCell ref="W116:AA116"/>
    <mergeCell ref="W117:AA117"/>
    <mergeCell ref="W118:AA118"/>
    <mergeCell ref="W119:AA119"/>
    <mergeCell ref="W141:AA141"/>
    <mergeCell ref="W142:AA142"/>
    <mergeCell ref="W143:AA143"/>
    <mergeCell ref="W144:AA144"/>
    <mergeCell ref="W145:AA145"/>
    <mergeCell ref="W146:AA146"/>
    <mergeCell ref="W147:AA147"/>
    <mergeCell ref="W148:AA148"/>
    <mergeCell ref="W149:AA149"/>
    <mergeCell ref="W150:AA150"/>
    <mergeCell ref="W151:AA151"/>
    <mergeCell ref="W152:AA152"/>
    <mergeCell ref="W153:AA153"/>
    <mergeCell ref="W126:AA126"/>
    <mergeCell ref="W127:AA127"/>
    <mergeCell ref="W128:AA128"/>
    <mergeCell ref="W162:AA162"/>
    <mergeCell ref="W163:AA163"/>
    <mergeCell ref="W164:AA164"/>
    <mergeCell ref="W165:AA165"/>
    <mergeCell ref="W166:AA166"/>
    <mergeCell ref="W167:AA167"/>
    <mergeCell ref="W168:AA168"/>
    <mergeCell ref="W169:AA169"/>
    <mergeCell ref="W170:AA170"/>
    <mergeCell ref="W171:AA171"/>
    <mergeCell ref="W172:AA172"/>
    <mergeCell ref="W173:AA173"/>
    <mergeCell ref="W174:AA174"/>
    <mergeCell ref="W191:AA191"/>
    <mergeCell ref="W192:AA192"/>
    <mergeCell ref="W193:AA193"/>
    <mergeCell ref="W194:AA194"/>
    <mergeCell ref="W205:AA205"/>
    <mergeCell ref="W206:AA206"/>
    <mergeCell ref="W207:AA207"/>
    <mergeCell ref="W212:AA212"/>
    <mergeCell ref="W213:AA213"/>
    <mergeCell ref="W198:AA198"/>
    <mergeCell ref="W199:AA199"/>
    <mergeCell ref="W195:AA195"/>
    <mergeCell ref="W196:AA196"/>
    <mergeCell ref="W222:AA222"/>
    <mergeCell ref="W223:AA223"/>
    <mergeCell ref="AB14:AD14"/>
    <mergeCell ref="AB15:AD15"/>
    <mergeCell ref="AB16:AD16"/>
    <mergeCell ref="AB17:AD17"/>
    <mergeCell ref="AB18:AD18"/>
    <mergeCell ref="AB19:AD19"/>
    <mergeCell ref="AB20:AD20"/>
    <mergeCell ref="AB21:AD21"/>
    <mergeCell ref="AB22:AD22"/>
    <mergeCell ref="AB23:AD23"/>
    <mergeCell ref="AB24:AD24"/>
    <mergeCell ref="AB25:AD25"/>
    <mergeCell ref="AB26:AD26"/>
    <mergeCell ref="AB27:AD27"/>
    <mergeCell ref="AB28:AD28"/>
    <mergeCell ref="AB29:AD29"/>
    <mergeCell ref="AB30:AD30"/>
    <mergeCell ref="AB64:AD64"/>
    <mergeCell ref="AB65:AD65"/>
    <mergeCell ref="AB66:AD66"/>
    <mergeCell ref="AB67:AD67"/>
    <mergeCell ref="AB72:AD72"/>
    <mergeCell ref="AB73:AD73"/>
    <mergeCell ref="AB74:AD74"/>
    <mergeCell ref="AB75:AD75"/>
    <mergeCell ref="AB76:AD76"/>
    <mergeCell ref="AB84:AD84"/>
    <mergeCell ref="AB85:AD85"/>
    <mergeCell ref="AB86:AD86"/>
    <mergeCell ref="AB87:AD87"/>
    <mergeCell ref="AB88:AD88"/>
    <mergeCell ref="AB89:AD89"/>
    <mergeCell ref="AB90:AD90"/>
    <mergeCell ref="AB91:AD91"/>
    <mergeCell ref="AB92:AD92"/>
    <mergeCell ref="AB93:AD93"/>
    <mergeCell ref="AB94:AD94"/>
    <mergeCell ref="AB95:AD95"/>
    <mergeCell ref="AB113:AD113"/>
    <mergeCell ref="AB114:AD114"/>
    <mergeCell ref="AB115:AD115"/>
    <mergeCell ref="AB116:AD116"/>
    <mergeCell ref="AB117:AD117"/>
    <mergeCell ref="AB118:AD118"/>
    <mergeCell ref="AB119:AD119"/>
    <mergeCell ref="AB141:AD141"/>
    <mergeCell ref="AB142:AD142"/>
    <mergeCell ref="AB143:AD143"/>
    <mergeCell ref="AB127:AD127"/>
    <mergeCell ref="AB128:AD128"/>
    <mergeCell ref="AB134:AD134"/>
    <mergeCell ref="AB126:AD126"/>
    <mergeCell ref="AB151:AD151"/>
    <mergeCell ref="AB152:AD152"/>
    <mergeCell ref="AB153:AD153"/>
    <mergeCell ref="AB162:AD162"/>
    <mergeCell ref="AB163:AD163"/>
    <mergeCell ref="AB164:AD164"/>
    <mergeCell ref="AB165:AD165"/>
    <mergeCell ref="AB166:AD166"/>
    <mergeCell ref="AB167:AD167"/>
    <mergeCell ref="AB168:AD168"/>
    <mergeCell ref="AB169:AD169"/>
    <mergeCell ref="AB170:AD170"/>
    <mergeCell ref="AB171:AD171"/>
    <mergeCell ref="AB173:AD173"/>
    <mergeCell ref="AB174:AD174"/>
    <mergeCell ref="AB191:AD191"/>
    <mergeCell ref="AB192:AD192"/>
    <mergeCell ref="AB193:AD193"/>
    <mergeCell ref="AB194:AD194"/>
    <mergeCell ref="AB197:AD197"/>
    <mergeCell ref="AB205:AD205"/>
    <mergeCell ref="AB206:AD206"/>
    <mergeCell ref="AB207:AD207"/>
    <mergeCell ref="AB227:AD227"/>
    <mergeCell ref="AB228:AD228"/>
    <mergeCell ref="AB229:AD229"/>
    <mergeCell ref="AB230:AD230"/>
    <mergeCell ref="AB210:AD210"/>
    <mergeCell ref="AB211:AD211"/>
    <mergeCell ref="AB212:AD212"/>
    <mergeCell ref="AB213:AD213"/>
    <mergeCell ref="AB214:AD214"/>
    <mergeCell ref="AB215:AD215"/>
    <mergeCell ref="AB216:AD216"/>
    <mergeCell ref="AB217:AD217"/>
    <mergeCell ref="AB218:AD218"/>
    <mergeCell ref="AB219:AD219"/>
    <mergeCell ref="AB220:AD220"/>
    <mergeCell ref="AB221:AD221"/>
    <mergeCell ref="AB222:AD222"/>
    <mergeCell ref="AB223:AD223"/>
    <mergeCell ref="AB224:AD224"/>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61:AM61"/>
    <mergeCell ref="AK62:AM62"/>
    <mergeCell ref="AK63:AM63"/>
    <mergeCell ref="AK72:AM72"/>
    <mergeCell ref="AK73:AM73"/>
    <mergeCell ref="AK74:AM74"/>
    <mergeCell ref="AK75:AM75"/>
    <mergeCell ref="AK76:AM76"/>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104:AM104"/>
    <mergeCell ref="AK105:AM105"/>
    <mergeCell ref="AK115:AM115"/>
    <mergeCell ref="AK116:AM116"/>
    <mergeCell ref="AK117:AM117"/>
    <mergeCell ref="AK118:AM118"/>
    <mergeCell ref="AK119:AM119"/>
    <mergeCell ref="AK121:AM121"/>
    <mergeCell ref="AK122:AM122"/>
    <mergeCell ref="AK123:AM123"/>
    <mergeCell ref="AK124:AM124"/>
    <mergeCell ref="AK125:AM125"/>
    <mergeCell ref="AK126:AM126"/>
    <mergeCell ref="AK127:AM127"/>
    <mergeCell ref="AK128:AM128"/>
    <mergeCell ref="AK129:AM129"/>
    <mergeCell ref="AK141:AM141"/>
    <mergeCell ref="AK142:AM142"/>
    <mergeCell ref="AK143:AM143"/>
    <mergeCell ref="AK144:AM144"/>
    <mergeCell ref="AK133:AM133"/>
    <mergeCell ref="AK134:AM134"/>
    <mergeCell ref="AK131:AM131"/>
    <mergeCell ref="AK132:AM132"/>
    <mergeCell ref="AK130:AM130"/>
    <mergeCell ref="AK149:AM149"/>
    <mergeCell ref="AK150:AM150"/>
    <mergeCell ref="AK151:AM151"/>
    <mergeCell ref="AK152:AM152"/>
    <mergeCell ref="AK153:AM153"/>
    <mergeCell ref="AK154:AM154"/>
    <mergeCell ref="AK155:AM155"/>
    <mergeCell ref="AK156:AM156"/>
    <mergeCell ref="AK157:AM157"/>
    <mergeCell ref="AK206:AM206"/>
    <mergeCell ref="AK207:AM20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203:AM203"/>
    <mergeCell ref="AK208:AM208"/>
    <mergeCell ref="AK209:AM209"/>
    <mergeCell ref="AK210:AM210"/>
    <mergeCell ref="AK211:AM211"/>
    <mergeCell ref="AK212:AM212"/>
    <mergeCell ref="AK213:AM213"/>
    <mergeCell ref="AK214:AM214"/>
    <mergeCell ref="AK215:AM215"/>
    <mergeCell ref="AK216:AM216"/>
    <mergeCell ref="AK217:AM217"/>
    <mergeCell ref="AK218:AM218"/>
    <mergeCell ref="AK219:AM219"/>
    <mergeCell ref="AK220:AM220"/>
    <mergeCell ref="AK221:AM221"/>
    <mergeCell ref="AK222:AM222"/>
    <mergeCell ref="AK223:AM223"/>
    <mergeCell ref="AK224:AM224"/>
    <mergeCell ref="AK231:AM231"/>
    <mergeCell ref="AK232:AM232"/>
    <mergeCell ref="AK233:AM233"/>
    <mergeCell ref="AK234:AM234"/>
    <mergeCell ref="AK235:AM235"/>
    <mergeCell ref="AK236:AM236"/>
    <mergeCell ref="AK237:AM237"/>
    <mergeCell ref="AK239:AM239"/>
    <mergeCell ref="AK205:AM205"/>
    <mergeCell ref="AB9:AS9"/>
    <mergeCell ref="AN10:AP12"/>
    <mergeCell ref="AN13:AP13"/>
    <mergeCell ref="AN14:AP14"/>
    <mergeCell ref="AN15:AP15"/>
    <mergeCell ref="AN16:AP16"/>
    <mergeCell ref="AN17:AP17"/>
    <mergeCell ref="AN18:AP18"/>
    <mergeCell ref="AN19:AP19"/>
    <mergeCell ref="AN20:AP20"/>
    <mergeCell ref="AN21:AP21"/>
    <mergeCell ref="AN22:AP22"/>
    <mergeCell ref="AN23:AP23"/>
    <mergeCell ref="AN24:AP24"/>
    <mergeCell ref="AN25:AP25"/>
    <mergeCell ref="AN26:AP26"/>
    <mergeCell ref="AN27:AP27"/>
    <mergeCell ref="AQ10:AS12"/>
    <mergeCell ref="AQ13:AS13"/>
    <mergeCell ref="AQ14:AS14"/>
    <mergeCell ref="AQ15:AS15"/>
    <mergeCell ref="AQ16:AS16"/>
    <mergeCell ref="AQ17:AS17"/>
    <mergeCell ref="AQ18:AS18"/>
    <mergeCell ref="AQ19:AS19"/>
    <mergeCell ref="AQ20:AS20"/>
    <mergeCell ref="AQ21:AS21"/>
    <mergeCell ref="AQ22:AS22"/>
    <mergeCell ref="AQ23:AS23"/>
    <mergeCell ref="AQ24:AS24"/>
    <mergeCell ref="AN42:AP42"/>
    <mergeCell ref="AN61:AP61"/>
    <mergeCell ref="AN62:AP62"/>
    <mergeCell ref="AN63:AP63"/>
    <mergeCell ref="AN64:AP64"/>
    <mergeCell ref="AN65:AP65"/>
    <mergeCell ref="AN66:AP66"/>
    <mergeCell ref="AN72:AP72"/>
    <mergeCell ref="AN73:AP73"/>
    <mergeCell ref="AN74:AP74"/>
    <mergeCell ref="AN44:AP44"/>
    <mergeCell ref="AN45:AP45"/>
    <mergeCell ref="AN46:AP46"/>
    <mergeCell ref="AN47:AP47"/>
    <mergeCell ref="AN48:AP48"/>
    <mergeCell ref="AN49:AP49"/>
    <mergeCell ref="AN50:AP50"/>
    <mergeCell ref="AN51:AP51"/>
    <mergeCell ref="AN54:AP54"/>
    <mergeCell ref="AN55:AP55"/>
    <mergeCell ref="AQ25:AS25"/>
    <mergeCell ref="AQ26:AS26"/>
    <mergeCell ref="AQ54:AS54"/>
    <mergeCell ref="AQ55:AS55"/>
    <mergeCell ref="AQ56:AS56"/>
    <mergeCell ref="AN103:AP103"/>
    <mergeCell ref="AN104:AP104"/>
    <mergeCell ref="AN105:AP105"/>
    <mergeCell ref="AN106:AP106"/>
    <mergeCell ref="AN107:AP107"/>
    <mergeCell ref="AN108:AP108"/>
    <mergeCell ref="AN109:AP109"/>
    <mergeCell ref="AN110:AP110"/>
    <mergeCell ref="AN111:AP111"/>
    <mergeCell ref="AN112:AP112"/>
    <mergeCell ref="AN89:AP89"/>
    <mergeCell ref="AN90:AP90"/>
    <mergeCell ref="AN115:AP115"/>
    <mergeCell ref="AN116:AP116"/>
    <mergeCell ref="AN117:AP117"/>
    <mergeCell ref="AN121:AP121"/>
    <mergeCell ref="AN122:AP122"/>
    <mergeCell ref="AN125:AP125"/>
    <mergeCell ref="AN126:AP126"/>
    <mergeCell ref="AN127:AP127"/>
    <mergeCell ref="AN128:AP128"/>
    <mergeCell ref="AN129:AP129"/>
    <mergeCell ref="AN130:AP130"/>
    <mergeCell ref="AN131:AP131"/>
    <mergeCell ref="AN132:AP132"/>
    <mergeCell ref="AN133:AP133"/>
    <mergeCell ref="AN134:AP134"/>
    <mergeCell ref="AN139:AP139"/>
    <mergeCell ref="AN140:AP140"/>
    <mergeCell ref="AN141:AP141"/>
    <mergeCell ref="AN142:AP142"/>
    <mergeCell ref="AN143:AP143"/>
    <mergeCell ref="AN144:AP144"/>
    <mergeCell ref="AN145:AP145"/>
    <mergeCell ref="AN151:AP151"/>
    <mergeCell ref="AN152:AP152"/>
    <mergeCell ref="AN153:AP153"/>
    <mergeCell ref="AN154:AP154"/>
    <mergeCell ref="AN155:AP155"/>
    <mergeCell ref="AN213:AP213"/>
    <mergeCell ref="AN159:AP159"/>
    <mergeCell ref="AN160:AP160"/>
    <mergeCell ref="AN161:AP161"/>
    <mergeCell ref="AN162:AP162"/>
    <mergeCell ref="AN163:AP163"/>
    <mergeCell ref="AN164:AP164"/>
    <mergeCell ref="AN165:AP165"/>
    <mergeCell ref="AN166:AP166"/>
    <mergeCell ref="AN167:AP167"/>
    <mergeCell ref="AN168:AP168"/>
    <mergeCell ref="AN169:AP169"/>
    <mergeCell ref="AN170:AP170"/>
    <mergeCell ref="AN171:AP171"/>
    <mergeCell ref="AN172:AP172"/>
    <mergeCell ref="AN173:AP173"/>
    <mergeCell ref="AN178:AP178"/>
    <mergeCell ref="AN179:AP179"/>
    <mergeCell ref="AN192:AP192"/>
    <mergeCell ref="AN193:AP193"/>
    <mergeCell ref="AN188:AP188"/>
    <mergeCell ref="AN194:AP194"/>
    <mergeCell ref="AN190:AP190"/>
    <mergeCell ref="AN191:AP191"/>
    <mergeCell ref="AN234:AP234"/>
    <mergeCell ref="AN235:AP235"/>
    <mergeCell ref="AN236:AP236"/>
    <mergeCell ref="AN237:AP237"/>
    <mergeCell ref="AN238:AP238"/>
    <mergeCell ref="AN239:AP239"/>
    <mergeCell ref="AN240:AP240"/>
    <mergeCell ref="AN241:AP241"/>
    <mergeCell ref="AN242:AP242"/>
    <mergeCell ref="B5:J6"/>
    <mergeCell ref="B7:J7"/>
    <mergeCell ref="K5:R6"/>
    <mergeCell ref="K7:R7"/>
    <mergeCell ref="AS5:AV6"/>
    <mergeCell ref="K205:N205"/>
    <mergeCell ref="K162:N162"/>
    <mergeCell ref="AN195:AP195"/>
    <mergeCell ref="AN196:AP196"/>
    <mergeCell ref="AN197:AP197"/>
    <mergeCell ref="AN198:AP198"/>
    <mergeCell ref="AN199:AP199"/>
    <mergeCell ref="AN200:AP200"/>
    <mergeCell ref="AN201:AP201"/>
    <mergeCell ref="AN202:AP202"/>
    <mergeCell ref="AN203:AP203"/>
    <mergeCell ref="AN204:AP204"/>
    <mergeCell ref="AN205:AP205"/>
    <mergeCell ref="AN206:AP206"/>
    <mergeCell ref="AN207:AP207"/>
    <mergeCell ref="AN208:AP208"/>
    <mergeCell ref="AN149:AP149"/>
    <mergeCell ref="AN150:AP150"/>
    <mergeCell ref="AE15:AG15"/>
    <mergeCell ref="AE16:AG16"/>
    <mergeCell ref="AE17:AG17"/>
    <mergeCell ref="AE18:AG18"/>
    <mergeCell ref="AE19:AG19"/>
    <mergeCell ref="AE20:AG20"/>
    <mergeCell ref="AE21:AG21"/>
    <mergeCell ref="AE22:AG22"/>
    <mergeCell ref="AE23:AG23"/>
    <mergeCell ref="AE24:AG24"/>
    <mergeCell ref="AE25:AG25"/>
    <mergeCell ref="AE26:AG26"/>
    <mergeCell ref="AE27:AG27"/>
    <mergeCell ref="AE28:AG28"/>
    <mergeCell ref="AE29:AG29"/>
    <mergeCell ref="AE30:AG30"/>
    <mergeCell ref="AE31:AG31"/>
    <mergeCell ref="AE41:AG41"/>
    <mergeCell ref="AE42:AG42"/>
    <mergeCell ref="AE43:AG43"/>
    <mergeCell ref="AE44:AG44"/>
    <mergeCell ref="AE45:AG45"/>
    <mergeCell ref="AE46:AG46"/>
    <mergeCell ref="AE47:AG47"/>
    <mergeCell ref="AE48:AG48"/>
    <mergeCell ref="AE49:AG49"/>
    <mergeCell ref="AE50:AG50"/>
    <mergeCell ref="AE51:AG51"/>
    <mergeCell ref="AE52:AG52"/>
    <mergeCell ref="AE53:AG53"/>
    <mergeCell ref="AE54:AG54"/>
    <mergeCell ref="AE55:AG55"/>
    <mergeCell ref="AE56:AG56"/>
    <mergeCell ref="AE57:AG57"/>
    <mergeCell ref="AE67:AG67"/>
    <mergeCell ref="AE68:AG68"/>
    <mergeCell ref="AE69:AG69"/>
    <mergeCell ref="AE70:AG70"/>
    <mergeCell ref="AE71:AG71"/>
    <mergeCell ref="AE72:AG72"/>
    <mergeCell ref="AE73:AG73"/>
    <mergeCell ref="AE74:AG74"/>
    <mergeCell ref="AE75:AG75"/>
    <mergeCell ref="AE76:AG76"/>
    <mergeCell ref="AE77:AG77"/>
    <mergeCell ref="AE78:AG78"/>
    <mergeCell ref="AE79:AG79"/>
    <mergeCell ref="AE80:AG80"/>
    <mergeCell ref="AE81:AG81"/>
    <mergeCell ref="AE82:AG82"/>
    <mergeCell ref="AE83:AG83"/>
    <mergeCell ref="AE84:AG84"/>
    <mergeCell ref="AE85:AG85"/>
    <mergeCell ref="AE86:AG86"/>
    <mergeCell ref="AE87:AG87"/>
    <mergeCell ref="AE88:AG88"/>
    <mergeCell ref="AE89:AG89"/>
    <mergeCell ref="AE90:AG90"/>
    <mergeCell ref="AE91:AG91"/>
    <mergeCell ref="AE92:AG92"/>
    <mergeCell ref="AE93:AG93"/>
    <mergeCell ref="AE94:AG94"/>
    <mergeCell ref="AE95:AG95"/>
    <mergeCell ref="AE96:AG96"/>
    <mergeCell ref="AE97:AG97"/>
    <mergeCell ref="AE98:AG98"/>
    <mergeCell ref="AE99:AG99"/>
    <mergeCell ref="AE100:AG100"/>
    <mergeCell ref="AE105:AG105"/>
    <mergeCell ref="AE106:AG106"/>
    <mergeCell ref="AE107:AG107"/>
    <mergeCell ref="AE108:AG108"/>
    <mergeCell ref="AE109:AG109"/>
    <mergeCell ref="AE110:AG110"/>
    <mergeCell ref="AE111:AG111"/>
    <mergeCell ref="AE112:AG112"/>
    <mergeCell ref="AE113:AG113"/>
    <mergeCell ref="AE114:AG114"/>
    <mergeCell ref="AE115:AG115"/>
    <mergeCell ref="AE116:AG116"/>
    <mergeCell ref="AE117:AG117"/>
    <mergeCell ref="AE118:AG118"/>
    <mergeCell ref="AE119:AG119"/>
    <mergeCell ref="AE120:AG120"/>
    <mergeCell ref="AE121:AG121"/>
    <mergeCell ref="AE123:AG123"/>
    <mergeCell ref="AE124:AG124"/>
    <mergeCell ref="AE125:AG125"/>
    <mergeCell ref="AE126:AG126"/>
    <mergeCell ref="AE127:AG127"/>
    <mergeCell ref="AE128:AG128"/>
    <mergeCell ref="AE129:AG129"/>
    <mergeCell ref="AE130:AG130"/>
    <mergeCell ref="AE131:AG131"/>
    <mergeCell ref="AE132:AG132"/>
    <mergeCell ref="AE133:AG133"/>
    <mergeCell ref="AE134:AG134"/>
    <mergeCell ref="AE135:AG135"/>
    <mergeCell ref="AE136:AG136"/>
    <mergeCell ref="AE137:AG137"/>
    <mergeCell ref="AE138:AG138"/>
    <mergeCell ref="AE139:AG139"/>
    <mergeCell ref="AE141:AG141"/>
    <mergeCell ref="AE142:AG142"/>
    <mergeCell ref="AE143:AG143"/>
    <mergeCell ref="AE144:AG144"/>
    <mergeCell ref="AE145:AG145"/>
    <mergeCell ref="AE146:AG146"/>
    <mergeCell ref="AE147:AG147"/>
    <mergeCell ref="AE148:AG148"/>
    <mergeCell ref="AE149:AG149"/>
    <mergeCell ref="AE150:AG150"/>
    <mergeCell ref="AE151:AG151"/>
    <mergeCell ref="AE152:AG152"/>
    <mergeCell ref="AE153:AG153"/>
    <mergeCell ref="AE154:AG154"/>
    <mergeCell ref="AE155:AG155"/>
    <mergeCell ref="AE156:AG156"/>
    <mergeCell ref="AE157:AG157"/>
    <mergeCell ref="AE162:AG162"/>
    <mergeCell ref="AE163:AG163"/>
    <mergeCell ref="AE164:AG164"/>
    <mergeCell ref="AE165:AG165"/>
    <mergeCell ref="AE166:AG166"/>
    <mergeCell ref="AE167:AG167"/>
    <mergeCell ref="AE168:AG168"/>
    <mergeCell ref="AE169:AG169"/>
    <mergeCell ref="AE170:AG170"/>
    <mergeCell ref="AE171:AG171"/>
    <mergeCell ref="AE172:AG172"/>
    <mergeCell ref="AE173:AG173"/>
    <mergeCell ref="AE174:AG174"/>
    <mergeCell ref="AE175:AG175"/>
    <mergeCell ref="AE176:AG176"/>
    <mergeCell ref="AE177:AG177"/>
    <mergeCell ref="AE178:AG178"/>
    <mergeCell ref="AE180:AG180"/>
    <mergeCell ref="AE181:AG181"/>
    <mergeCell ref="AE182:AG182"/>
    <mergeCell ref="AE183:AG183"/>
    <mergeCell ref="AE184:AG184"/>
    <mergeCell ref="AE185:AG185"/>
    <mergeCell ref="AE186:AG186"/>
    <mergeCell ref="AE187:AG187"/>
    <mergeCell ref="AE188:AG188"/>
    <mergeCell ref="AE189:AG189"/>
    <mergeCell ref="AE190:AG190"/>
    <mergeCell ref="AE191:AG191"/>
    <mergeCell ref="AE192:AG192"/>
    <mergeCell ref="AE193:AG193"/>
    <mergeCell ref="AE194:AG194"/>
    <mergeCell ref="AE195:AG195"/>
    <mergeCell ref="AE196:AG196"/>
    <mergeCell ref="AE197:AG197"/>
    <mergeCell ref="AE198:AG198"/>
    <mergeCell ref="AE199:AG199"/>
    <mergeCell ref="AE200:AG200"/>
    <mergeCell ref="AE201:AG201"/>
    <mergeCell ref="AE202:AG202"/>
    <mergeCell ref="AE203:AG203"/>
    <mergeCell ref="AE204:AG204"/>
    <mergeCell ref="AE205:AG205"/>
    <mergeCell ref="AE206:AG206"/>
    <mergeCell ref="AE207:AG207"/>
    <mergeCell ref="AE208:AG208"/>
    <mergeCell ref="AE209:AG209"/>
    <mergeCell ref="AE210:AG210"/>
    <mergeCell ref="AE211:AG211"/>
    <mergeCell ref="AE212:AG212"/>
    <mergeCell ref="AE213:AG213"/>
    <mergeCell ref="AE234:AG234"/>
    <mergeCell ref="AE235:AG235"/>
    <mergeCell ref="AE236:AG236"/>
    <mergeCell ref="AE237:AG237"/>
    <mergeCell ref="AE238:AG238"/>
    <mergeCell ref="AE239:AG239"/>
    <mergeCell ref="AE240:AG240"/>
    <mergeCell ref="AE241:AG241"/>
    <mergeCell ref="AE242:AG242"/>
    <mergeCell ref="AE214:AG214"/>
    <mergeCell ref="AE215:AG215"/>
    <mergeCell ref="AE216:AG216"/>
    <mergeCell ref="AE217:AG217"/>
    <mergeCell ref="AE218:AG218"/>
    <mergeCell ref="AE219:AG219"/>
    <mergeCell ref="AE220:AG220"/>
    <mergeCell ref="AE221:AG221"/>
    <mergeCell ref="AE222:AG222"/>
    <mergeCell ref="AE223:AG223"/>
    <mergeCell ref="AE224:AG224"/>
    <mergeCell ref="AE225:AG225"/>
    <mergeCell ref="AE226:AG226"/>
    <mergeCell ref="AE227:AG227"/>
    <mergeCell ref="AE228:AG228"/>
    <mergeCell ref="AE229:AG229"/>
    <mergeCell ref="AE230:AG230"/>
  </mergeCells>
  <phoneticPr fontId="3"/>
  <conditionalFormatting sqref="A1:XFD4 A5:B5 K5 S5 AM5 AS5 AK5:AL6 AW5:XFD6 A6 A7:B7 K7 S7 AB7 AM7:XFD7 A8:AS8 AT8:XFD12 K9:W9 A9:J46 AH10:AH11 AK10:AK11 AN10:AN11 AQ10:AQ11 K10:V12 AT12:AT13 K13:W13 AU13:XFD13 AT14:XFD14 K14:R46 S14:W242 AU15:XFD16 AT17:XFD1048576 A47:A242 A243:AD1048576">
    <cfRule type="expression" dxfId="85" priority="30">
      <formula>_xlfn.ISFORMULA(A1)=TRUE</formula>
    </cfRule>
  </conditionalFormatting>
  <conditionalFormatting sqref="D13:AA13">
    <cfRule type="containsBlanks" dxfId="84" priority="5">
      <formula>LEN(TRIM(D13))=0</formula>
    </cfRule>
  </conditionalFormatting>
  <conditionalFormatting sqref="AB10:AC11">
    <cfRule type="expression" dxfId="83" priority="19">
      <formula>_xlfn.ISFORMULA(AB10)=TRUE</formula>
    </cfRule>
  </conditionalFormatting>
  <conditionalFormatting sqref="AB13:AD242">
    <cfRule type="expression" dxfId="81" priority="12">
      <formula>_xlfn.ISFORMULA(AB13)=TRUE</formula>
    </cfRule>
  </conditionalFormatting>
  <conditionalFormatting sqref="AE10:AE11">
    <cfRule type="expression" dxfId="80" priority="4">
      <formula>_xlfn.ISFORMULA(AE10)=TRUE</formula>
    </cfRule>
  </conditionalFormatting>
  <conditionalFormatting sqref="AE13:AS1048576">
    <cfRule type="expression" dxfId="78" priority="2">
      <formula>_xlfn.ISFORMULA(AE13)=TRUE</formula>
    </cfRule>
  </conditionalFormatting>
  <dataValidations count="6">
    <dataValidation imeMode="disabled" allowBlank="1" showInputMessage="1" showErrorMessage="1" sqref="AM7:AR7 K7 AS5 AB7 K5 O47:R242" xr:uid="{347F5C6E-EB46-4910-8C59-9F1D0B19F2D0}"/>
    <dataValidation imeMode="off" allowBlank="1" showInputMessage="1" showErrorMessage="1" sqref="D13:J46 W13:W242 O13:R46" xr:uid="{48224862-22DB-4DFE-B5D4-62F9D12DCA18}"/>
    <dataValidation type="list" imeMode="hiragana" allowBlank="1" showInputMessage="1" showErrorMessage="1" sqref="P243:S1048576" xr:uid="{5E7D3DA2-97C4-4636-9687-A809C4FA0AFD}">
      <formula1>"分譲,賃貸,その他"</formula1>
    </dataValidation>
    <dataValidation type="list" allowBlank="1" showInputMessage="1" showErrorMessage="1" sqref="AK13:AS242 AB13:AD242" xr:uid="{40292FA4-2C87-4FD0-B7F0-04B1D3440F6B}">
      <formula1>"有り"</formula1>
    </dataValidation>
    <dataValidation type="list" imeMode="hiragana" allowBlank="1" showInputMessage="1" showErrorMessage="1" sqref="K13:N13" xr:uid="{2389BE59-D9E5-4C50-AE0C-F93E96B5EF44}">
      <formula1>"分譲,賃貸,社宅等,その他"</formula1>
    </dataValidation>
    <dataValidation type="list" allowBlank="1" showInputMessage="1" showErrorMessage="1" sqref="K14:N242" xr:uid="{29ABC7D6-B51F-41C2-A6E7-79E5467EA8F8}">
      <formula1>"分譲,賃貸,社宅等,その他"</formula1>
    </dataValidation>
  </dataValidations>
  <pageMargins left="0.9055118110236221" right="0.47244094488188981" top="0.70866141732283472" bottom="0.19685039370078741" header="0.19685039370078741" footer="0.19685039370078741"/>
  <pageSetup paperSize="9" scale="61" orientation="portrait" r:id="rId1"/>
  <headerFooter scaleWithDoc="0">
    <oddFooter>&amp;R&amp;"ＭＳ 明朝,標準"&amp;8&amp;K01+020R5低層ZEH-M_ver.2.0</oddFooter>
  </headerFooter>
  <rowBreaks count="5" manualBreakCount="5">
    <brk id="47" min="1" max="44" man="1"/>
    <brk id="87" min="1" max="44" man="1"/>
    <brk id="127" min="1" max="44" man="1"/>
    <brk id="167" min="1" max="44" man="1"/>
    <brk id="207" min="1" max="44" man="1"/>
  </rowBreaks>
  <extLst>
    <ext xmlns:x14="http://schemas.microsoft.com/office/spreadsheetml/2009/9/main" uri="{78C0D931-6437-407d-A8EE-F0AAD7539E65}">
      <x14:conditionalFormattings>
        <x14:conditionalFormatting xmlns:xm="http://schemas.microsoft.com/office/excel/2006/main">
          <x14:cfRule type="expression" priority="11" id="{42912B9C-0511-4C4F-B674-0595E8E5F819}">
            <xm:f>'１.全体概要'!$K$29="有り"</xm:f>
            <x14:dxf>
              <fill>
                <patternFill patternType="none">
                  <bgColor auto="1"/>
                </patternFill>
              </fill>
            </x14:dxf>
          </x14:cfRule>
          <xm:sqref>AB13:AD242</xm:sqref>
        </x14:conditionalFormatting>
        <x14:conditionalFormatting xmlns:xm="http://schemas.microsoft.com/office/excel/2006/main">
          <x14:cfRule type="expression" priority="1" id="{93B2B816-D8FD-41BB-81B5-50877AAA20EE}">
            <xm:f>OR('１.全体概要'!$K$28&gt;0,'１.全体概要'!$AJ$28&gt;0)</xm:f>
            <x14:dxf>
              <fill>
                <patternFill patternType="none">
                  <bgColor auto="1"/>
                </patternFill>
              </fill>
            </x14:dxf>
          </x14:cfRule>
          <xm:sqref>AE13:AJ242</xm:sqref>
        </x14:conditionalFormatting>
        <x14:conditionalFormatting xmlns:xm="http://schemas.microsoft.com/office/excel/2006/main">
          <x14:cfRule type="expression" priority="8" id="{7A08A6C6-92AC-40C0-94EC-DA1974EA745D}">
            <xm:f>'１.全体概要'!$X$29="有り"</xm:f>
            <x14:dxf>
              <fill>
                <patternFill patternType="none">
                  <bgColor auto="1"/>
                </patternFill>
              </fill>
            </x14:dxf>
          </x14:cfRule>
          <xm:sqref>AK13:AM242</xm:sqref>
        </x14:conditionalFormatting>
        <x14:conditionalFormatting xmlns:xm="http://schemas.microsoft.com/office/excel/2006/main">
          <x14:cfRule type="expression" priority="7" id="{A510B81E-9139-45A2-A132-A780CA23DA3F}">
            <xm:f>'１.全体概要'!$AJ$29="有り"</xm:f>
            <x14:dxf>
              <fill>
                <patternFill patternType="none">
                  <bgColor auto="1"/>
                </patternFill>
              </fill>
            </x14:dxf>
          </x14:cfRule>
          <xm:sqref>AN13:AP242</xm:sqref>
        </x14:conditionalFormatting>
        <x14:conditionalFormatting xmlns:xm="http://schemas.microsoft.com/office/excel/2006/main">
          <x14:cfRule type="expression" priority="6" id="{5D15005F-023D-4511-9ABC-1CDB5B0B8E38}">
            <xm:f>'１.全体概要'!$AW$29="有り"</xm:f>
            <x14:dxf>
              <fill>
                <patternFill patternType="none">
                  <bgColor auto="1"/>
                </patternFill>
              </fill>
            </x14:dxf>
          </x14:cfRule>
          <xm:sqref>AQ13:AS242</xm:sqref>
        </x14:conditionalFormatting>
      </x14:conditionalFormattings>
    </ext>
    <ext xmlns:x14="http://schemas.microsoft.com/office/spreadsheetml/2009/9/main" uri="{CCE6A557-97BC-4b89-ADB6-D9C93CAAB3DF}">
      <x14:dataValidations xmlns:xm="http://schemas.microsoft.com/office/excel/2006/main" count="1">
        <x14:dataValidation type="custom" imeMode="off" allowBlank="1" showInputMessage="1" showErrorMessage="1" error="1・2地域は0.40以下、3地域は0.50以下、4~7地域は0.60以下の数値を入力してください" xr:uid="{4FAE8921-036A-4B1E-8DBE-F2E272EE0F68}">
          <x14:formula1>
            <xm:f>IF(OR('１.全体概要'!$I$17=1,'１.全体概要'!$I$17=2),S13&lt;=0.4,IF('１.全体概要'!$I$17=3,S13&lt;=0.5,IF(AND('１.全体概要'!$I$17&gt;=4,'１.全体概要'!$I$17&lt;=7),S13&lt;=0.6,S13&gt;=0)))</xm:f>
          </x14:formula1>
          <xm:sqref>S13:V242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443-01D4-41A6-AFB1-10E9C6E68B44}">
  <dimension ref="B1:AJ51"/>
  <sheetViews>
    <sheetView showGridLines="0" view="pageBreakPreview" zoomScale="130" zoomScaleNormal="90" zoomScaleSheetLayoutView="130" workbookViewId="0">
      <selection activeCell="G7" sqref="G7:M7"/>
    </sheetView>
  </sheetViews>
  <sheetFormatPr defaultColWidth="2.8984375" defaultRowHeight="16.5" customHeight="1"/>
  <cols>
    <col min="1" max="1" width="1.3984375" style="5" customWidth="1"/>
    <col min="2" max="4" width="2.8984375" style="5"/>
    <col min="5" max="6" width="2.8984375" style="5" customWidth="1"/>
    <col min="7" max="7" width="2.8984375" style="5"/>
    <col min="8" max="8" width="5.19921875" style="5" customWidth="1"/>
    <col min="9" max="10" width="2.8984375" style="5"/>
    <col min="11" max="11" width="2.8984375" style="5" customWidth="1"/>
    <col min="12" max="12" width="6.09765625" style="5" customWidth="1"/>
    <col min="13" max="25" width="2.8984375" style="5"/>
    <col min="26" max="26" width="2.8984375" style="337"/>
    <col min="27" max="33" width="2.8984375" style="5"/>
    <col min="34" max="34" width="1" style="336" customWidth="1"/>
    <col min="35" max="35" width="2.8984375" style="350" customWidth="1"/>
    <col min="36" max="16384" width="2.8984375" style="5"/>
  </cols>
  <sheetData>
    <row r="1" spans="2:35" s="62" customFormat="1" ht="21" customHeight="1">
      <c r="B1" s="348"/>
      <c r="C1" s="61"/>
      <c r="D1" s="61"/>
      <c r="E1" s="61"/>
      <c r="F1" s="61"/>
      <c r="G1" s="61"/>
      <c r="AD1" s="30"/>
      <c r="AI1" s="349"/>
    </row>
    <row r="2" spans="2:35" s="58" customFormat="1" ht="21" customHeight="1">
      <c r="B2" s="165" t="s">
        <v>525</v>
      </c>
      <c r="C2" s="57"/>
      <c r="D2" s="57"/>
      <c r="E2" s="57"/>
      <c r="F2" s="57"/>
      <c r="G2" s="57"/>
      <c r="AD2" s="59"/>
      <c r="AH2" s="62"/>
      <c r="AI2" s="349"/>
    </row>
    <row r="3" spans="2:35" ht="19.2">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335"/>
    </row>
    <row r="4" spans="2:35" ht="16.5" customHeight="1">
      <c r="B4" s="363" t="s">
        <v>457</v>
      </c>
      <c r="C4" s="27"/>
      <c r="D4" s="27"/>
      <c r="E4" s="27"/>
      <c r="F4" s="27"/>
      <c r="G4" s="27"/>
      <c r="H4" s="27"/>
      <c r="I4" s="27"/>
      <c r="J4" s="27"/>
      <c r="K4" s="27"/>
      <c r="L4" s="27"/>
      <c r="M4" s="27"/>
      <c r="N4" s="27"/>
      <c r="O4" s="27"/>
      <c r="P4" s="27"/>
      <c r="AE4" s="27"/>
      <c r="AF4" s="27"/>
      <c r="AG4" s="27"/>
    </row>
    <row r="5" spans="2:35" ht="7.5" customHeight="1">
      <c r="B5" s="345"/>
      <c r="C5" s="27"/>
      <c r="D5" s="27"/>
      <c r="E5" s="27"/>
      <c r="F5" s="27"/>
      <c r="G5" s="27"/>
      <c r="H5" s="27"/>
      <c r="I5" s="27"/>
      <c r="J5" s="27"/>
      <c r="K5" s="27"/>
      <c r="L5" s="27"/>
      <c r="M5" s="27"/>
      <c r="N5" s="27"/>
      <c r="O5" s="27"/>
      <c r="P5" s="27"/>
      <c r="AE5" s="27"/>
      <c r="AF5" s="27"/>
      <c r="AG5" s="27"/>
    </row>
    <row r="6" spans="2:35" ht="16.5" customHeight="1">
      <c r="B6" s="6" t="s">
        <v>452</v>
      </c>
      <c r="C6" s="338"/>
      <c r="D6" s="338"/>
      <c r="E6" s="338"/>
      <c r="F6" s="338"/>
      <c r="G6" s="339"/>
      <c r="H6" s="339"/>
      <c r="I6" s="339"/>
      <c r="J6" s="339"/>
      <c r="K6" s="339"/>
      <c r="L6" s="339"/>
      <c r="M6" s="339"/>
      <c r="N6" s="339"/>
      <c r="O6" s="339"/>
      <c r="P6" s="339"/>
      <c r="Q6" s="339"/>
      <c r="R6" s="339"/>
      <c r="S6" s="339"/>
      <c r="T6" s="339"/>
      <c r="U6" s="339"/>
      <c r="V6" s="339"/>
      <c r="W6" s="339"/>
      <c r="X6" s="339"/>
      <c r="Y6" s="339"/>
      <c r="Z6" s="339"/>
      <c r="AA6" s="339"/>
      <c r="AH6" s="5"/>
      <c r="AI6" s="351"/>
    </row>
    <row r="7" spans="2:35" ht="26.25" customHeight="1">
      <c r="B7" s="1017" t="s">
        <v>67</v>
      </c>
      <c r="C7" s="1018"/>
      <c r="D7" s="1023" t="s">
        <v>68</v>
      </c>
      <c r="E7" s="1024"/>
      <c r="F7" s="1025"/>
      <c r="G7" s="1026"/>
      <c r="H7" s="1027"/>
      <c r="I7" s="1027"/>
      <c r="J7" s="1027"/>
      <c r="K7" s="1027"/>
      <c r="L7" s="1027"/>
      <c r="M7" s="1028"/>
      <c r="N7" s="1029" t="s">
        <v>450</v>
      </c>
      <c r="O7" s="1030"/>
      <c r="P7" s="1031"/>
      <c r="Q7" s="1026"/>
      <c r="R7" s="1027"/>
      <c r="S7" s="1027"/>
      <c r="T7" s="1027"/>
      <c r="U7" s="1027"/>
      <c r="V7" s="1027"/>
      <c r="W7" s="1028"/>
      <c r="X7" s="1029" t="s">
        <v>454</v>
      </c>
      <c r="Y7" s="1030"/>
      <c r="Z7" s="1031"/>
      <c r="AA7" s="1026"/>
      <c r="AB7" s="1027"/>
      <c r="AC7" s="1027"/>
      <c r="AD7" s="1027"/>
      <c r="AE7" s="1027"/>
      <c r="AF7" s="1027"/>
      <c r="AG7" s="1028"/>
      <c r="AH7" s="5"/>
      <c r="AI7" s="423" t="s">
        <v>396</v>
      </c>
    </row>
    <row r="8" spans="2:35" ht="22.5" customHeight="1">
      <c r="B8" s="1019"/>
      <c r="C8" s="1020"/>
      <c r="D8" s="1032" t="s">
        <v>69</v>
      </c>
      <c r="E8" s="1033"/>
      <c r="F8" s="1034"/>
      <c r="G8" s="341" t="s">
        <v>0</v>
      </c>
      <c r="H8" s="1038"/>
      <c r="I8" s="1039"/>
      <c r="J8" s="342" t="s">
        <v>451</v>
      </c>
      <c r="K8" s="1040"/>
      <c r="L8" s="1041"/>
      <c r="M8" s="1042"/>
      <c r="N8" s="1043"/>
      <c r="O8" s="1043"/>
      <c r="P8" s="1044"/>
      <c r="Q8" s="1044"/>
      <c r="R8" s="1044"/>
      <c r="S8" s="1044"/>
      <c r="T8" s="1043"/>
      <c r="U8" s="1043"/>
      <c r="V8" s="1043"/>
      <c r="W8" s="1045"/>
      <c r="X8" s="1045"/>
      <c r="Y8" s="1045"/>
      <c r="Z8" s="1045"/>
      <c r="AA8" s="1045"/>
      <c r="AB8" s="1045"/>
      <c r="AC8" s="1045"/>
      <c r="AD8" s="1045"/>
      <c r="AE8" s="1045"/>
      <c r="AF8" s="1045"/>
      <c r="AG8" s="1046"/>
      <c r="AH8" s="5"/>
      <c r="AI8" s="351"/>
    </row>
    <row r="9" spans="2:35" ht="26.25" customHeight="1">
      <c r="B9" s="1021"/>
      <c r="C9" s="1022"/>
      <c r="D9" s="1035"/>
      <c r="E9" s="1036"/>
      <c r="F9" s="1037"/>
      <c r="G9" s="1026"/>
      <c r="H9" s="1027"/>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1028"/>
      <c r="AH9" s="5"/>
      <c r="AI9" s="351"/>
    </row>
    <row r="10" spans="2:35" ht="26.25" customHeight="1">
      <c r="B10" s="1047" t="s">
        <v>70</v>
      </c>
      <c r="C10" s="1048"/>
      <c r="D10" s="1023" t="s">
        <v>68</v>
      </c>
      <c r="E10" s="1024"/>
      <c r="F10" s="1025"/>
      <c r="G10" s="1026"/>
      <c r="H10" s="1027"/>
      <c r="I10" s="1027"/>
      <c r="J10" s="1027"/>
      <c r="K10" s="1027"/>
      <c r="L10" s="1027"/>
      <c r="M10" s="1028"/>
      <c r="N10" s="1029" t="s">
        <v>450</v>
      </c>
      <c r="O10" s="1030"/>
      <c r="P10" s="1031"/>
      <c r="Q10" s="1026"/>
      <c r="R10" s="1027"/>
      <c r="S10" s="1027"/>
      <c r="T10" s="1027"/>
      <c r="U10" s="1027"/>
      <c r="V10" s="1027"/>
      <c r="W10" s="1028"/>
      <c r="X10" s="1029" t="s">
        <v>454</v>
      </c>
      <c r="Y10" s="1030"/>
      <c r="Z10" s="1031"/>
      <c r="AA10" s="1026"/>
      <c r="AB10" s="1027"/>
      <c r="AC10" s="1027"/>
      <c r="AD10" s="1027"/>
      <c r="AE10" s="1027"/>
      <c r="AF10" s="1027"/>
      <c r="AG10" s="1028"/>
      <c r="AH10" s="5"/>
      <c r="AI10" s="351"/>
    </row>
    <row r="11" spans="2:35" ht="22.5" customHeight="1">
      <c r="B11" s="1049"/>
      <c r="C11" s="1050"/>
      <c r="D11" s="1032" t="s">
        <v>69</v>
      </c>
      <c r="E11" s="1033"/>
      <c r="F11" s="1034"/>
      <c r="G11" s="341" t="s">
        <v>0</v>
      </c>
      <c r="H11" s="1038"/>
      <c r="I11" s="1039"/>
      <c r="J11" s="342" t="s">
        <v>451</v>
      </c>
      <c r="K11" s="1040"/>
      <c r="L11" s="1041"/>
      <c r="M11" s="1042"/>
      <c r="N11" s="1043"/>
      <c r="O11" s="1043"/>
      <c r="P11" s="1044"/>
      <c r="Q11" s="1044"/>
      <c r="R11" s="1044"/>
      <c r="S11" s="1044"/>
      <c r="T11" s="1043"/>
      <c r="U11" s="1043"/>
      <c r="V11" s="1043"/>
      <c r="W11" s="1045"/>
      <c r="X11" s="1045"/>
      <c r="Y11" s="1045"/>
      <c r="Z11" s="1045"/>
      <c r="AA11" s="1045"/>
      <c r="AB11" s="1045"/>
      <c r="AC11" s="1045"/>
      <c r="AD11" s="1045"/>
      <c r="AE11" s="1045"/>
      <c r="AF11" s="1045"/>
      <c r="AG11" s="1046"/>
      <c r="AH11" s="5"/>
      <c r="AI11" s="351"/>
    </row>
    <row r="12" spans="2:35" ht="26.25" customHeight="1">
      <c r="B12" s="1051"/>
      <c r="C12" s="1052"/>
      <c r="D12" s="1035"/>
      <c r="E12" s="1036"/>
      <c r="F12" s="1037"/>
      <c r="G12" s="1026"/>
      <c r="H12" s="1027"/>
      <c r="I12" s="1027"/>
      <c r="J12" s="1027"/>
      <c r="K12" s="1027"/>
      <c r="L12" s="1027"/>
      <c r="M12" s="1027"/>
      <c r="N12" s="1027"/>
      <c r="O12" s="1027"/>
      <c r="P12" s="1027"/>
      <c r="Q12" s="1027"/>
      <c r="R12" s="1027"/>
      <c r="S12" s="1027"/>
      <c r="T12" s="1027"/>
      <c r="U12" s="1027"/>
      <c r="V12" s="1027"/>
      <c r="W12" s="1027"/>
      <c r="X12" s="1027"/>
      <c r="Y12" s="1027"/>
      <c r="Z12" s="1027"/>
      <c r="AA12" s="1027"/>
      <c r="AB12" s="1027"/>
      <c r="AC12" s="1027"/>
      <c r="AD12" s="1027"/>
      <c r="AE12" s="1027"/>
      <c r="AF12" s="1027"/>
      <c r="AG12" s="1028"/>
      <c r="AH12" s="5"/>
      <c r="AI12" s="351"/>
    </row>
    <row r="13" spans="2:35" ht="7.5" customHeight="1">
      <c r="B13" s="346"/>
      <c r="C13" s="346"/>
      <c r="D13" s="347"/>
      <c r="E13" s="347"/>
      <c r="F13" s="347"/>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5"/>
      <c r="AI13" s="351"/>
    </row>
    <row r="14" spans="2:35" ht="16.5" customHeight="1">
      <c r="B14" s="364" t="s">
        <v>453</v>
      </c>
      <c r="C14" s="343"/>
      <c r="D14" s="343"/>
      <c r="E14" s="343"/>
      <c r="F14" s="343"/>
      <c r="G14" s="425"/>
      <c r="H14" s="343"/>
      <c r="I14" s="343"/>
      <c r="J14" s="343"/>
      <c r="K14" s="343"/>
      <c r="L14" s="343"/>
      <c r="M14" s="343"/>
      <c r="N14" s="343"/>
      <c r="O14" s="343"/>
      <c r="P14" s="340"/>
      <c r="Q14" s="340"/>
      <c r="R14" s="340"/>
      <c r="S14" s="340"/>
      <c r="T14" s="340"/>
      <c r="U14" s="340"/>
      <c r="V14" s="340"/>
      <c r="W14" s="340"/>
      <c r="X14" s="340"/>
      <c r="Y14" s="340"/>
      <c r="Z14" s="340"/>
      <c r="AA14" s="340"/>
      <c r="AH14" s="5"/>
      <c r="AI14" s="351"/>
    </row>
    <row r="15" spans="2:35" ht="26.25" customHeight="1">
      <c r="B15" s="1061" t="s">
        <v>1</v>
      </c>
      <c r="C15" s="1062"/>
      <c r="D15" s="1062"/>
      <c r="E15" s="1062"/>
      <c r="F15" s="1063"/>
      <c r="G15" s="1053"/>
      <c r="H15" s="1054"/>
      <c r="I15" s="1054"/>
      <c r="J15" s="1054"/>
      <c r="K15" s="1054"/>
      <c r="L15" s="1054"/>
      <c r="M15" s="1055"/>
      <c r="N15" s="426"/>
      <c r="O15" s="427"/>
      <c r="P15" s="428"/>
      <c r="Q15" s="428"/>
      <c r="R15" s="428"/>
      <c r="S15" s="428"/>
      <c r="T15" s="428"/>
      <c r="U15" s="428"/>
      <c r="V15" s="428"/>
      <c r="W15" s="428"/>
      <c r="X15" s="428"/>
      <c r="Y15" s="428"/>
      <c r="Z15" s="428"/>
      <c r="AA15" s="428"/>
      <c r="AB15" s="428"/>
      <c r="AC15" s="428"/>
      <c r="AD15" s="428"/>
      <c r="AE15" s="428"/>
      <c r="AF15" s="428"/>
      <c r="AG15" s="428"/>
      <c r="AH15" s="428"/>
      <c r="AI15" s="423" t="s">
        <v>395</v>
      </c>
    </row>
    <row r="16" spans="2:35" ht="26.25" customHeight="1">
      <c r="B16" s="1061" t="s">
        <v>135</v>
      </c>
      <c r="C16" s="1062"/>
      <c r="D16" s="1062"/>
      <c r="E16" s="1062"/>
      <c r="F16" s="1063"/>
      <c r="G16" s="1064"/>
      <c r="H16" s="1065"/>
      <c r="I16" s="1065"/>
      <c r="J16" s="1065"/>
      <c r="K16" s="1065"/>
      <c r="L16" s="1065"/>
      <c r="M16" s="1065"/>
      <c r="N16" s="1065"/>
      <c r="O16" s="1065"/>
      <c r="P16" s="1065"/>
      <c r="Q16" s="1065"/>
      <c r="R16" s="1065"/>
      <c r="S16" s="1065"/>
      <c r="T16" s="1065"/>
      <c r="U16" s="1065"/>
      <c r="V16" s="1065"/>
      <c r="W16" s="1065"/>
      <c r="X16" s="1065"/>
      <c r="Y16" s="1065"/>
      <c r="Z16" s="1065"/>
      <c r="AA16" s="1065"/>
      <c r="AB16" s="1065"/>
      <c r="AC16" s="1065"/>
      <c r="AD16" s="1065"/>
      <c r="AE16" s="1065"/>
      <c r="AF16" s="1065"/>
      <c r="AG16" s="1066"/>
      <c r="AH16" s="428"/>
      <c r="AI16" s="423" t="s">
        <v>397</v>
      </c>
    </row>
    <row r="17" spans="2:36" ht="26.25" customHeight="1">
      <c r="B17" s="1061" t="s">
        <v>135</v>
      </c>
      <c r="C17" s="1062"/>
      <c r="D17" s="1062"/>
      <c r="E17" s="1062"/>
      <c r="F17" s="1063"/>
      <c r="G17" s="1064"/>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6"/>
      <c r="AH17" s="429"/>
      <c r="AI17" s="428"/>
    </row>
    <row r="18" spans="2:36" ht="26.25" customHeight="1">
      <c r="B18" s="1061" t="s">
        <v>135</v>
      </c>
      <c r="C18" s="1062"/>
      <c r="D18" s="1062"/>
      <c r="E18" s="1062"/>
      <c r="F18" s="1063"/>
      <c r="G18" s="1064"/>
      <c r="H18" s="1065"/>
      <c r="I18" s="1065"/>
      <c r="J18" s="1065"/>
      <c r="K18" s="1065"/>
      <c r="L18" s="1065"/>
      <c r="M18" s="1065"/>
      <c r="N18" s="1065"/>
      <c r="O18" s="1065"/>
      <c r="P18" s="1065"/>
      <c r="Q18" s="1065"/>
      <c r="R18" s="1065"/>
      <c r="S18" s="1065"/>
      <c r="T18" s="1065"/>
      <c r="U18" s="1065"/>
      <c r="V18" s="1065"/>
      <c r="W18" s="1065"/>
      <c r="X18" s="1065"/>
      <c r="Y18" s="1065"/>
      <c r="Z18" s="1065"/>
      <c r="AA18" s="1065"/>
      <c r="AB18" s="1065"/>
      <c r="AC18" s="1065"/>
      <c r="AD18" s="1065"/>
      <c r="AE18" s="1065"/>
      <c r="AF18" s="1065"/>
      <c r="AG18" s="1066"/>
      <c r="AH18" s="429"/>
      <c r="AI18" s="428"/>
    </row>
    <row r="19" spans="2:36" ht="7.5" customHeight="1">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J19" s="430"/>
    </row>
    <row r="20" spans="2:36" ht="26.25" customHeight="1">
      <c r="B20" s="364" t="s">
        <v>458</v>
      </c>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J20" s="430"/>
    </row>
    <row r="21" spans="2:36" ht="33.75" customHeight="1">
      <c r="B21" s="1056" t="s">
        <v>390</v>
      </c>
      <c r="C21" s="1056"/>
      <c r="D21" s="1056"/>
      <c r="E21" s="1056"/>
      <c r="F21" s="1056"/>
      <c r="G21" s="1056"/>
      <c r="H21" s="1059"/>
      <c r="I21" s="1060"/>
      <c r="J21" s="1060"/>
      <c r="K21" s="1060"/>
      <c r="L21" s="1060"/>
      <c r="M21" s="1060"/>
      <c r="N21" s="1060"/>
      <c r="O21" s="1060"/>
      <c r="P21" s="431" t="s">
        <v>15</v>
      </c>
      <c r="S21" s="27"/>
      <c r="T21" s="27"/>
      <c r="U21" s="27"/>
      <c r="V21" s="27"/>
      <c r="W21" s="27"/>
      <c r="X21" s="27"/>
      <c r="Y21" s="27"/>
      <c r="Z21" s="27"/>
      <c r="AA21" s="27"/>
      <c r="AB21" s="27"/>
      <c r="AC21" s="27"/>
      <c r="AD21" s="27"/>
      <c r="AE21" s="27"/>
      <c r="AF21" s="27"/>
      <c r="AG21" s="27"/>
      <c r="AI21" s="423" t="s">
        <v>392</v>
      </c>
      <c r="AJ21" s="430"/>
    </row>
    <row r="22" spans="2:36" ht="33" customHeight="1">
      <c r="B22" s="1057" t="s">
        <v>236</v>
      </c>
      <c r="C22" s="1057"/>
      <c r="D22" s="1057"/>
      <c r="E22" s="1057"/>
      <c r="F22" s="1057"/>
      <c r="G22" s="1057"/>
      <c r="H22" s="1059"/>
      <c r="I22" s="1060"/>
      <c r="J22" s="1060"/>
      <c r="K22" s="1060"/>
      <c r="L22" s="1060"/>
      <c r="M22" s="1060"/>
      <c r="N22" s="1060"/>
      <c r="O22" s="1060"/>
      <c r="P22" s="431" t="s">
        <v>15</v>
      </c>
      <c r="S22" s="27"/>
      <c r="T22" s="27"/>
      <c r="U22" s="27"/>
      <c r="V22" s="27"/>
      <c r="W22" s="27"/>
      <c r="X22" s="27"/>
      <c r="Y22" s="27"/>
      <c r="Z22" s="27"/>
      <c r="AA22" s="27"/>
      <c r="AB22" s="27"/>
      <c r="AC22" s="27"/>
      <c r="AD22" s="27"/>
      <c r="AE22" s="27"/>
      <c r="AF22" s="27"/>
      <c r="AG22" s="27"/>
      <c r="AI22" s="423" t="s">
        <v>393</v>
      </c>
      <c r="AJ22" s="430"/>
    </row>
    <row r="23" spans="2:36" ht="33" customHeight="1">
      <c r="B23" s="1058" t="s">
        <v>391</v>
      </c>
      <c r="C23" s="1058"/>
      <c r="D23" s="1058"/>
      <c r="E23" s="1058"/>
      <c r="F23" s="1058"/>
      <c r="G23" s="1058"/>
      <c r="H23" s="1059"/>
      <c r="I23" s="1060"/>
      <c r="J23" s="1060"/>
      <c r="K23" s="1060"/>
      <c r="L23" s="1060"/>
      <c r="M23" s="1060"/>
      <c r="N23" s="1060"/>
      <c r="O23" s="1060"/>
      <c r="P23" s="431" t="s">
        <v>15</v>
      </c>
      <c r="S23" s="27"/>
      <c r="T23" s="27"/>
      <c r="U23" s="27"/>
      <c r="V23" s="27"/>
      <c r="W23" s="27"/>
      <c r="X23" s="27"/>
      <c r="Y23" s="27"/>
      <c r="Z23" s="27"/>
      <c r="AA23" s="27"/>
      <c r="AB23" s="27"/>
      <c r="AC23" s="27"/>
      <c r="AD23" s="27"/>
      <c r="AE23" s="27"/>
      <c r="AF23" s="27"/>
      <c r="AG23" s="27"/>
      <c r="AI23" s="423" t="s">
        <v>394</v>
      </c>
      <c r="AJ23" s="430"/>
    </row>
    <row r="24" spans="2:36" ht="26.25" customHeight="1">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J24" s="430"/>
    </row>
    <row r="25" spans="2:36" ht="26.25" customHeight="1">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J25" s="430"/>
    </row>
    <row r="26" spans="2:36" ht="26.25" customHeight="1">
      <c r="B26" s="27"/>
      <c r="C26" s="27"/>
      <c r="D26" s="27"/>
      <c r="E26" s="27"/>
      <c r="F26" s="27"/>
      <c r="G26" s="27"/>
      <c r="H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J26" s="430"/>
    </row>
    <row r="33" spans="22:26" ht="16.5" customHeight="1">
      <c r="V33" s="344"/>
      <c r="Z33" s="5"/>
    </row>
    <row r="34" spans="22:26" ht="16.5" customHeight="1">
      <c r="Z34" s="5"/>
    </row>
    <row r="35" spans="22:26" ht="16.5" customHeight="1">
      <c r="Z35" s="5"/>
    </row>
    <row r="36" spans="22:26" ht="16.5" customHeight="1">
      <c r="Z36" s="5"/>
    </row>
    <row r="37" spans="22:26" ht="16.5" customHeight="1">
      <c r="Z37" s="5"/>
    </row>
    <row r="38" spans="22:26" ht="16.5" customHeight="1">
      <c r="Z38" s="5"/>
    </row>
    <row r="39" spans="22:26" ht="16.5" customHeight="1">
      <c r="Z39" s="5"/>
    </row>
    <row r="40" spans="22:26" ht="16.5" customHeight="1">
      <c r="Z40" s="5"/>
    </row>
    <row r="41" spans="22:26" ht="16.5" customHeight="1">
      <c r="Z41" s="5"/>
    </row>
    <row r="42" spans="22:26" ht="16.5" customHeight="1">
      <c r="Z42" s="5"/>
    </row>
    <row r="43" spans="22:26" ht="16.5" customHeight="1">
      <c r="Z43" s="5"/>
    </row>
    <row r="44" spans="22:26" ht="16.5" customHeight="1">
      <c r="Z44" s="5"/>
    </row>
    <row r="45" spans="22:26" ht="16.5" customHeight="1">
      <c r="Z45" s="5"/>
    </row>
    <row r="46" spans="22:26" ht="16.5" customHeight="1">
      <c r="Z46" s="5"/>
    </row>
    <row r="47" spans="22:26" ht="16.5" customHeight="1">
      <c r="Z47" s="5"/>
    </row>
    <row r="48" spans="22:26" ht="16.5" customHeight="1">
      <c r="Z48" s="5"/>
    </row>
    <row r="49" spans="26:26" ht="16.5" customHeight="1">
      <c r="Z49" s="5"/>
    </row>
    <row r="50" spans="26:26" ht="16.5" customHeight="1">
      <c r="Z50" s="5"/>
    </row>
    <row r="51" spans="26:26" ht="16.5" customHeight="1">
      <c r="Z51" s="5"/>
    </row>
  </sheetData>
  <sheetProtection algorithmName="SHA-512" hashValue="ca8rgV9+QYKIi5Js1l3eN2sgq+dYXucesRDHq8OjsioIYWei7YV0CAYG0rXqYxVK1tRTw0h97Quz5keyBWFpjA==" saltValue="ai84UOdSOU+qeG80QrvElg==" spinCount="100000" sheet="1" formatCells="0" formatRows="0" deleteRows="0" selectLockedCells="1" autoFilter="0" pivotTables="0"/>
  <dataConsolidate link="1"/>
  <mergeCells count="44">
    <mergeCell ref="G15:M15"/>
    <mergeCell ref="B21:G21"/>
    <mergeCell ref="B22:G22"/>
    <mergeCell ref="B23:G23"/>
    <mergeCell ref="H21:O21"/>
    <mergeCell ref="H22:O22"/>
    <mergeCell ref="H23:O23"/>
    <mergeCell ref="B15:F15"/>
    <mergeCell ref="B16:F16"/>
    <mergeCell ref="B17:F17"/>
    <mergeCell ref="G16:AG16"/>
    <mergeCell ref="G17:AG17"/>
    <mergeCell ref="B18:F18"/>
    <mergeCell ref="G18:AG18"/>
    <mergeCell ref="AA10:AG10"/>
    <mergeCell ref="D11:F12"/>
    <mergeCell ref="H11:I11"/>
    <mergeCell ref="K11:L11"/>
    <mergeCell ref="M11:O11"/>
    <mergeCell ref="P11:S11"/>
    <mergeCell ref="T11:V11"/>
    <mergeCell ref="W11:AG11"/>
    <mergeCell ref="G12:AG12"/>
    <mergeCell ref="X10:Z10"/>
    <mergeCell ref="B10:C12"/>
    <mergeCell ref="D10:F10"/>
    <mergeCell ref="G10:M10"/>
    <mergeCell ref="N10:P10"/>
    <mergeCell ref="Q10:W10"/>
    <mergeCell ref="AA7:AG7"/>
    <mergeCell ref="D8:F9"/>
    <mergeCell ref="H8:I8"/>
    <mergeCell ref="K8:L8"/>
    <mergeCell ref="M8:O8"/>
    <mergeCell ref="P8:S8"/>
    <mergeCell ref="T8:V8"/>
    <mergeCell ref="W8:AG8"/>
    <mergeCell ref="G9:AG9"/>
    <mergeCell ref="X7:Z7"/>
    <mergeCell ref="B7:C9"/>
    <mergeCell ref="D7:F7"/>
    <mergeCell ref="G7:M7"/>
    <mergeCell ref="N7:P7"/>
    <mergeCell ref="Q7:W7"/>
  </mergeCells>
  <phoneticPr fontId="3"/>
  <conditionalFormatting sqref="A1:XFD6 A7:AH7 AJ7:XFD7 A8:L8 AH8:XFD8 A9:XFD10 A11:L11 AH11:XFD11 A12:XFD12 A13:F13 AH13:XFD13 A14:XFD14 AJ15:XFD18 A15:A26 P21:P23 I26 A27:H27 J27:XFD27 A28:XFD1048576">
    <cfRule type="expression" dxfId="74" priority="22">
      <formula>_xlfn.ISFORMULA(A1)=TRUE</formula>
    </cfRule>
  </conditionalFormatting>
  <conditionalFormatting sqref="B21:B23">
    <cfRule type="expression" dxfId="73" priority="6">
      <formula>_xlfn.ISFORMULA(B21)=TRUE</formula>
    </cfRule>
  </conditionalFormatting>
  <conditionalFormatting sqref="B15:G18">
    <cfRule type="expression" dxfId="72" priority="10">
      <formula>_xlfn.ISFORMULA(B15)=TRUE</formula>
    </cfRule>
  </conditionalFormatting>
  <conditionalFormatting sqref="G15:G18 AI17:AI18">
    <cfRule type="containsBlanks" dxfId="71" priority="8">
      <formula>LEN(TRIM(G15))=0</formula>
    </cfRule>
  </conditionalFormatting>
  <conditionalFormatting sqref="G7:M7 H21:H23 P21:P23">
    <cfRule type="containsBlanks" dxfId="70" priority="21">
      <formula>LEN(TRIM(G7))=0</formula>
    </cfRule>
  </conditionalFormatting>
  <conditionalFormatting sqref="G10:M10">
    <cfRule type="containsBlanks" dxfId="69" priority="20">
      <formula>LEN(TRIM(G10))=0</formula>
    </cfRule>
  </conditionalFormatting>
  <conditionalFormatting sqref="G9:AG9">
    <cfRule type="containsBlanks" dxfId="68" priority="12">
      <formula>LEN(TRIM(G9))=0</formula>
    </cfRule>
  </conditionalFormatting>
  <conditionalFormatting sqref="G12:AG12">
    <cfRule type="containsBlanks" dxfId="67" priority="11">
      <formula>LEN(TRIM(G12))=0</formula>
    </cfRule>
  </conditionalFormatting>
  <conditionalFormatting sqref="G16:AG18">
    <cfRule type="expression" dxfId="66" priority="1">
      <formula>$G$15="無し"</formula>
    </cfRule>
  </conditionalFormatting>
  <conditionalFormatting sqref="H21:H23">
    <cfRule type="expression" dxfId="65" priority="7">
      <formula>_xlfn.ISFORMULA(H21)=TRUE</formula>
    </cfRule>
  </conditionalFormatting>
  <conditionalFormatting sqref="H8:I8 K8:L8">
    <cfRule type="containsBlanks" dxfId="64" priority="15">
      <formula>LEN(TRIM(H8))=0</formula>
    </cfRule>
  </conditionalFormatting>
  <conditionalFormatting sqref="H11:I11">
    <cfRule type="containsBlanks" dxfId="63" priority="14">
      <formula>LEN(TRIM(H11))=0</formula>
    </cfRule>
  </conditionalFormatting>
  <conditionalFormatting sqref="K11:L11">
    <cfRule type="containsBlanks" dxfId="62" priority="13">
      <formula>LEN(TRIM(K11))=0</formula>
    </cfRule>
  </conditionalFormatting>
  <conditionalFormatting sqref="Q7:W7">
    <cfRule type="containsBlanks" dxfId="61" priority="19">
      <formula>LEN(TRIM(Q7))=0</formula>
    </cfRule>
  </conditionalFormatting>
  <conditionalFormatting sqref="Q10:W10">
    <cfRule type="containsBlanks" dxfId="60" priority="18">
      <formula>LEN(TRIM(Q10))=0</formula>
    </cfRule>
  </conditionalFormatting>
  <conditionalFormatting sqref="AA7:AG7">
    <cfRule type="containsBlanks" dxfId="59" priority="17">
      <formula>LEN(TRIM(AA7))=0</formula>
    </cfRule>
  </conditionalFormatting>
  <conditionalFormatting sqref="AA10:AG10">
    <cfRule type="containsBlanks" dxfId="58" priority="16">
      <formula>LEN(TRIM(AA10))=0</formula>
    </cfRule>
  </conditionalFormatting>
  <conditionalFormatting sqref="AH19:XFD26">
    <cfRule type="expression" dxfId="57" priority="4">
      <formula>_xlfn.ISFORMULA(AH19)=TRUE</formula>
    </cfRule>
  </conditionalFormatting>
  <conditionalFormatting sqref="AI15:AI16">
    <cfRule type="expression" dxfId="56" priority="2">
      <formula>_xlfn.ISFORMULA(AI15)=TRUE</formula>
    </cfRule>
  </conditionalFormatting>
  <dataValidations count="4">
    <dataValidation type="custom" imeMode="off" allowBlank="1" showInputMessage="1" showErrorMessage="1" sqref="K11:L11 K8:L8 H11:I11" xr:uid="{F26FB7C2-4BE4-48D9-8462-DCDDA710B95A}">
      <formula1>INT(H8)&gt;=0</formula1>
    </dataValidation>
    <dataValidation imeMode="hiragana" allowBlank="1" showInputMessage="1" showErrorMessage="1" sqref="G12:AG13 G7:M7 Q7:W7 AA7:AG7 P8:S8 W8:AG8 G9:AG9 W11:AG11 G10:M10 Q10:W10 AA10:AG10 P11:S11" xr:uid="{7F06B9B0-716B-44B1-ABF0-9AA12E9195B6}"/>
    <dataValidation type="list" allowBlank="1" showInputMessage="1" showErrorMessage="1" sqref="G15" xr:uid="{BCF911CF-8C63-4506-BBA9-A019754716BA}">
      <formula1>"有り,無し"</formula1>
    </dataValidation>
    <dataValidation type="custom" imeMode="disabled" allowBlank="1" showInputMessage="1" showErrorMessage="1" sqref="H8:I8 H21:O23" xr:uid="{633834CF-8BFE-4986-B2E5-EDE5611B0260}">
      <formula1>INT(H8)&gt;=0</formula1>
    </dataValidation>
  </dataValidations>
  <pageMargins left="0.9055118110236221" right="0.47244094488188981" top="0.70866141732283472" bottom="0.19685039370078741" header="0.19685039370078741" footer="0.19685039370078741"/>
  <pageSetup paperSize="9" scale="81" orientation="portrait" r:id="rId1"/>
  <headerFooter scaleWithDoc="0">
    <oddFooter>&amp;R&amp;"ＭＳ 明朝,標準"&amp;8&amp;K01+020R5低層ZEH-M_ver.2.0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dimension ref="A1:BY63"/>
  <sheetViews>
    <sheetView showGridLines="0" view="pageBreakPreview" zoomScaleNormal="55" zoomScaleSheetLayoutView="100" workbookViewId="0">
      <selection activeCell="B5" sqref="B5"/>
    </sheetView>
  </sheetViews>
  <sheetFormatPr defaultColWidth="9" defaultRowHeight="18"/>
  <cols>
    <col min="1" max="1" width="2.3984375" style="68" customWidth="1"/>
    <col min="2" max="77" width="2.59765625" style="68" customWidth="1"/>
    <col min="78" max="16384" width="9" style="68"/>
  </cols>
  <sheetData>
    <row r="1" spans="1:77" s="67" customFormat="1" ht="22.5" customHeight="1">
      <c r="B1" s="164" t="s">
        <v>513</v>
      </c>
    </row>
    <row r="2" spans="1:77" s="67" customFormat="1" ht="29.25" hidden="1" customHeight="1">
      <c r="B2" s="513"/>
    </row>
    <row r="3" spans="1:77" ht="18.75" customHeight="1">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7"/>
      <c r="AS3" s="1067"/>
      <c r="AT3" s="1067"/>
      <c r="AU3" s="1067"/>
      <c r="AV3" s="1067"/>
      <c r="AW3" s="1067"/>
      <c r="AX3" s="1067"/>
      <c r="AY3" s="1067"/>
      <c r="AZ3" s="1067"/>
      <c r="BA3" s="1067"/>
      <c r="BB3" s="1067"/>
      <c r="BC3" s="1067"/>
      <c r="BD3" s="1067"/>
      <c r="BE3" s="1067"/>
      <c r="BF3" s="1067"/>
      <c r="BG3" s="1067"/>
      <c r="BH3" s="1067"/>
      <c r="BI3" s="1067"/>
      <c r="BJ3" s="1067"/>
      <c r="BK3" s="1067"/>
      <c r="BL3" s="1067"/>
      <c r="BM3" s="1067"/>
      <c r="BN3" s="1067"/>
      <c r="BO3" s="1067"/>
      <c r="BP3" s="1067"/>
      <c r="BQ3" s="1067"/>
      <c r="BR3" s="1067"/>
      <c r="BS3" s="1067"/>
      <c r="BT3" s="1067"/>
      <c r="BU3" s="1067"/>
      <c r="BV3" s="1067"/>
      <c r="BW3" s="1067"/>
    </row>
    <row r="4" spans="1:77" ht="24.9" customHeight="1">
      <c r="A4" s="118"/>
      <c r="B4" s="1068" t="s">
        <v>514</v>
      </c>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69"/>
      <c r="BY4" s="69"/>
    </row>
    <row r="5" spans="1:77" s="75" customFormat="1" ht="24.9" customHeight="1">
      <c r="A5" s="118"/>
      <c r="B5" s="70"/>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2"/>
      <c r="AG5" s="72"/>
      <c r="AH5" s="72"/>
      <c r="AI5" s="72"/>
      <c r="AJ5" s="72"/>
      <c r="AK5" s="73"/>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4"/>
    </row>
    <row r="6" spans="1:77" s="75" customFormat="1" ht="24.9" customHeight="1">
      <c r="A6" s="118"/>
      <c r="B6" s="7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4"/>
    </row>
    <row r="7" spans="1:77" s="75" customFormat="1" ht="24.9" customHeight="1">
      <c r="A7" s="118"/>
      <c r="B7" s="70"/>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4"/>
    </row>
    <row r="8" spans="1:77" s="75" customFormat="1" ht="24.9" customHeight="1">
      <c r="A8" s="118"/>
      <c r="B8" s="70"/>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4"/>
    </row>
    <row r="9" spans="1:77" s="75" customFormat="1" ht="24.9" customHeight="1">
      <c r="A9" s="118"/>
      <c r="B9" s="70"/>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4"/>
    </row>
    <row r="10" spans="1:77" s="75" customFormat="1" ht="24.9" customHeight="1">
      <c r="A10" s="118"/>
      <c r="B10" s="70"/>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4"/>
    </row>
    <row r="11" spans="1:77" s="75" customFormat="1" ht="24.9" customHeight="1">
      <c r="A11" s="118"/>
      <c r="B11" s="70"/>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4"/>
    </row>
    <row r="12" spans="1:77" s="75" customFormat="1" ht="24.9" customHeight="1">
      <c r="A12" s="118"/>
      <c r="B12" s="70"/>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4"/>
    </row>
    <row r="13" spans="1:77" s="75" customFormat="1" ht="24.9" customHeight="1">
      <c r="A13" s="118"/>
      <c r="B13" s="70"/>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4"/>
    </row>
    <row r="14" spans="1:77" s="75" customFormat="1" ht="24.9" customHeight="1">
      <c r="A14" s="118"/>
      <c r="B14" s="70"/>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4"/>
    </row>
    <row r="15" spans="1:77" s="75" customFormat="1" ht="24.9" customHeight="1">
      <c r="A15" s="118"/>
      <c r="B15" s="70"/>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4"/>
    </row>
    <row r="16" spans="1:77" s="75" customFormat="1" ht="24.9" customHeight="1">
      <c r="A16" s="118"/>
      <c r="B16" s="70"/>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4"/>
    </row>
    <row r="17" spans="1:75" s="75" customFormat="1" ht="24.9" customHeight="1">
      <c r="A17" s="118"/>
      <c r="B17" s="70"/>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4"/>
    </row>
    <row r="18" spans="1:75" s="75" customFormat="1" ht="24.9" customHeight="1">
      <c r="A18" s="118"/>
      <c r="B18" s="70"/>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4"/>
    </row>
    <row r="19" spans="1:75" s="75" customFormat="1" ht="24.9" customHeight="1">
      <c r="A19" s="118"/>
      <c r="B19" s="70"/>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4"/>
    </row>
    <row r="20" spans="1:75" s="75" customFormat="1" ht="24.9" customHeight="1">
      <c r="A20" s="118"/>
      <c r="B20" s="70"/>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4"/>
    </row>
    <row r="21" spans="1:75" s="75" customFormat="1" ht="24.9" customHeight="1">
      <c r="A21" s="118"/>
      <c r="B21" s="70"/>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4"/>
    </row>
    <row r="22" spans="1:75" s="75" customFormat="1" ht="24.9" customHeight="1">
      <c r="A22" s="118"/>
      <c r="B22" s="70"/>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4"/>
    </row>
    <row r="23" spans="1:75" s="75" customFormat="1" ht="24.9" customHeight="1">
      <c r="A23" s="118"/>
      <c r="B23" s="70"/>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4"/>
    </row>
    <row r="24" spans="1:75" s="75" customFormat="1" ht="24.9" customHeight="1">
      <c r="A24" s="118"/>
      <c r="B24" s="70"/>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4"/>
    </row>
    <row r="25" spans="1:75" s="75" customFormat="1" ht="24.9" customHeight="1">
      <c r="A25" s="118"/>
      <c r="B25" s="70"/>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4"/>
    </row>
    <row r="26" spans="1:75" s="75" customFormat="1" ht="24.9" customHeight="1">
      <c r="A26" s="118"/>
      <c r="B26" s="70"/>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4"/>
    </row>
    <row r="27" spans="1:75" s="75" customFormat="1" ht="24.9" customHeight="1">
      <c r="A27" s="118"/>
      <c r="B27" s="70"/>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4"/>
    </row>
    <row r="28" spans="1:75" s="75" customFormat="1" ht="24.9" customHeight="1">
      <c r="A28" s="118"/>
      <c r="B28" s="70"/>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4"/>
    </row>
    <row r="29" spans="1:75" s="75" customFormat="1" ht="24.9" customHeight="1">
      <c r="A29" s="118"/>
      <c r="B29" s="70"/>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4"/>
    </row>
    <row r="30" spans="1:75" s="75" customFormat="1" ht="24.9" customHeight="1">
      <c r="A30" s="118"/>
      <c r="B30" s="70"/>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4"/>
    </row>
    <row r="31" spans="1:75" s="75" customFormat="1" ht="24.9" customHeight="1">
      <c r="A31" s="118"/>
      <c r="B31" s="70"/>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4"/>
    </row>
    <row r="32" spans="1:75" s="75" customFormat="1" ht="24.9" customHeight="1">
      <c r="A32" s="118"/>
      <c r="B32" s="70"/>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4"/>
    </row>
    <row r="33" spans="1:75" s="75" customFormat="1" ht="24.9" customHeight="1">
      <c r="A33" s="118"/>
      <c r="B33" s="70"/>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4"/>
    </row>
    <row r="34" spans="1:75" s="75" customFormat="1" ht="24.9" customHeight="1">
      <c r="A34" s="118"/>
      <c r="B34" s="70"/>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4"/>
    </row>
    <row r="35" spans="1:75" s="75" customFormat="1" ht="24.9" customHeight="1">
      <c r="A35" s="118"/>
      <c r="B35" s="70"/>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4"/>
    </row>
    <row r="36" spans="1:75" s="75" customFormat="1" ht="24.9" customHeight="1">
      <c r="A36" s="118"/>
      <c r="B36" s="70"/>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4"/>
    </row>
    <row r="37" spans="1:75" s="75" customFormat="1" ht="24.9" customHeight="1">
      <c r="A37" s="119"/>
      <c r="B37" s="76"/>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8"/>
    </row>
    <row r="38" spans="1:75" s="75" customFormat="1" ht="24.9" customHeight="1">
      <c r="A38" s="68"/>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2"/>
    </row>
    <row r="39" spans="1:75" s="75" customFormat="1" ht="24.9" customHeight="1">
      <c r="A39" s="68"/>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row>
    <row r="40" spans="1:75" ht="24.9" customHeight="1">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c r="BI40" s="303"/>
      <c r="BJ40" s="303"/>
      <c r="BK40" s="303"/>
      <c r="BL40" s="303"/>
      <c r="BM40" s="303"/>
      <c r="BN40" s="303"/>
      <c r="BO40" s="303"/>
      <c r="BP40" s="303"/>
      <c r="BQ40" s="303"/>
      <c r="BR40" s="303"/>
      <c r="BS40" s="303"/>
      <c r="BT40" s="303"/>
      <c r="BU40" s="303"/>
      <c r="BV40" s="303"/>
      <c r="BW40" s="303"/>
    </row>
    <row r="41" spans="1:75" ht="24.9" customHeight="1">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3"/>
      <c r="BU41" s="303"/>
      <c r="BV41" s="303"/>
      <c r="BW41" s="303"/>
    </row>
    <row r="42" spans="1:75" ht="24.9" customHeight="1">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3"/>
      <c r="BU42" s="303"/>
      <c r="BV42" s="303"/>
      <c r="BW42" s="303"/>
    </row>
    <row r="43" spans="1:75" ht="24.9"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3"/>
      <c r="BQ43" s="303"/>
      <c r="BR43" s="303"/>
      <c r="BS43" s="303"/>
      <c r="BT43" s="303"/>
      <c r="BU43" s="303"/>
      <c r="BV43" s="303"/>
      <c r="BW43" s="303"/>
    </row>
    <row r="44" spans="1:75" ht="24.9" customHeight="1">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row>
    <row r="45" spans="1:75" ht="24.9" customHeight="1">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03"/>
      <c r="BP45" s="303"/>
      <c r="BQ45" s="303"/>
      <c r="BR45" s="303"/>
      <c r="BS45" s="303"/>
      <c r="BT45" s="303"/>
      <c r="BU45" s="303"/>
      <c r="BV45" s="303"/>
      <c r="BW45" s="303"/>
    </row>
    <row r="46" spans="1:75" ht="24.9" customHeight="1">
      <c r="B46" s="303"/>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3"/>
      <c r="BQ46" s="303"/>
      <c r="BR46" s="303"/>
      <c r="BS46" s="303"/>
      <c r="BT46" s="303"/>
      <c r="BU46" s="303"/>
      <c r="BV46" s="303"/>
      <c r="BW46" s="303"/>
    </row>
    <row r="47" spans="1:75" ht="24.9" customHeight="1">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303"/>
      <c r="AW47" s="303"/>
      <c r="AX47" s="303"/>
      <c r="AY47" s="303"/>
      <c r="AZ47" s="303"/>
      <c r="BA47" s="303"/>
      <c r="BB47" s="303"/>
      <c r="BC47" s="303"/>
      <c r="BD47" s="303"/>
      <c r="BE47" s="303"/>
      <c r="BF47" s="303"/>
      <c r="BG47" s="303"/>
      <c r="BH47" s="303"/>
      <c r="BI47" s="303"/>
      <c r="BJ47" s="303"/>
      <c r="BK47" s="303"/>
      <c r="BL47" s="303"/>
      <c r="BM47" s="303"/>
      <c r="BN47" s="303"/>
      <c r="BO47" s="303"/>
      <c r="BP47" s="303"/>
      <c r="BQ47" s="303"/>
      <c r="BR47" s="303"/>
      <c r="BS47" s="303"/>
      <c r="BT47" s="303"/>
      <c r="BU47" s="303"/>
      <c r="BV47" s="303"/>
      <c r="BW47" s="303"/>
    </row>
    <row r="48" spans="1:75" ht="24.9" customHeight="1">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3"/>
      <c r="BQ48" s="303"/>
      <c r="BR48" s="303"/>
      <c r="BS48" s="303"/>
      <c r="BT48" s="303"/>
      <c r="BU48" s="303"/>
      <c r="BV48" s="303"/>
      <c r="BW48" s="303"/>
    </row>
    <row r="49" spans="2:75" ht="24.9" customHeight="1">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c r="BI49" s="303"/>
      <c r="BJ49" s="303"/>
      <c r="BK49" s="303"/>
      <c r="BL49" s="303"/>
      <c r="BM49" s="303"/>
      <c r="BN49" s="303"/>
      <c r="BO49" s="303"/>
      <c r="BP49" s="303"/>
      <c r="BQ49" s="303"/>
      <c r="BR49" s="303"/>
      <c r="BS49" s="303"/>
      <c r="BT49" s="303"/>
      <c r="BU49" s="303"/>
      <c r="BV49" s="303"/>
      <c r="BW49" s="303"/>
    </row>
    <row r="50" spans="2:75" ht="24.9" customHeight="1">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row>
    <row r="51" spans="2:75" ht="24.9" customHeight="1">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V51" s="303"/>
      <c r="AW51" s="303"/>
      <c r="AX51" s="303"/>
      <c r="AY51" s="303"/>
      <c r="AZ51" s="303"/>
      <c r="BA51" s="303"/>
      <c r="BB51" s="303"/>
      <c r="BC51" s="303"/>
      <c r="BD51" s="303"/>
      <c r="BE51" s="303"/>
      <c r="BF51" s="303"/>
      <c r="BG51" s="303"/>
      <c r="BH51" s="303"/>
      <c r="BI51" s="303"/>
      <c r="BJ51" s="303"/>
      <c r="BK51" s="303"/>
      <c r="BL51" s="303"/>
      <c r="BM51" s="303"/>
      <c r="BN51" s="303"/>
      <c r="BO51" s="303"/>
      <c r="BP51" s="303"/>
      <c r="BQ51" s="303"/>
      <c r="BR51" s="303"/>
      <c r="BS51" s="303"/>
      <c r="BT51" s="303"/>
      <c r="BU51" s="303"/>
      <c r="BV51" s="303"/>
      <c r="BW51" s="303"/>
    </row>
    <row r="52" spans="2:75" ht="24.9" customHeight="1">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03"/>
      <c r="BP52" s="303"/>
      <c r="BQ52" s="303"/>
      <c r="BR52" s="303"/>
      <c r="BS52" s="303"/>
      <c r="BT52" s="303"/>
      <c r="BU52" s="303"/>
      <c r="BV52" s="303"/>
      <c r="BW52" s="303"/>
    </row>
    <row r="53" spans="2:75" ht="24.9" customHeight="1">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V53" s="303"/>
      <c r="AW53" s="303"/>
      <c r="AX53" s="303"/>
      <c r="AY53" s="303"/>
      <c r="AZ53" s="303"/>
      <c r="BA53" s="303"/>
      <c r="BB53" s="303"/>
      <c r="BC53" s="303"/>
      <c r="BD53" s="303"/>
      <c r="BE53" s="303"/>
      <c r="BF53" s="303"/>
      <c r="BG53" s="303"/>
      <c r="BH53" s="303"/>
      <c r="BI53" s="303"/>
      <c r="BJ53" s="303"/>
      <c r="BK53" s="303"/>
      <c r="BL53" s="303"/>
      <c r="BM53" s="303"/>
      <c r="BN53" s="303"/>
      <c r="BO53" s="303"/>
      <c r="BP53" s="303"/>
      <c r="BQ53" s="303"/>
      <c r="BR53" s="303"/>
      <c r="BS53" s="303"/>
      <c r="BT53" s="303"/>
      <c r="BU53" s="303"/>
      <c r="BV53" s="303"/>
      <c r="BW53" s="303"/>
    </row>
    <row r="54" spans="2:75" ht="24.9" customHeight="1">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3"/>
      <c r="BR54" s="303"/>
      <c r="BS54" s="303"/>
      <c r="BT54" s="303"/>
      <c r="BU54" s="303"/>
      <c r="BV54" s="303"/>
      <c r="BW54" s="303"/>
    </row>
    <row r="55" spans="2:75" ht="24.9" customHeight="1">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03"/>
      <c r="BR55" s="303"/>
      <c r="BS55" s="303"/>
      <c r="BT55" s="303"/>
      <c r="BU55" s="303"/>
      <c r="BV55" s="303"/>
      <c r="BW55" s="303"/>
    </row>
    <row r="56" spans="2:75" ht="24.9" customHeight="1">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row>
    <row r="57" spans="2:75" ht="24.9" customHeight="1">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row>
    <row r="58" spans="2:75" ht="24.9" customHeight="1">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row>
    <row r="59" spans="2:75" ht="24.9" customHeight="1">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c r="AP59" s="303"/>
      <c r="AQ59" s="303"/>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03"/>
      <c r="BP59" s="303"/>
      <c r="BQ59" s="303"/>
      <c r="BR59" s="303"/>
      <c r="BS59" s="303"/>
      <c r="BT59" s="303"/>
      <c r="BU59" s="303"/>
      <c r="BV59" s="303"/>
      <c r="BW59" s="303"/>
    </row>
    <row r="60" spans="2:75" ht="24.9" customHeight="1">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row>
    <row r="61" spans="2:75" ht="24.9" customHeight="1">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row>
    <row r="62" spans="2:75" ht="24.9" customHeight="1">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row>
    <row r="63" spans="2:75" ht="24.9" customHeight="1">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row>
  </sheetData>
  <sheetProtection algorithmName="SHA-512" hashValue="ivNkzkDWxdvTdmP2vCVI10M4IX3T9gx0Re3wXcExPvlNpJcishhUgc12vP0u+X7ui+uXU3bMnV7NYdq1gk2W9A==" saltValue="TxMy21Zq5CZxc0vjsgBW7A==" spinCount="100000" sheet="1" formatCells="0" formatColumns="0" formatRows="0" deleteColumns="0" deleteRows="0" selectLockedCells="1"/>
  <mergeCells count="2">
    <mergeCell ref="B3:BW3"/>
    <mergeCell ref="B4:BW4"/>
  </mergeCells>
  <phoneticPr fontId="3"/>
  <conditionalFormatting sqref="A1:XFD1048576">
    <cfRule type="expression" dxfId="55" priority="1">
      <formula>_xlfn.ISFORMULA(A1)=TRUE</formula>
    </cfRule>
  </conditionalFormatting>
  <pageMargins left="0.9055118110236221" right="0.47244094488188981" top="0.70866141732283472" bottom="0.19685039370078741" header="0.19685039370078741" footer="0.19685039370078741"/>
  <pageSetup paperSize="8" scale="85" orientation="landscape" r:id="rId1"/>
  <headerFooter scaleWithDoc="0">
    <oddFooter>&amp;R&amp;"ＭＳ 明朝,標準"&amp;8&amp;K01+020R5低層ZEH-M_ver.2.0</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dimension ref="A1:AP245"/>
  <sheetViews>
    <sheetView showGridLines="0" view="pageBreakPreview" zoomScale="90" zoomScaleNormal="90" zoomScaleSheetLayoutView="90" zoomScalePageLayoutView="77" workbookViewId="0">
      <selection activeCell="J15" sqref="J15:L15"/>
    </sheetView>
  </sheetViews>
  <sheetFormatPr defaultColWidth="2.8984375" defaultRowHeight="18.600000000000001" outlineLevelRow="1"/>
  <cols>
    <col min="1" max="1" width="2.09765625" style="110" customWidth="1"/>
    <col min="2" max="3" width="2.8984375" style="5" customWidth="1"/>
    <col min="4" max="4" width="3.69921875" style="5" customWidth="1"/>
    <col min="5" max="5" width="4.59765625" style="5" customWidth="1"/>
    <col min="6" max="7" width="4.09765625" style="5" customWidth="1"/>
    <col min="8" max="8" width="10.59765625" style="5" customWidth="1"/>
    <col min="9" max="24" width="7.69921875" style="5" customWidth="1"/>
    <col min="25" max="26" width="7.69921875" style="115" customWidth="1"/>
    <col min="27" max="27" width="6" style="115" customWidth="1"/>
    <col min="28" max="28" width="6" style="5" customWidth="1"/>
    <col min="29" max="29" width="13.69921875" style="105" customWidth="1"/>
    <col min="30" max="16384" width="2.8984375" style="5"/>
  </cols>
  <sheetData>
    <row r="1" spans="1:29" s="62" customFormat="1" ht="24.6">
      <c r="A1" s="113"/>
      <c r="B1" s="319"/>
      <c r="C1" s="61"/>
      <c r="D1" s="61"/>
      <c r="E1" s="61"/>
    </row>
    <row r="2" spans="1:29" s="62" customFormat="1" ht="24.6">
      <c r="A2" s="113"/>
      <c r="B2" s="165" t="s">
        <v>173</v>
      </c>
      <c r="C2" s="61"/>
      <c r="D2" s="61"/>
      <c r="E2" s="61"/>
    </row>
    <row r="3" spans="1:29" ht="24.6">
      <c r="A3" s="109"/>
      <c r="B3" s="27" t="s">
        <v>512</v>
      </c>
      <c r="C3" s="27"/>
      <c r="D3" s="27"/>
      <c r="E3" s="27"/>
      <c r="F3" s="27"/>
      <c r="G3" s="27"/>
      <c r="H3" s="27"/>
      <c r="I3" s="27"/>
      <c r="J3" s="27"/>
      <c r="K3" s="27"/>
      <c r="L3" s="27"/>
      <c r="M3" s="27"/>
      <c r="N3" s="27"/>
      <c r="O3" s="27"/>
      <c r="P3" s="27"/>
      <c r="Q3" s="27"/>
      <c r="R3" s="27"/>
      <c r="S3" s="27"/>
      <c r="T3" s="27"/>
      <c r="U3" s="27"/>
      <c r="V3" s="27"/>
      <c r="W3" s="27"/>
      <c r="X3" s="27"/>
      <c r="Y3" s="27"/>
      <c r="Z3" s="108"/>
      <c r="AA3" s="108"/>
      <c r="AB3" s="108"/>
    </row>
    <row r="4" spans="1:29" ht="16.8" hidden="1">
      <c r="B4" s="1086" t="s">
        <v>137</v>
      </c>
      <c r="C4" s="1087"/>
      <c r="D4" s="1087"/>
      <c r="E4" s="1087"/>
      <c r="F4" s="1087"/>
      <c r="G4" s="1087"/>
      <c r="H4" s="1088"/>
      <c r="I4" s="1100" t="e">
        <f>IF(#REF!="","",#REF!)&amp;"低層ＺＥＨ－Ｍ促進事業"</f>
        <v>#REF!</v>
      </c>
      <c r="J4" s="1101"/>
      <c r="K4" s="1101"/>
      <c r="L4" s="1101"/>
      <c r="M4" s="1101"/>
      <c r="N4" s="1101"/>
      <c r="O4" s="1101"/>
      <c r="P4" s="1101"/>
      <c r="Q4" s="1101"/>
      <c r="R4" s="1101"/>
      <c r="S4" s="1101"/>
      <c r="T4" s="1101"/>
      <c r="U4" s="1101"/>
      <c r="V4" s="1101"/>
      <c r="W4" s="1102"/>
      <c r="X4" s="169"/>
      <c r="Y4" s="169"/>
      <c r="Z4" s="169"/>
      <c r="AA4" s="169"/>
      <c r="AB4" s="169"/>
      <c r="AC4" s="169"/>
    </row>
    <row r="5" spans="1:29" ht="16.8" hidden="1">
      <c r="B5" s="1089"/>
      <c r="C5" s="1090"/>
      <c r="D5" s="1090"/>
      <c r="E5" s="1090"/>
      <c r="F5" s="1090"/>
      <c r="G5" s="1090"/>
      <c r="H5" s="1091"/>
      <c r="I5" s="1103"/>
      <c r="J5" s="1104"/>
      <c r="K5" s="1104"/>
      <c r="L5" s="1104"/>
      <c r="M5" s="1104"/>
      <c r="N5" s="1104"/>
      <c r="O5" s="1104"/>
      <c r="P5" s="1104"/>
      <c r="Q5" s="1104"/>
      <c r="R5" s="1104"/>
      <c r="S5" s="1104"/>
      <c r="T5" s="1104"/>
      <c r="U5" s="1104"/>
      <c r="V5" s="1104"/>
      <c r="W5" s="1105"/>
      <c r="X5" s="169"/>
      <c r="Y5" s="1071"/>
      <c r="Z5" s="1071"/>
      <c r="AA5" s="1071"/>
      <c r="AB5" s="169"/>
      <c r="AC5" s="169"/>
    </row>
    <row r="6" spans="1:29" ht="24.6">
      <c r="A6" s="109"/>
      <c r="B6" s="106" t="s">
        <v>153</v>
      </c>
      <c r="C6" s="6"/>
      <c r="D6" s="6"/>
      <c r="E6" s="107"/>
      <c r="F6" s="107"/>
      <c r="G6" s="107"/>
      <c r="H6" s="107"/>
      <c r="I6" s="107"/>
      <c r="J6" s="107"/>
      <c r="K6" s="107"/>
      <c r="L6" s="107"/>
      <c r="M6" s="107"/>
      <c r="N6" s="107"/>
      <c r="O6" s="107"/>
      <c r="P6" s="107"/>
      <c r="Q6" s="107"/>
      <c r="R6" s="107"/>
      <c r="S6" s="107"/>
      <c r="T6" s="107"/>
      <c r="U6" s="107"/>
      <c r="V6" s="107"/>
      <c r="W6" s="107"/>
      <c r="X6" s="107"/>
      <c r="Y6" s="6"/>
      <c r="Z6" s="6"/>
      <c r="AA6" s="6"/>
      <c r="AB6" s="6"/>
      <c r="AC6" s="63"/>
    </row>
    <row r="7" spans="1:29" ht="37.5" customHeight="1">
      <c r="A7" s="111"/>
      <c r="B7" s="1119"/>
      <c r="C7" s="1120"/>
      <c r="D7" s="1120"/>
      <c r="E7" s="1127" t="s">
        <v>556</v>
      </c>
      <c r="F7" s="1128"/>
      <c r="G7" s="1128"/>
      <c r="H7" s="1129"/>
      <c r="I7" s="1127" t="s">
        <v>232</v>
      </c>
      <c r="J7" s="1128"/>
      <c r="K7" s="1128"/>
      <c r="L7" s="1092" t="s">
        <v>170</v>
      </c>
      <c r="M7" s="1092"/>
      <c r="N7" s="1092"/>
      <c r="O7" s="1077" t="s">
        <v>332</v>
      </c>
      <c r="P7" s="1078"/>
      <c r="Q7" s="1079"/>
      <c r="R7" s="1092" t="s">
        <v>333</v>
      </c>
      <c r="S7" s="1092"/>
      <c r="T7" s="1106"/>
      <c r="U7" s="1077" t="s">
        <v>334</v>
      </c>
      <c r="V7" s="1078"/>
      <c r="W7" s="1107"/>
      <c r="Y7" s="5"/>
      <c r="Z7" s="5"/>
      <c r="AA7" s="5"/>
      <c r="AC7" s="5"/>
    </row>
    <row r="8" spans="1:29" ht="30" thickBot="1">
      <c r="A8" s="112"/>
      <c r="B8" s="1121" t="s">
        <v>150</v>
      </c>
      <c r="C8" s="1122"/>
      <c r="D8" s="1122"/>
      <c r="E8" s="1093">
        <f>(COUNTIF($J$15:$L$244,B8))*50000</f>
        <v>0</v>
      </c>
      <c r="F8" s="1094"/>
      <c r="G8" s="1094"/>
      <c r="H8" s="1095"/>
      <c r="I8" s="1093">
        <f>(COUNTIF(M$15:O$244,$B$8))*150000</f>
        <v>0</v>
      </c>
      <c r="J8" s="1094"/>
      <c r="K8" s="1094"/>
      <c r="L8" s="1096">
        <f>(COUNTIF(P$15:R$244,$B$8))*200000</f>
        <v>0</v>
      </c>
      <c r="M8" s="1094"/>
      <c r="N8" s="1094"/>
      <c r="O8" s="1108">
        <f>SUM(I8:N8)</f>
        <v>0</v>
      </c>
      <c r="P8" s="1109"/>
      <c r="Q8" s="1110"/>
      <c r="R8" s="1094">
        <f>SUMIF($V$15:$W$244,$B$8,$S$15:$U$244)</f>
        <v>0</v>
      </c>
      <c r="S8" s="1094"/>
      <c r="T8" s="1094"/>
      <c r="U8" s="1111">
        <f>SUM(E8,O8,R8)</f>
        <v>0</v>
      </c>
      <c r="V8" s="1109"/>
      <c r="W8" s="1112"/>
      <c r="Y8" s="5"/>
      <c r="Z8" s="5"/>
      <c r="AA8" s="5"/>
      <c r="AC8" s="5"/>
    </row>
    <row r="9" spans="1:29" ht="29.4" hidden="1">
      <c r="A9" s="112"/>
      <c r="B9" s="1123" t="s">
        <v>151</v>
      </c>
      <c r="C9" s="1124"/>
      <c r="D9" s="1124"/>
      <c r="E9" s="1130">
        <f>(COUNTIF($J$15:$L$244,$B$9))*50000</f>
        <v>0</v>
      </c>
      <c r="F9" s="1081"/>
      <c r="G9" s="1081"/>
      <c r="H9" s="1131"/>
      <c r="I9" s="1130">
        <f>(COUNTIF(M$15:O$244,$B$9))*150000</f>
        <v>0</v>
      </c>
      <c r="J9" s="1081"/>
      <c r="K9" s="1081"/>
      <c r="L9" s="1097">
        <f>(COUNTIF(P$15:R$244,$B$9))*200000</f>
        <v>0</v>
      </c>
      <c r="M9" s="1081"/>
      <c r="N9" s="1081"/>
      <c r="O9" s="1080">
        <f>SUM(I9:N9)</f>
        <v>0</v>
      </c>
      <c r="P9" s="1081"/>
      <c r="Q9" s="1082"/>
      <c r="R9" s="1081">
        <f>SUMIF($V$15:$W$244,$B$9,$S$15:$U$244)</f>
        <v>0</v>
      </c>
      <c r="S9" s="1081"/>
      <c r="T9" s="1081"/>
      <c r="U9" s="1130">
        <f>SUM(E9,O9,R9)</f>
        <v>0</v>
      </c>
      <c r="V9" s="1081"/>
      <c r="W9" s="1139"/>
      <c r="Y9" s="5"/>
      <c r="Z9" s="5"/>
      <c r="AA9" s="5"/>
      <c r="AC9" s="5"/>
    </row>
    <row r="10" spans="1:29" ht="30" hidden="1" thickBot="1">
      <c r="A10" s="112"/>
      <c r="B10" s="1125" t="s">
        <v>152</v>
      </c>
      <c r="C10" s="1126"/>
      <c r="D10" s="1126"/>
      <c r="E10" s="1132">
        <f>(COUNTIF($J$15:$L$244,$B$10))*50000</f>
        <v>0</v>
      </c>
      <c r="F10" s="1099"/>
      <c r="G10" s="1099"/>
      <c r="H10" s="1133"/>
      <c r="I10" s="1132">
        <f>(COUNTIF(M$15:O$244,$B$10))*150000</f>
        <v>0</v>
      </c>
      <c r="J10" s="1099"/>
      <c r="K10" s="1099"/>
      <c r="L10" s="1098">
        <f>(COUNTIF(P$15:R$244,$B$10))*200000</f>
        <v>0</v>
      </c>
      <c r="M10" s="1099"/>
      <c r="N10" s="1099"/>
      <c r="O10" s="1083">
        <f>SUM(I10:N10)</f>
        <v>0</v>
      </c>
      <c r="P10" s="1084"/>
      <c r="Q10" s="1085"/>
      <c r="R10" s="1084">
        <f>SUMIF($V$15:$W$244,$B$10,$S$15:$U$244)</f>
        <v>0</v>
      </c>
      <c r="S10" s="1084"/>
      <c r="T10" s="1134"/>
      <c r="U10" s="1140">
        <f>SUM(E10,O10,R10)</f>
        <v>0</v>
      </c>
      <c r="V10" s="1084"/>
      <c r="W10" s="1134"/>
      <c r="Y10" s="5"/>
      <c r="Z10" s="5"/>
      <c r="AA10" s="5"/>
      <c r="AC10" s="5"/>
    </row>
    <row r="11" spans="1:29" ht="30" thickTop="1">
      <c r="A11" s="112"/>
      <c r="B11" s="1123" t="s">
        <v>149</v>
      </c>
      <c r="C11" s="1124"/>
      <c r="D11" s="1124"/>
      <c r="E11" s="1130">
        <f>SUM(E8:H10)</f>
        <v>0</v>
      </c>
      <c r="F11" s="1081"/>
      <c r="G11" s="1081"/>
      <c r="H11" s="1131"/>
      <c r="I11" s="1130">
        <f>SUM(I8:K10)</f>
        <v>0</v>
      </c>
      <c r="J11" s="1081"/>
      <c r="K11" s="1081"/>
      <c r="L11" s="1097">
        <f>SUM(L8:N10)</f>
        <v>0</v>
      </c>
      <c r="M11" s="1081"/>
      <c r="N11" s="1081"/>
      <c r="O11" s="1141">
        <f>SUM(O8:Q10)</f>
        <v>0</v>
      </c>
      <c r="P11" s="1142"/>
      <c r="Q11" s="1143"/>
      <c r="R11" s="1081">
        <f>SUM(R8:T10)</f>
        <v>0</v>
      </c>
      <c r="S11" s="1081"/>
      <c r="T11" s="1081"/>
      <c r="U11" s="1130">
        <f>SUM(U8:W10)</f>
        <v>0</v>
      </c>
      <c r="V11" s="1081"/>
      <c r="W11" s="1139"/>
      <c r="Y11" s="5"/>
      <c r="Z11" s="5"/>
      <c r="AA11" s="5"/>
      <c r="AC11" s="5"/>
    </row>
    <row r="12" spans="1:29" ht="24.6">
      <c r="A12" s="109"/>
      <c r="B12" s="5" t="s">
        <v>154</v>
      </c>
      <c r="J12" s="107"/>
      <c r="K12" s="107"/>
      <c r="L12" s="107"/>
      <c r="M12" s="107"/>
      <c r="N12" s="107"/>
      <c r="O12" s="107"/>
      <c r="P12" s="107"/>
      <c r="Q12" s="107"/>
      <c r="R12" s="107"/>
      <c r="S12" s="107"/>
      <c r="T12" s="107"/>
      <c r="U12" s="107"/>
      <c r="V12" s="107"/>
      <c r="W12" s="107"/>
      <c r="X12" s="107"/>
      <c r="Y12" s="6"/>
      <c r="Z12" s="6"/>
      <c r="AA12" s="6"/>
      <c r="AB12" s="6"/>
      <c r="AC12" s="63"/>
    </row>
    <row r="13" spans="1:29" ht="24.9" customHeight="1">
      <c r="A13" s="109"/>
      <c r="B13" s="1086" t="s">
        <v>139</v>
      </c>
      <c r="C13" s="1088"/>
      <c r="D13" s="1086" t="s">
        <v>140</v>
      </c>
      <c r="E13" s="1087"/>
      <c r="F13" s="1087"/>
      <c r="G13" s="1088"/>
      <c r="H13" s="1116" t="s">
        <v>169</v>
      </c>
      <c r="I13" s="1117"/>
      <c r="J13" s="1116" t="s">
        <v>555</v>
      </c>
      <c r="K13" s="1117"/>
      <c r="L13" s="1135"/>
      <c r="M13" s="1116" t="s">
        <v>347</v>
      </c>
      <c r="N13" s="1117"/>
      <c r="O13" s="1135"/>
      <c r="P13" s="1116" t="s">
        <v>348</v>
      </c>
      <c r="Q13" s="1117"/>
      <c r="R13" s="1135"/>
      <c r="S13" s="1144" t="s">
        <v>350</v>
      </c>
      <c r="T13" s="1144"/>
      <c r="U13" s="1144"/>
      <c r="V13" s="1144"/>
      <c r="W13" s="1144"/>
      <c r="Y13" s="5"/>
      <c r="Z13" s="5"/>
      <c r="AA13" s="5"/>
      <c r="AC13" s="5"/>
    </row>
    <row r="14" spans="1:29" ht="25.5" customHeight="1">
      <c r="A14" s="109"/>
      <c r="B14" s="1089"/>
      <c r="C14" s="1091"/>
      <c r="D14" s="1113"/>
      <c r="E14" s="1114"/>
      <c r="F14" s="1114"/>
      <c r="G14" s="1115"/>
      <c r="H14" s="1118"/>
      <c r="I14" s="1071"/>
      <c r="J14" s="1136"/>
      <c r="K14" s="1137"/>
      <c r="L14" s="1138"/>
      <c r="M14" s="1136"/>
      <c r="N14" s="1137"/>
      <c r="O14" s="1138"/>
      <c r="P14" s="1136"/>
      <c r="Q14" s="1137"/>
      <c r="R14" s="1138"/>
      <c r="S14" s="1070" t="s">
        <v>171</v>
      </c>
      <c r="T14" s="1070"/>
      <c r="U14" s="1070"/>
      <c r="V14" s="1144" t="s">
        <v>172</v>
      </c>
      <c r="W14" s="1144"/>
      <c r="Y14" s="5"/>
      <c r="Z14" s="5"/>
      <c r="AA14" s="5"/>
      <c r="AC14" s="5"/>
    </row>
    <row r="15" spans="1:29" ht="21">
      <c r="A15" s="114"/>
      <c r="B15" s="1074">
        <v>1</v>
      </c>
      <c r="C15" s="1075"/>
      <c r="D15" s="1076" t="str">
        <f>IF(VLOOKUP(B15,'２.住戸一覧'!$B:$AQ,3,0)="","",VLOOKUP(B15,'２.住戸一覧'!$B:$AQ,3,0))</f>
        <v/>
      </c>
      <c r="E15" s="1076"/>
      <c r="F15" s="1076"/>
      <c r="G15" s="1076"/>
      <c r="H15" s="1076" t="str">
        <f>IF(VLOOKUP(B15,'２.住戸一覧'!$B:$AQ,6,0)="","",VLOOKUP(B15,'２.住戸一覧'!$B:$AQ,6,0))</f>
        <v/>
      </c>
      <c r="I15" s="1076"/>
      <c r="J15" s="953"/>
      <c r="K15" s="954"/>
      <c r="L15" s="955"/>
      <c r="M15" s="953"/>
      <c r="N15" s="954"/>
      <c r="O15" s="955"/>
      <c r="P15" s="953"/>
      <c r="Q15" s="954"/>
      <c r="R15" s="955"/>
      <c r="S15" s="1069"/>
      <c r="T15" s="1069"/>
      <c r="U15" s="1069"/>
      <c r="V15" s="971"/>
      <c r="W15" s="971"/>
      <c r="Y15" s="5"/>
      <c r="Z15" s="5"/>
      <c r="AA15" s="5"/>
      <c r="AC15" s="5"/>
    </row>
    <row r="16" spans="1:29" ht="21">
      <c r="A16" s="114"/>
      <c r="B16" s="1074">
        <v>2</v>
      </c>
      <c r="C16" s="1075"/>
      <c r="D16" s="1076" t="str">
        <f>IF(VLOOKUP(B16,'２.住戸一覧'!$B:$AQ,3,0)="","",VLOOKUP(B16,'２.住戸一覧'!$B:$AQ,3,0))</f>
        <v/>
      </c>
      <c r="E16" s="1076"/>
      <c r="F16" s="1076"/>
      <c r="G16" s="1076"/>
      <c r="H16" s="1076" t="str">
        <f>IF(VLOOKUP(B16,'２.住戸一覧'!$B:$AQ,6,0)="","",VLOOKUP(B16,'２.住戸一覧'!$B:$AQ,6,0))</f>
        <v/>
      </c>
      <c r="I16" s="1076"/>
      <c r="J16" s="953"/>
      <c r="K16" s="954"/>
      <c r="L16" s="955"/>
      <c r="M16" s="953"/>
      <c r="N16" s="954"/>
      <c r="O16" s="955"/>
      <c r="P16" s="953"/>
      <c r="Q16" s="954"/>
      <c r="R16" s="955"/>
      <c r="S16" s="1069"/>
      <c r="T16" s="1069"/>
      <c r="U16" s="1069"/>
      <c r="V16" s="971"/>
      <c r="W16" s="971"/>
      <c r="Y16" s="5"/>
      <c r="Z16" s="5"/>
      <c r="AA16" s="5"/>
      <c r="AC16" s="5"/>
    </row>
    <row r="17" spans="1:42" ht="21">
      <c r="A17" s="114"/>
      <c r="B17" s="1074">
        <v>3</v>
      </c>
      <c r="C17" s="1075"/>
      <c r="D17" s="1076" t="str">
        <f>IF(VLOOKUP(B17,'２.住戸一覧'!$B:$AQ,3,0)="","",VLOOKUP(B17,'２.住戸一覧'!$B:$AQ,3,0))</f>
        <v/>
      </c>
      <c r="E17" s="1076"/>
      <c r="F17" s="1076"/>
      <c r="G17" s="1076"/>
      <c r="H17" s="1076" t="str">
        <f>IF(VLOOKUP(B17,'２.住戸一覧'!$B:$AQ,6,0)="","",VLOOKUP(B17,'２.住戸一覧'!$B:$AQ,6,0))</f>
        <v/>
      </c>
      <c r="I17" s="1076"/>
      <c r="J17" s="953"/>
      <c r="K17" s="954"/>
      <c r="L17" s="955"/>
      <c r="M17" s="953"/>
      <c r="N17" s="954"/>
      <c r="O17" s="955"/>
      <c r="P17" s="953"/>
      <c r="Q17" s="954"/>
      <c r="R17" s="955"/>
      <c r="S17" s="1069"/>
      <c r="T17" s="1069"/>
      <c r="U17" s="1069"/>
      <c r="V17" s="971"/>
      <c r="W17" s="971"/>
      <c r="Y17" s="5"/>
      <c r="Z17" s="5"/>
      <c r="AA17" s="5"/>
      <c r="AC17" s="5"/>
    </row>
    <row r="18" spans="1:42" ht="21">
      <c r="A18" s="114"/>
      <c r="B18" s="1074">
        <v>4</v>
      </c>
      <c r="C18" s="1075"/>
      <c r="D18" s="1076" t="str">
        <f>IF(VLOOKUP(B18,'２.住戸一覧'!$B:$AQ,3,0)="","",VLOOKUP(B18,'２.住戸一覧'!$B:$AQ,3,0))</f>
        <v/>
      </c>
      <c r="E18" s="1076"/>
      <c r="F18" s="1076"/>
      <c r="G18" s="1076"/>
      <c r="H18" s="1076" t="str">
        <f>IF(VLOOKUP(B18,'２.住戸一覧'!$B:$AQ,6,0)="","",VLOOKUP(B18,'２.住戸一覧'!$B:$AQ,6,0))</f>
        <v/>
      </c>
      <c r="I18" s="1076"/>
      <c r="J18" s="953"/>
      <c r="K18" s="954"/>
      <c r="L18" s="955"/>
      <c r="M18" s="953"/>
      <c r="N18" s="954"/>
      <c r="O18" s="955"/>
      <c r="P18" s="953"/>
      <c r="Q18" s="954"/>
      <c r="R18" s="955"/>
      <c r="S18" s="1069"/>
      <c r="T18" s="1069"/>
      <c r="U18" s="1069"/>
      <c r="V18" s="971"/>
      <c r="W18" s="971"/>
      <c r="Y18" s="5"/>
      <c r="Z18" s="5"/>
      <c r="AA18" s="5"/>
      <c r="AC18" s="5"/>
    </row>
    <row r="19" spans="1:42" ht="21">
      <c r="A19" s="114"/>
      <c r="B19" s="1074">
        <v>5</v>
      </c>
      <c r="C19" s="1075"/>
      <c r="D19" s="1076" t="str">
        <f>IF(VLOOKUP(B19,'２.住戸一覧'!$B:$AQ,3,0)="","",VLOOKUP(B19,'２.住戸一覧'!$B:$AQ,3,0))</f>
        <v/>
      </c>
      <c r="E19" s="1076"/>
      <c r="F19" s="1076"/>
      <c r="G19" s="1076"/>
      <c r="H19" s="1076" t="str">
        <f>IF(VLOOKUP(B19,'２.住戸一覧'!$B:$AQ,6,0)="","",VLOOKUP(B19,'２.住戸一覧'!$B:$AQ,6,0))</f>
        <v/>
      </c>
      <c r="I19" s="1076"/>
      <c r="J19" s="953"/>
      <c r="K19" s="954"/>
      <c r="L19" s="955"/>
      <c r="M19" s="953"/>
      <c r="N19" s="954"/>
      <c r="O19" s="955"/>
      <c r="P19" s="953"/>
      <c r="Q19" s="954"/>
      <c r="R19" s="955"/>
      <c r="S19" s="1069"/>
      <c r="T19" s="1069"/>
      <c r="U19" s="1069"/>
      <c r="V19" s="971"/>
      <c r="W19" s="971"/>
      <c r="Y19" s="5"/>
      <c r="Z19" s="5"/>
      <c r="AA19" s="5"/>
      <c r="AC19" s="5"/>
    </row>
    <row r="20" spans="1:42" ht="21">
      <c r="A20" s="114"/>
      <c r="B20" s="1074">
        <v>6</v>
      </c>
      <c r="C20" s="1075"/>
      <c r="D20" s="1076" t="str">
        <f>IF(VLOOKUP(B20,'２.住戸一覧'!$B:$AQ,3,0)="","",VLOOKUP(B20,'２.住戸一覧'!$B:$AQ,3,0))</f>
        <v/>
      </c>
      <c r="E20" s="1076"/>
      <c r="F20" s="1076"/>
      <c r="G20" s="1076"/>
      <c r="H20" s="1076" t="str">
        <f>IF(VLOOKUP(B20,'２.住戸一覧'!$B:$AQ,6,0)="","",VLOOKUP(B20,'２.住戸一覧'!$B:$AQ,6,0))</f>
        <v/>
      </c>
      <c r="I20" s="1076"/>
      <c r="J20" s="953"/>
      <c r="K20" s="954"/>
      <c r="L20" s="955"/>
      <c r="M20" s="953"/>
      <c r="N20" s="954"/>
      <c r="O20" s="955"/>
      <c r="P20" s="953"/>
      <c r="Q20" s="954"/>
      <c r="R20" s="955"/>
      <c r="S20" s="1069"/>
      <c r="T20" s="1069"/>
      <c r="U20" s="1069"/>
      <c r="V20" s="971"/>
      <c r="W20" s="971"/>
      <c r="Y20" s="5"/>
      <c r="Z20" s="5"/>
      <c r="AA20" s="5"/>
      <c r="AC20" s="5"/>
      <c r="AE20" s="107"/>
      <c r="AF20" s="107"/>
      <c r="AG20" s="107"/>
      <c r="AH20" s="107"/>
      <c r="AI20" s="107"/>
      <c r="AJ20" s="107"/>
      <c r="AK20" s="107"/>
      <c r="AL20" s="6"/>
      <c r="AM20" s="6"/>
      <c r="AN20" s="6"/>
      <c r="AO20" s="6"/>
      <c r="AP20" s="63"/>
    </row>
    <row r="21" spans="1:42" ht="21">
      <c r="A21" s="114"/>
      <c r="B21" s="1074">
        <v>7</v>
      </c>
      <c r="C21" s="1075"/>
      <c r="D21" s="1076" t="str">
        <f>IF(VLOOKUP(B21,'２.住戸一覧'!$B:$AQ,3,0)="","",VLOOKUP(B21,'２.住戸一覧'!$B:$AQ,3,0))</f>
        <v/>
      </c>
      <c r="E21" s="1076"/>
      <c r="F21" s="1076"/>
      <c r="G21" s="1076"/>
      <c r="H21" s="1076" t="str">
        <f>IF(VLOOKUP(B21,'２.住戸一覧'!$B:$AQ,6,0)="","",VLOOKUP(B21,'２.住戸一覧'!$B:$AQ,6,0))</f>
        <v/>
      </c>
      <c r="I21" s="1076"/>
      <c r="J21" s="953"/>
      <c r="K21" s="954"/>
      <c r="L21" s="955"/>
      <c r="M21" s="953"/>
      <c r="N21" s="954"/>
      <c r="O21" s="955"/>
      <c r="P21" s="953"/>
      <c r="Q21" s="954"/>
      <c r="R21" s="955"/>
      <c r="S21" s="1069"/>
      <c r="T21" s="1069"/>
      <c r="U21" s="1069"/>
      <c r="V21" s="971"/>
      <c r="W21" s="971"/>
      <c r="Y21" s="5"/>
      <c r="Z21" s="5"/>
      <c r="AA21" s="5"/>
      <c r="AC21" s="5"/>
      <c r="AE21" s="1071"/>
      <c r="AF21" s="1071"/>
      <c r="AG21" s="1071"/>
      <c r="AH21" s="1071"/>
      <c r="AI21" s="1071"/>
      <c r="AJ21" s="1071"/>
      <c r="AK21" s="1071"/>
      <c r="AL21" s="1071"/>
      <c r="AM21" s="1071"/>
      <c r="AN21" s="1071"/>
      <c r="AO21" s="1071"/>
      <c r="AP21" s="1071"/>
    </row>
    <row r="22" spans="1:42" ht="21">
      <c r="A22" s="114"/>
      <c r="B22" s="1074">
        <v>8</v>
      </c>
      <c r="C22" s="1075"/>
      <c r="D22" s="1076" t="str">
        <f>IF(VLOOKUP(B22,'２.住戸一覧'!$B:$AQ,3,0)="","",VLOOKUP(B22,'２.住戸一覧'!$B:$AQ,3,0))</f>
        <v/>
      </c>
      <c r="E22" s="1076"/>
      <c r="F22" s="1076"/>
      <c r="G22" s="1076"/>
      <c r="H22" s="1076" t="str">
        <f>IF(VLOOKUP(B22,'２.住戸一覧'!$B:$AQ,6,0)="","",VLOOKUP(B22,'２.住戸一覧'!$B:$AQ,6,0))</f>
        <v/>
      </c>
      <c r="I22" s="1076"/>
      <c r="J22" s="953"/>
      <c r="K22" s="954"/>
      <c r="L22" s="955"/>
      <c r="M22" s="953"/>
      <c r="N22" s="954"/>
      <c r="O22" s="955"/>
      <c r="P22" s="953"/>
      <c r="Q22" s="954"/>
      <c r="R22" s="955"/>
      <c r="S22" s="1069"/>
      <c r="T22" s="1069"/>
      <c r="U22" s="1069"/>
      <c r="V22" s="971"/>
      <c r="W22" s="971"/>
      <c r="Y22" s="5"/>
      <c r="Z22" s="5"/>
      <c r="AA22" s="5"/>
      <c r="AC22" s="5"/>
      <c r="AE22" s="1072"/>
      <c r="AF22" s="1072"/>
      <c r="AG22" s="1072"/>
      <c r="AH22" s="1072"/>
      <c r="AI22" s="1072"/>
      <c r="AJ22" s="1072"/>
      <c r="AK22" s="1073"/>
      <c r="AL22" s="1073"/>
      <c r="AM22" s="1073"/>
      <c r="AN22" s="1073"/>
      <c r="AO22" s="1073"/>
      <c r="AP22" s="1073"/>
    </row>
    <row r="23" spans="1:42" ht="21">
      <c r="A23" s="114"/>
      <c r="B23" s="1074">
        <v>9</v>
      </c>
      <c r="C23" s="1075"/>
      <c r="D23" s="1076" t="str">
        <f>IF(VLOOKUP(B23,'２.住戸一覧'!$B:$AQ,3,0)="","",VLOOKUP(B23,'２.住戸一覧'!$B:$AQ,3,0))</f>
        <v/>
      </c>
      <c r="E23" s="1076"/>
      <c r="F23" s="1076"/>
      <c r="G23" s="1076"/>
      <c r="H23" s="1076" t="str">
        <f>IF(VLOOKUP(B23,'２.住戸一覧'!$B:$AQ,6,0)="","",VLOOKUP(B23,'２.住戸一覧'!$B:$AQ,6,0))</f>
        <v/>
      </c>
      <c r="I23" s="1076"/>
      <c r="J23" s="953"/>
      <c r="K23" s="954"/>
      <c r="L23" s="955"/>
      <c r="M23" s="953"/>
      <c r="N23" s="954"/>
      <c r="O23" s="955"/>
      <c r="P23" s="953"/>
      <c r="Q23" s="954"/>
      <c r="R23" s="955"/>
      <c r="S23" s="1069"/>
      <c r="T23" s="1069"/>
      <c r="U23" s="1069"/>
      <c r="V23" s="971"/>
      <c r="W23" s="971"/>
      <c r="Y23" s="5"/>
      <c r="Z23" s="5"/>
      <c r="AA23" s="5"/>
      <c r="AC23" s="5"/>
      <c r="AE23" s="1072"/>
      <c r="AF23" s="1072"/>
      <c r="AG23" s="1072"/>
      <c r="AH23" s="1073"/>
      <c r="AI23" s="1073"/>
      <c r="AJ23" s="1073"/>
      <c r="AK23" s="1073"/>
      <c r="AL23" s="1073"/>
      <c r="AM23" s="1073"/>
      <c r="AN23" s="1073"/>
      <c r="AO23" s="1073"/>
      <c r="AP23" s="1073"/>
    </row>
    <row r="24" spans="1:42" ht="21">
      <c r="A24" s="114"/>
      <c r="B24" s="1074">
        <v>10</v>
      </c>
      <c r="C24" s="1075"/>
      <c r="D24" s="1076" t="str">
        <f>IF(VLOOKUP(B24,'２.住戸一覧'!$B:$AQ,3,0)="","",VLOOKUP(B24,'２.住戸一覧'!$B:$AQ,3,0))</f>
        <v/>
      </c>
      <c r="E24" s="1076"/>
      <c r="F24" s="1076"/>
      <c r="G24" s="1076"/>
      <c r="H24" s="1076" t="str">
        <f>IF(VLOOKUP(B24,'２.住戸一覧'!$B:$AQ,6,0)="","",VLOOKUP(B24,'２.住戸一覧'!$B:$AQ,6,0))</f>
        <v/>
      </c>
      <c r="I24" s="1076"/>
      <c r="J24" s="953"/>
      <c r="K24" s="954"/>
      <c r="L24" s="955"/>
      <c r="M24" s="953"/>
      <c r="N24" s="954"/>
      <c r="O24" s="955"/>
      <c r="P24" s="953"/>
      <c r="Q24" s="954"/>
      <c r="R24" s="955"/>
      <c r="S24" s="1069"/>
      <c r="T24" s="1069"/>
      <c r="U24" s="1069"/>
      <c r="V24" s="971"/>
      <c r="W24" s="971"/>
      <c r="Y24" s="5"/>
      <c r="Z24" s="5"/>
      <c r="AA24" s="5"/>
      <c r="AC24" s="5"/>
      <c r="AE24" s="1072"/>
      <c r="AF24" s="1072"/>
      <c r="AG24" s="1072"/>
      <c r="AH24" s="1073"/>
      <c r="AI24" s="1073"/>
      <c r="AJ24" s="1073"/>
      <c r="AK24" s="1073"/>
      <c r="AL24" s="1073"/>
      <c r="AM24" s="1073"/>
      <c r="AN24" s="1073"/>
      <c r="AO24" s="1073"/>
      <c r="AP24" s="1073"/>
    </row>
    <row r="25" spans="1:42" ht="21">
      <c r="A25" s="114"/>
      <c r="B25" s="1074">
        <v>11</v>
      </c>
      <c r="C25" s="1075"/>
      <c r="D25" s="1076" t="str">
        <f>IF(VLOOKUP(B25,'２.住戸一覧'!$B:$AQ,3,0)="","",VLOOKUP(B25,'２.住戸一覧'!$B:$AQ,3,0))</f>
        <v/>
      </c>
      <c r="E25" s="1076"/>
      <c r="F25" s="1076"/>
      <c r="G25" s="1076"/>
      <c r="H25" s="1076" t="str">
        <f>IF(VLOOKUP(B25,'２.住戸一覧'!$B:$AQ,6,0)="","",VLOOKUP(B25,'２.住戸一覧'!$B:$AQ,6,0))</f>
        <v/>
      </c>
      <c r="I25" s="1076"/>
      <c r="J25" s="953"/>
      <c r="K25" s="954"/>
      <c r="L25" s="955"/>
      <c r="M25" s="953"/>
      <c r="N25" s="954"/>
      <c r="O25" s="955"/>
      <c r="P25" s="953"/>
      <c r="Q25" s="954"/>
      <c r="R25" s="955"/>
      <c r="S25" s="1069"/>
      <c r="T25" s="1069"/>
      <c r="U25" s="1069"/>
      <c r="V25" s="971"/>
      <c r="W25" s="971"/>
      <c r="Y25" s="5"/>
      <c r="Z25" s="5"/>
      <c r="AA25" s="5"/>
      <c r="AC25" s="5"/>
      <c r="AE25" s="1073"/>
      <c r="AF25" s="1073"/>
      <c r="AG25" s="1073"/>
      <c r="AH25" s="1073"/>
      <c r="AI25" s="1073"/>
      <c r="AJ25" s="1073"/>
      <c r="AK25" s="1073"/>
      <c r="AL25" s="1073"/>
      <c r="AM25" s="1073"/>
      <c r="AN25" s="1073"/>
      <c r="AO25" s="1073"/>
      <c r="AP25" s="1073"/>
    </row>
    <row r="26" spans="1:42" ht="21">
      <c r="A26" s="114"/>
      <c r="B26" s="1074">
        <v>12</v>
      </c>
      <c r="C26" s="1075"/>
      <c r="D26" s="1076" t="str">
        <f>IF(VLOOKUP(B26,'２.住戸一覧'!$B:$AQ,3,0)="","",VLOOKUP(B26,'２.住戸一覧'!$B:$AQ,3,0))</f>
        <v/>
      </c>
      <c r="E26" s="1076"/>
      <c r="F26" s="1076"/>
      <c r="G26" s="1076"/>
      <c r="H26" s="1076" t="str">
        <f>IF(VLOOKUP(B26,'２.住戸一覧'!$B:$AQ,6,0)="","",VLOOKUP(B26,'２.住戸一覧'!$B:$AQ,6,0))</f>
        <v/>
      </c>
      <c r="I26" s="1076"/>
      <c r="J26" s="953"/>
      <c r="K26" s="954"/>
      <c r="L26" s="955"/>
      <c r="M26" s="953"/>
      <c r="N26" s="954"/>
      <c r="O26" s="955"/>
      <c r="P26" s="953"/>
      <c r="Q26" s="954"/>
      <c r="R26" s="955"/>
      <c r="S26" s="1069"/>
      <c r="T26" s="1069"/>
      <c r="U26" s="1069"/>
      <c r="V26" s="971"/>
      <c r="W26" s="971"/>
      <c r="Y26" s="5"/>
      <c r="Z26" s="5"/>
      <c r="AA26" s="5"/>
      <c r="AC26" s="5"/>
    </row>
    <row r="27" spans="1:42" ht="21">
      <c r="A27" s="114"/>
      <c r="B27" s="1074">
        <v>13</v>
      </c>
      <c r="C27" s="1075"/>
      <c r="D27" s="1076" t="str">
        <f>IF(VLOOKUP(B27,'２.住戸一覧'!$B:$AQ,3,0)="","",VLOOKUP(B27,'２.住戸一覧'!$B:$AQ,3,0))</f>
        <v/>
      </c>
      <c r="E27" s="1076"/>
      <c r="F27" s="1076"/>
      <c r="G27" s="1076"/>
      <c r="H27" s="1076" t="str">
        <f>IF(VLOOKUP(B27,'２.住戸一覧'!$B:$AQ,6,0)="","",VLOOKUP(B27,'２.住戸一覧'!$B:$AQ,6,0))</f>
        <v/>
      </c>
      <c r="I27" s="1076"/>
      <c r="J27" s="953"/>
      <c r="K27" s="954"/>
      <c r="L27" s="955"/>
      <c r="M27" s="953"/>
      <c r="N27" s="954"/>
      <c r="O27" s="955"/>
      <c r="P27" s="953"/>
      <c r="Q27" s="954"/>
      <c r="R27" s="955"/>
      <c r="S27" s="1069"/>
      <c r="T27" s="1069"/>
      <c r="U27" s="1069"/>
      <c r="V27" s="971"/>
      <c r="W27" s="971"/>
      <c r="Y27" s="5"/>
      <c r="Z27" s="5"/>
      <c r="AA27" s="5"/>
      <c r="AC27" s="5"/>
    </row>
    <row r="28" spans="1:42" ht="21">
      <c r="A28" s="114"/>
      <c r="B28" s="1074">
        <v>14</v>
      </c>
      <c r="C28" s="1075"/>
      <c r="D28" s="1076" t="str">
        <f>IF(VLOOKUP(B28,'２.住戸一覧'!$B:$AQ,3,0)="","",VLOOKUP(B28,'２.住戸一覧'!$B:$AQ,3,0))</f>
        <v/>
      </c>
      <c r="E28" s="1076"/>
      <c r="F28" s="1076"/>
      <c r="G28" s="1076"/>
      <c r="H28" s="1076" t="str">
        <f>IF(VLOOKUP(B28,'２.住戸一覧'!$B:$AQ,6,0)="","",VLOOKUP(B28,'２.住戸一覧'!$B:$AQ,6,0))</f>
        <v/>
      </c>
      <c r="I28" s="1076"/>
      <c r="J28" s="953"/>
      <c r="K28" s="954"/>
      <c r="L28" s="955"/>
      <c r="M28" s="953"/>
      <c r="N28" s="954"/>
      <c r="O28" s="955"/>
      <c r="P28" s="953"/>
      <c r="Q28" s="954"/>
      <c r="R28" s="955"/>
      <c r="S28" s="1069"/>
      <c r="T28" s="1069"/>
      <c r="U28" s="1069"/>
      <c r="V28" s="971"/>
      <c r="W28" s="971"/>
      <c r="Y28" s="5"/>
      <c r="Z28" s="5"/>
      <c r="AA28" s="5"/>
      <c r="AC28" s="5"/>
    </row>
    <row r="29" spans="1:42" ht="21">
      <c r="A29" s="114"/>
      <c r="B29" s="1074">
        <v>15</v>
      </c>
      <c r="C29" s="1075"/>
      <c r="D29" s="1076" t="str">
        <f>IF(VLOOKUP(B29,'２.住戸一覧'!$B:$AQ,3,0)="","",VLOOKUP(B29,'２.住戸一覧'!$B:$AQ,3,0))</f>
        <v/>
      </c>
      <c r="E29" s="1076"/>
      <c r="F29" s="1076"/>
      <c r="G29" s="1076"/>
      <c r="H29" s="1076" t="str">
        <f>IF(VLOOKUP(B29,'２.住戸一覧'!$B:$AQ,6,0)="","",VLOOKUP(B29,'２.住戸一覧'!$B:$AQ,6,0))</f>
        <v/>
      </c>
      <c r="I29" s="1076"/>
      <c r="J29" s="953"/>
      <c r="K29" s="954"/>
      <c r="L29" s="955"/>
      <c r="M29" s="953"/>
      <c r="N29" s="954"/>
      <c r="O29" s="955"/>
      <c r="P29" s="953"/>
      <c r="Q29" s="954"/>
      <c r="R29" s="955"/>
      <c r="S29" s="1069"/>
      <c r="T29" s="1069"/>
      <c r="U29" s="1069"/>
      <c r="V29" s="971"/>
      <c r="W29" s="971"/>
      <c r="Y29" s="5"/>
      <c r="Z29" s="5"/>
      <c r="AA29" s="5"/>
      <c r="AC29" s="5"/>
    </row>
    <row r="30" spans="1:42" ht="21">
      <c r="A30" s="114"/>
      <c r="B30" s="1074">
        <v>16</v>
      </c>
      <c r="C30" s="1075"/>
      <c r="D30" s="1076" t="str">
        <f>IF(VLOOKUP(B30,'２.住戸一覧'!$B:$AQ,3,0)="","",VLOOKUP(B30,'２.住戸一覧'!$B:$AQ,3,0))</f>
        <v/>
      </c>
      <c r="E30" s="1076"/>
      <c r="F30" s="1076"/>
      <c r="G30" s="1076"/>
      <c r="H30" s="1076" t="str">
        <f>IF(VLOOKUP(B30,'２.住戸一覧'!$B:$AQ,6,0)="","",VLOOKUP(B30,'２.住戸一覧'!$B:$AQ,6,0))</f>
        <v/>
      </c>
      <c r="I30" s="1076"/>
      <c r="J30" s="953"/>
      <c r="K30" s="954"/>
      <c r="L30" s="955"/>
      <c r="M30" s="953"/>
      <c r="N30" s="954"/>
      <c r="O30" s="955"/>
      <c r="P30" s="953"/>
      <c r="Q30" s="954"/>
      <c r="R30" s="955"/>
      <c r="S30" s="1069"/>
      <c r="T30" s="1069"/>
      <c r="U30" s="1069"/>
      <c r="V30" s="971"/>
      <c r="W30" s="971"/>
      <c r="Y30" s="5"/>
      <c r="Z30" s="5"/>
      <c r="AA30" s="5"/>
      <c r="AC30" s="5"/>
    </row>
    <row r="31" spans="1:42" ht="21">
      <c r="A31" s="114"/>
      <c r="B31" s="1074">
        <v>17</v>
      </c>
      <c r="C31" s="1075"/>
      <c r="D31" s="1076" t="str">
        <f>IF(VLOOKUP(B31,'２.住戸一覧'!$B:$AQ,3,0)="","",VLOOKUP(B31,'２.住戸一覧'!$B:$AQ,3,0))</f>
        <v/>
      </c>
      <c r="E31" s="1076"/>
      <c r="F31" s="1076"/>
      <c r="G31" s="1076"/>
      <c r="H31" s="1076" t="str">
        <f>IF(VLOOKUP(B31,'２.住戸一覧'!$B:$AQ,6,0)="","",VLOOKUP(B31,'２.住戸一覧'!$B:$AQ,6,0))</f>
        <v/>
      </c>
      <c r="I31" s="1076"/>
      <c r="J31" s="953"/>
      <c r="K31" s="954"/>
      <c r="L31" s="955"/>
      <c r="M31" s="953"/>
      <c r="N31" s="954"/>
      <c r="O31" s="955"/>
      <c r="P31" s="953"/>
      <c r="Q31" s="954"/>
      <c r="R31" s="955"/>
      <c r="S31" s="1069"/>
      <c r="T31" s="1069"/>
      <c r="U31" s="1069"/>
      <c r="V31" s="971"/>
      <c r="W31" s="971"/>
      <c r="Y31" s="5"/>
      <c r="Z31" s="5"/>
      <c r="AA31" s="5"/>
      <c r="AC31" s="5"/>
    </row>
    <row r="32" spans="1:42" ht="21">
      <c r="A32" s="114"/>
      <c r="B32" s="1074">
        <v>18</v>
      </c>
      <c r="C32" s="1075"/>
      <c r="D32" s="1076" t="str">
        <f>IF(VLOOKUP(B32,'２.住戸一覧'!$B:$AQ,3,0)="","",VLOOKUP(B32,'２.住戸一覧'!$B:$AQ,3,0))</f>
        <v/>
      </c>
      <c r="E32" s="1076"/>
      <c r="F32" s="1076"/>
      <c r="G32" s="1076"/>
      <c r="H32" s="1076" t="str">
        <f>IF(VLOOKUP(B32,'２.住戸一覧'!$B:$AQ,6,0)="","",VLOOKUP(B32,'２.住戸一覧'!$B:$AQ,6,0))</f>
        <v/>
      </c>
      <c r="I32" s="1076"/>
      <c r="J32" s="953"/>
      <c r="K32" s="954"/>
      <c r="L32" s="955"/>
      <c r="M32" s="953"/>
      <c r="N32" s="954"/>
      <c r="O32" s="955"/>
      <c r="P32" s="953"/>
      <c r="Q32" s="954"/>
      <c r="R32" s="955"/>
      <c r="S32" s="1069"/>
      <c r="T32" s="1069"/>
      <c r="U32" s="1069"/>
      <c r="V32" s="971"/>
      <c r="W32" s="971"/>
      <c r="Y32" s="5"/>
      <c r="Z32" s="5"/>
      <c r="AA32" s="5"/>
      <c r="AC32" s="5"/>
    </row>
    <row r="33" spans="1:29" ht="21">
      <c r="A33" s="114"/>
      <c r="B33" s="1074">
        <v>19</v>
      </c>
      <c r="C33" s="1075"/>
      <c r="D33" s="1076" t="str">
        <f>IF(VLOOKUP(B33,'２.住戸一覧'!$B:$AQ,3,0)="","",VLOOKUP(B33,'２.住戸一覧'!$B:$AQ,3,0))</f>
        <v/>
      </c>
      <c r="E33" s="1076"/>
      <c r="F33" s="1076"/>
      <c r="G33" s="1076"/>
      <c r="H33" s="1076" t="str">
        <f>IF(VLOOKUP(B33,'２.住戸一覧'!$B:$AQ,6,0)="","",VLOOKUP(B33,'２.住戸一覧'!$B:$AQ,6,0))</f>
        <v/>
      </c>
      <c r="I33" s="1076"/>
      <c r="J33" s="953"/>
      <c r="K33" s="954"/>
      <c r="L33" s="955"/>
      <c r="M33" s="953"/>
      <c r="N33" s="954"/>
      <c r="O33" s="955"/>
      <c r="P33" s="953"/>
      <c r="Q33" s="954"/>
      <c r="R33" s="955"/>
      <c r="S33" s="1069"/>
      <c r="T33" s="1069"/>
      <c r="U33" s="1069"/>
      <c r="V33" s="971"/>
      <c r="W33" s="971"/>
      <c r="Y33" s="5"/>
      <c r="Z33" s="5"/>
      <c r="AA33" s="5"/>
      <c r="AC33" s="5"/>
    </row>
    <row r="34" spans="1:29" ht="21">
      <c r="A34" s="114"/>
      <c r="B34" s="1074">
        <v>20</v>
      </c>
      <c r="C34" s="1075"/>
      <c r="D34" s="1076" t="str">
        <f>IF(VLOOKUP(B34,'２.住戸一覧'!$B:$AQ,3,0)="","",VLOOKUP(B34,'２.住戸一覧'!$B:$AQ,3,0))</f>
        <v/>
      </c>
      <c r="E34" s="1076"/>
      <c r="F34" s="1076"/>
      <c r="G34" s="1076"/>
      <c r="H34" s="1076" t="str">
        <f>IF(VLOOKUP(B34,'２.住戸一覧'!$B:$AQ,6,0)="","",VLOOKUP(B34,'２.住戸一覧'!$B:$AQ,6,0))</f>
        <v/>
      </c>
      <c r="I34" s="1076"/>
      <c r="J34" s="953"/>
      <c r="K34" s="954"/>
      <c r="L34" s="955"/>
      <c r="M34" s="953"/>
      <c r="N34" s="954"/>
      <c r="O34" s="955"/>
      <c r="P34" s="953"/>
      <c r="Q34" s="954"/>
      <c r="R34" s="955"/>
      <c r="S34" s="1069"/>
      <c r="T34" s="1069"/>
      <c r="U34" s="1069"/>
      <c r="V34" s="971"/>
      <c r="W34" s="971"/>
      <c r="Y34" s="5"/>
      <c r="Z34" s="5"/>
      <c r="AA34" s="5"/>
      <c r="AC34" s="5"/>
    </row>
    <row r="35" spans="1:29" ht="21">
      <c r="A35" s="114"/>
      <c r="B35" s="1074">
        <v>21</v>
      </c>
      <c r="C35" s="1075"/>
      <c r="D35" s="1076" t="str">
        <f>IF(VLOOKUP(B35,'２.住戸一覧'!$B:$AQ,3,0)="","",VLOOKUP(B35,'２.住戸一覧'!$B:$AQ,3,0))</f>
        <v/>
      </c>
      <c r="E35" s="1076"/>
      <c r="F35" s="1076"/>
      <c r="G35" s="1076"/>
      <c r="H35" s="1076" t="str">
        <f>IF(VLOOKUP(B35,'２.住戸一覧'!$B:$AQ,6,0)="","",VLOOKUP(B35,'２.住戸一覧'!$B:$AQ,6,0))</f>
        <v/>
      </c>
      <c r="I35" s="1076"/>
      <c r="J35" s="953"/>
      <c r="K35" s="954"/>
      <c r="L35" s="955"/>
      <c r="M35" s="953"/>
      <c r="N35" s="954"/>
      <c r="O35" s="955"/>
      <c r="P35" s="953"/>
      <c r="Q35" s="954"/>
      <c r="R35" s="955"/>
      <c r="S35" s="1069"/>
      <c r="T35" s="1069"/>
      <c r="U35" s="1069"/>
      <c r="V35" s="971"/>
      <c r="W35" s="971"/>
      <c r="Y35" s="5"/>
      <c r="Z35" s="5"/>
      <c r="AA35" s="5"/>
      <c r="AC35" s="5"/>
    </row>
    <row r="36" spans="1:29" ht="21">
      <c r="A36" s="114"/>
      <c r="B36" s="1074">
        <v>22</v>
      </c>
      <c r="C36" s="1075"/>
      <c r="D36" s="1076" t="str">
        <f>IF(VLOOKUP(B36,'２.住戸一覧'!$B:$AQ,3,0)="","",VLOOKUP(B36,'２.住戸一覧'!$B:$AQ,3,0))</f>
        <v/>
      </c>
      <c r="E36" s="1076"/>
      <c r="F36" s="1076"/>
      <c r="G36" s="1076"/>
      <c r="H36" s="1076" t="str">
        <f>IF(VLOOKUP(B36,'２.住戸一覧'!$B:$AQ,6,0)="","",VLOOKUP(B36,'２.住戸一覧'!$B:$AQ,6,0))</f>
        <v/>
      </c>
      <c r="I36" s="1076"/>
      <c r="J36" s="953"/>
      <c r="K36" s="954"/>
      <c r="L36" s="955"/>
      <c r="M36" s="953"/>
      <c r="N36" s="954"/>
      <c r="O36" s="955"/>
      <c r="P36" s="953"/>
      <c r="Q36" s="954"/>
      <c r="R36" s="955"/>
      <c r="S36" s="1069"/>
      <c r="T36" s="1069"/>
      <c r="U36" s="1069"/>
      <c r="V36" s="971"/>
      <c r="W36" s="971"/>
      <c r="Y36" s="5"/>
      <c r="Z36" s="5"/>
      <c r="AA36" s="5"/>
      <c r="AC36" s="5"/>
    </row>
    <row r="37" spans="1:29" ht="21">
      <c r="A37" s="114"/>
      <c r="B37" s="1074">
        <v>23</v>
      </c>
      <c r="C37" s="1075"/>
      <c r="D37" s="1076" t="str">
        <f>IF(VLOOKUP(B37,'２.住戸一覧'!$B:$AQ,3,0)="","",VLOOKUP(B37,'２.住戸一覧'!$B:$AQ,3,0))</f>
        <v/>
      </c>
      <c r="E37" s="1076"/>
      <c r="F37" s="1076"/>
      <c r="G37" s="1076"/>
      <c r="H37" s="1076" t="str">
        <f>IF(VLOOKUP(B37,'２.住戸一覧'!$B:$AQ,6,0)="","",VLOOKUP(B37,'２.住戸一覧'!$B:$AQ,6,0))</f>
        <v/>
      </c>
      <c r="I37" s="1076"/>
      <c r="J37" s="953"/>
      <c r="K37" s="954"/>
      <c r="L37" s="955"/>
      <c r="M37" s="953"/>
      <c r="N37" s="954"/>
      <c r="O37" s="955"/>
      <c r="P37" s="953"/>
      <c r="Q37" s="954"/>
      <c r="R37" s="955"/>
      <c r="S37" s="1069"/>
      <c r="T37" s="1069"/>
      <c r="U37" s="1069"/>
      <c r="V37" s="971"/>
      <c r="W37" s="971"/>
      <c r="Y37" s="5"/>
      <c r="Z37" s="5"/>
      <c r="AA37" s="5"/>
      <c r="AC37" s="5"/>
    </row>
    <row r="38" spans="1:29" ht="21">
      <c r="A38" s="114"/>
      <c r="B38" s="1074">
        <v>24</v>
      </c>
      <c r="C38" s="1075"/>
      <c r="D38" s="1076" t="str">
        <f>IF(VLOOKUP(B38,'２.住戸一覧'!$B:$AQ,3,0)="","",VLOOKUP(B38,'２.住戸一覧'!$B:$AQ,3,0))</f>
        <v/>
      </c>
      <c r="E38" s="1076"/>
      <c r="F38" s="1076"/>
      <c r="G38" s="1076"/>
      <c r="H38" s="1076" t="str">
        <f>IF(VLOOKUP(B38,'２.住戸一覧'!$B:$AQ,6,0)="","",VLOOKUP(B38,'２.住戸一覧'!$B:$AQ,6,0))</f>
        <v/>
      </c>
      <c r="I38" s="1076"/>
      <c r="J38" s="953"/>
      <c r="K38" s="954"/>
      <c r="L38" s="955"/>
      <c r="M38" s="953"/>
      <c r="N38" s="954"/>
      <c r="O38" s="955"/>
      <c r="P38" s="953"/>
      <c r="Q38" s="954"/>
      <c r="R38" s="955"/>
      <c r="S38" s="1069"/>
      <c r="T38" s="1069"/>
      <c r="U38" s="1069"/>
      <c r="V38" s="971"/>
      <c r="W38" s="971"/>
      <c r="Y38" s="5"/>
      <c r="Z38" s="5"/>
      <c r="AA38" s="5"/>
      <c r="AC38" s="5"/>
    </row>
    <row r="39" spans="1:29" ht="21">
      <c r="A39" s="114"/>
      <c r="B39" s="1074">
        <v>25</v>
      </c>
      <c r="C39" s="1075"/>
      <c r="D39" s="1076" t="str">
        <f>IF(VLOOKUP(B39,'２.住戸一覧'!$B:$AQ,3,0)="","",VLOOKUP(B39,'２.住戸一覧'!$B:$AQ,3,0))</f>
        <v/>
      </c>
      <c r="E39" s="1076"/>
      <c r="F39" s="1076"/>
      <c r="G39" s="1076"/>
      <c r="H39" s="1076" t="str">
        <f>IF(VLOOKUP(B39,'２.住戸一覧'!$B:$AQ,6,0)="","",VLOOKUP(B39,'２.住戸一覧'!$B:$AQ,6,0))</f>
        <v/>
      </c>
      <c r="I39" s="1076"/>
      <c r="J39" s="953"/>
      <c r="K39" s="954"/>
      <c r="L39" s="955"/>
      <c r="M39" s="953"/>
      <c r="N39" s="954"/>
      <c r="O39" s="955"/>
      <c r="P39" s="953"/>
      <c r="Q39" s="954"/>
      <c r="R39" s="955"/>
      <c r="S39" s="1069"/>
      <c r="T39" s="1069"/>
      <c r="U39" s="1069"/>
      <c r="V39" s="971"/>
      <c r="W39" s="971"/>
      <c r="Y39" s="5"/>
      <c r="Z39" s="5"/>
      <c r="AA39" s="5"/>
      <c r="AC39" s="5"/>
    </row>
    <row r="40" spans="1:29" ht="21">
      <c r="A40" s="114"/>
      <c r="B40" s="1074">
        <v>26</v>
      </c>
      <c r="C40" s="1075"/>
      <c r="D40" s="1076" t="str">
        <f>IF(VLOOKUP(B40,'２.住戸一覧'!$B:$AQ,3,0)="","",VLOOKUP(B40,'２.住戸一覧'!$B:$AQ,3,0))</f>
        <v/>
      </c>
      <c r="E40" s="1076"/>
      <c r="F40" s="1076"/>
      <c r="G40" s="1076"/>
      <c r="H40" s="1076" t="str">
        <f>IF(VLOOKUP(B40,'２.住戸一覧'!$B:$AQ,6,0)="","",VLOOKUP(B40,'２.住戸一覧'!$B:$AQ,6,0))</f>
        <v/>
      </c>
      <c r="I40" s="1076"/>
      <c r="J40" s="953"/>
      <c r="K40" s="954"/>
      <c r="L40" s="955"/>
      <c r="M40" s="953"/>
      <c r="N40" s="954"/>
      <c r="O40" s="955"/>
      <c r="P40" s="953"/>
      <c r="Q40" s="954"/>
      <c r="R40" s="955"/>
      <c r="S40" s="1069"/>
      <c r="T40" s="1069"/>
      <c r="U40" s="1069"/>
      <c r="V40" s="971"/>
      <c r="W40" s="971"/>
      <c r="Y40" s="5"/>
      <c r="Z40" s="5"/>
      <c r="AA40" s="5"/>
      <c r="AC40" s="5"/>
    </row>
    <row r="41" spans="1:29" ht="21">
      <c r="A41" s="114"/>
      <c r="B41" s="1074">
        <v>27</v>
      </c>
      <c r="C41" s="1075"/>
      <c r="D41" s="1076" t="str">
        <f>IF(VLOOKUP(B41,'２.住戸一覧'!$B:$AQ,3,0)="","",VLOOKUP(B41,'２.住戸一覧'!$B:$AQ,3,0))</f>
        <v/>
      </c>
      <c r="E41" s="1076"/>
      <c r="F41" s="1076"/>
      <c r="G41" s="1076"/>
      <c r="H41" s="1076" t="str">
        <f>IF(VLOOKUP(B41,'２.住戸一覧'!$B:$AQ,6,0)="","",VLOOKUP(B41,'２.住戸一覧'!$B:$AQ,6,0))</f>
        <v/>
      </c>
      <c r="I41" s="1076"/>
      <c r="J41" s="953"/>
      <c r="K41" s="954"/>
      <c r="L41" s="955"/>
      <c r="M41" s="953"/>
      <c r="N41" s="954"/>
      <c r="O41" s="955"/>
      <c r="P41" s="953"/>
      <c r="Q41" s="954"/>
      <c r="R41" s="955"/>
      <c r="S41" s="1069"/>
      <c r="T41" s="1069"/>
      <c r="U41" s="1069"/>
      <c r="V41" s="971"/>
      <c r="W41" s="971"/>
      <c r="Y41" s="5"/>
      <c r="Z41" s="5"/>
      <c r="AA41" s="5"/>
      <c r="AC41" s="5"/>
    </row>
    <row r="42" spans="1:29" ht="21">
      <c r="A42" s="114"/>
      <c r="B42" s="1074">
        <v>28</v>
      </c>
      <c r="C42" s="1075"/>
      <c r="D42" s="1076" t="str">
        <f>IF(VLOOKUP(B42,'２.住戸一覧'!$B:$AQ,3,0)="","",VLOOKUP(B42,'２.住戸一覧'!$B:$AQ,3,0))</f>
        <v/>
      </c>
      <c r="E42" s="1076"/>
      <c r="F42" s="1076"/>
      <c r="G42" s="1076"/>
      <c r="H42" s="1076" t="str">
        <f>IF(VLOOKUP(B42,'２.住戸一覧'!$B:$AQ,6,0)="","",VLOOKUP(B42,'２.住戸一覧'!$B:$AQ,6,0))</f>
        <v/>
      </c>
      <c r="I42" s="1076"/>
      <c r="J42" s="953"/>
      <c r="K42" s="954"/>
      <c r="L42" s="955"/>
      <c r="M42" s="953"/>
      <c r="N42" s="954"/>
      <c r="O42" s="955"/>
      <c r="P42" s="953"/>
      <c r="Q42" s="954"/>
      <c r="R42" s="955"/>
      <c r="S42" s="1069"/>
      <c r="T42" s="1069"/>
      <c r="U42" s="1069"/>
      <c r="V42" s="971"/>
      <c r="W42" s="971"/>
      <c r="Y42" s="5"/>
      <c r="Z42" s="5"/>
      <c r="AA42" s="5"/>
      <c r="AC42" s="5"/>
    </row>
    <row r="43" spans="1:29" ht="21">
      <c r="A43" s="114"/>
      <c r="B43" s="1074">
        <v>29</v>
      </c>
      <c r="C43" s="1075"/>
      <c r="D43" s="1076" t="str">
        <f>IF(VLOOKUP(B43,'２.住戸一覧'!$B:$AQ,3,0)="","",VLOOKUP(B43,'２.住戸一覧'!$B:$AQ,3,0))</f>
        <v/>
      </c>
      <c r="E43" s="1076"/>
      <c r="F43" s="1076"/>
      <c r="G43" s="1076"/>
      <c r="H43" s="1076" t="str">
        <f>IF(VLOOKUP(B43,'２.住戸一覧'!$B:$AQ,6,0)="","",VLOOKUP(B43,'２.住戸一覧'!$B:$AQ,6,0))</f>
        <v/>
      </c>
      <c r="I43" s="1076"/>
      <c r="J43" s="953"/>
      <c r="K43" s="954"/>
      <c r="L43" s="955"/>
      <c r="M43" s="953"/>
      <c r="N43" s="954"/>
      <c r="O43" s="955"/>
      <c r="P43" s="953"/>
      <c r="Q43" s="954"/>
      <c r="R43" s="955"/>
      <c r="S43" s="1069"/>
      <c r="T43" s="1069"/>
      <c r="U43" s="1069"/>
      <c r="V43" s="971"/>
      <c r="W43" s="971"/>
      <c r="Y43" s="5"/>
      <c r="Z43" s="5"/>
      <c r="AA43" s="5"/>
      <c r="AC43" s="5"/>
    </row>
    <row r="44" spans="1:29" ht="21">
      <c r="A44" s="114"/>
      <c r="B44" s="1074">
        <v>30</v>
      </c>
      <c r="C44" s="1075"/>
      <c r="D44" s="1076" t="str">
        <f>IF(VLOOKUP(B44,'２.住戸一覧'!$B:$AQ,3,0)="","",VLOOKUP(B44,'２.住戸一覧'!$B:$AQ,3,0))</f>
        <v/>
      </c>
      <c r="E44" s="1076"/>
      <c r="F44" s="1076"/>
      <c r="G44" s="1076"/>
      <c r="H44" s="1076" t="str">
        <f>IF(VLOOKUP(B44,'２.住戸一覧'!$B:$AQ,6,0)="","",VLOOKUP(B44,'２.住戸一覧'!$B:$AQ,6,0))</f>
        <v/>
      </c>
      <c r="I44" s="1076"/>
      <c r="J44" s="953"/>
      <c r="K44" s="954"/>
      <c r="L44" s="955"/>
      <c r="M44" s="953"/>
      <c r="N44" s="954"/>
      <c r="O44" s="955"/>
      <c r="P44" s="953"/>
      <c r="Q44" s="954"/>
      <c r="R44" s="955"/>
      <c r="S44" s="1069"/>
      <c r="T44" s="1069"/>
      <c r="U44" s="1069"/>
      <c r="V44" s="971"/>
      <c r="W44" s="971"/>
      <c r="Y44" s="5"/>
      <c r="Z44" s="5"/>
      <c r="AA44" s="5"/>
      <c r="AC44" s="5"/>
    </row>
    <row r="45" spans="1:29" ht="21" hidden="1" outlineLevel="1">
      <c r="A45" s="114"/>
      <c r="B45" s="1074">
        <v>31</v>
      </c>
      <c r="C45" s="1075"/>
      <c r="D45" s="1076" t="str">
        <f>IF(VLOOKUP(B45,'２.住戸一覧'!$B:$AQ,3,0)="","",VLOOKUP(B45,'２.住戸一覧'!$B:$AQ,3,0))</f>
        <v/>
      </c>
      <c r="E45" s="1076"/>
      <c r="F45" s="1076"/>
      <c r="G45" s="1076"/>
      <c r="H45" s="1076" t="str">
        <f>IF(VLOOKUP(B45,'２.住戸一覧'!$B:$AQ,6,0)="","",VLOOKUP(B45,'２.住戸一覧'!$B:$AQ,6,0))</f>
        <v/>
      </c>
      <c r="I45" s="1076"/>
      <c r="J45" s="953"/>
      <c r="K45" s="954"/>
      <c r="L45" s="955"/>
      <c r="M45" s="953"/>
      <c r="N45" s="954"/>
      <c r="O45" s="955"/>
      <c r="P45" s="953"/>
      <c r="Q45" s="954"/>
      <c r="R45" s="955"/>
      <c r="S45" s="1069"/>
      <c r="T45" s="1069"/>
      <c r="U45" s="1069"/>
      <c r="V45" s="971"/>
      <c r="W45" s="971"/>
      <c r="Y45" s="5"/>
      <c r="Z45" s="5"/>
      <c r="AA45" s="5"/>
      <c r="AC45" s="5"/>
    </row>
    <row r="46" spans="1:29" ht="21" hidden="1" outlineLevel="1">
      <c r="A46" s="114"/>
      <c r="B46" s="1074">
        <v>32</v>
      </c>
      <c r="C46" s="1075"/>
      <c r="D46" s="1076" t="str">
        <f>IF(VLOOKUP(B46,'２.住戸一覧'!$B:$AQ,3,0)="","",VLOOKUP(B46,'２.住戸一覧'!$B:$AQ,3,0))</f>
        <v/>
      </c>
      <c r="E46" s="1076"/>
      <c r="F46" s="1076"/>
      <c r="G46" s="1076"/>
      <c r="H46" s="1076" t="str">
        <f>IF(VLOOKUP(B46,'２.住戸一覧'!$B:$AQ,6,0)="","",VLOOKUP(B46,'２.住戸一覧'!$B:$AQ,6,0))</f>
        <v/>
      </c>
      <c r="I46" s="1076"/>
      <c r="J46" s="953"/>
      <c r="K46" s="954"/>
      <c r="L46" s="955"/>
      <c r="M46" s="953"/>
      <c r="N46" s="954"/>
      <c r="O46" s="955"/>
      <c r="P46" s="953"/>
      <c r="Q46" s="954"/>
      <c r="R46" s="955"/>
      <c r="S46" s="1069"/>
      <c r="T46" s="1069"/>
      <c r="U46" s="1069"/>
      <c r="V46" s="971"/>
      <c r="W46" s="971"/>
      <c r="Y46" s="5"/>
      <c r="Z46" s="5"/>
      <c r="AA46" s="5"/>
      <c r="AC46" s="5"/>
    </row>
    <row r="47" spans="1:29" ht="21" hidden="1" outlineLevel="1">
      <c r="A47" s="114"/>
      <c r="B47" s="1074">
        <v>33</v>
      </c>
      <c r="C47" s="1075"/>
      <c r="D47" s="1076" t="str">
        <f>IF(VLOOKUP(B47,'２.住戸一覧'!$B:$AQ,3,0)="","",VLOOKUP(B47,'２.住戸一覧'!$B:$AQ,3,0))</f>
        <v/>
      </c>
      <c r="E47" s="1076"/>
      <c r="F47" s="1076"/>
      <c r="G47" s="1076"/>
      <c r="H47" s="1076" t="str">
        <f>IF(VLOOKUP(B47,'２.住戸一覧'!$B:$AQ,6,0)="","",VLOOKUP(B47,'２.住戸一覧'!$B:$AQ,6,0))</f>
        <v/>
      </c>
      <c r="I47" s="1076"/>
      <c r="J47" s="953"/>
      <c r="K47" s="954"/>
      <c r="L47" s="955"/>
      <c r="M47" s="953"/>
      <c r="N47" s="954"/>
      <c r="O47" s="955"/>
      <c r="P47" s="953"/>
      <c r="Q47" s="954"/>
      <c r="R47" s="955"/>
      <c r="S47" s="1069"/>
      <c r="T47" s="1069"/>
      <c r="U47" s="1069"/>
      <c r="V47" s="971"/>
      <c r="W47" s="971"/>
      <c r="Y47" s="5"/>
      <c r="Z47" s="5"/>
      <c r="AA47" s="5"/>
      <c r="AC47" s="5"/>
    </row>
    <row r="48" spans="1:29" ht="21" hidden="1" outlineLevel="1">
      <c r="A48" s="114"/>
      <c r="B48" s="1074">
        <v>34</v>
      </c>
      <c r="C48" s="1075"/>
      <c r="D48" s="1076" t="str">
        <f>IF(VLOOKUP(B48,'２.住戸一覧'!$B:$AQ,3,0)="","",VLOOKUP(B48,'２.住戸一覧'!$B:$AQ,3,0))</f>
        <v/>
      </c>
      <c r="E48" s="1076"/>
      <c r="F48" s="1076"/>
      <c r="G48" s="1076"/>
      <c r="H48" s="1076" t="str">
        <f>IF(VLOOKUP(B48,'２.住戸一覧'!$B:$AQ,6,0)="","",VLOOKUP(B48,'２.住戸一覧'!$B:$AQ,6,0))</f>
        <v/>
      </c>
      <c r="I48" s="1076"/>
      <c r="J48" s="953"/>
      <c r="K48" s="954"/>
      <c r="L48" s="955"/>
      <c r="M48" s="953"/>
      <c r="N48" s="954"/>
      <c r="O48" s="955"/>
      <c r="P48" s="953"/>
      <c r="Q48" s="954"/>
      <c r="R48" s="955"/>
      <c r="S48" s="1069"/>
      <c r="T48" s="1069"/>
      <c r="U48" s="1069"/>
      <c r="V48" s="971"/>
      <c r="W48" s="971"/>
      <c r="Y48" s="5"/>
      <c r="Z48" s="5"/>
      <c r="AA48" s="5"/>
      <c r="AC48" s="5"/>
    </row>
    <row r="49" spans="1:29" ht="21" hidden="1" outlineLevel="1">
      <c r="A49" s="114"/>
      <c r="B49" s="1074">
        <v>35</v>
      </c>
      <c r="C49" s="1075"/>
      <c r="D49" s="1076" t="str">
        <f>IF(VLOOKUP(B49,'２.住戸一覧'!$B:$AQ,3,0)="","",VLOOKUP(B49,'２.住戸一覧'!$B:$AQ,3,0))</f>
        <v/>
      </c>
      <c r="E49" s="1076"/>
      <c r="F49" s="1076"/>
      <c r="G49" s="1076"/>
      <c r="H49" s="1076" t="str">
        <f>IF(VLOOKUP(B49,'２.住戸一覧'!$B:$AQ,6,0)="","",VLOOKUP(B49,'２.住戸一覧'!$B:$AQ,6,0))</f>
        <v/>
      </c>
      <c r="I49" s="1076"/>
      <c r="J49" s="953"/>
      <c r="K49" s="954"/>
      <c r="L49" s="955"/>
      <c r="M49" s="953"/>
      <c r="N49" s="954"/>
      <c r="O49" s="955"/>
      <c r="P49" s="953"/>
      <c r="Q49" s="954"/>
      <c r="R49" s="955"/>
      <c r="S49" s="1069"/>
      <c r="T49" s="1069"/>
      <c r="U49" s="1069"/>
      <c r="V49" s="971"/>
      <c r="W49" s="971"/>
      <c r="Y49" s="5"/>
      <c r="Z49" s="5"/>
      <c r="AA49" s="5"/>
      <c r="AC49" s="5"/>
    </row>
    <row r="50" spans="1:29" ht="21" hidden="1" outlineLevel="1">
      <c r="A50" s="114"/>
      <c r="B50" s="1074">
        <v>36</v>
      </c>
      <c r="C50" s="1075"/>
      <c r="D50" s="1076" t="str">
        <f>IF(VLOOKUP(B50,'２.住戸一覧'!$B:$AQ,3,0)="","",VLOOKUP(B50,'２.住戸一覧'!$B:$AQ,3,0))</f>
        <v/>
      </c>
      <c r="E50" s="1076"/>
      <c r="F50" s="1076"/>
      <c r="G50" s="1076"/>
      <c r="H50" s="1076" t="str">
        <f>IF(VLOOKUP(B50,'２.住戸一覧'!$B:$AQ,6,0)="","",VLOOKUP(B50,'２.住戸一覧'!$B:$AQ,6,0))</f>
        <v/>
      </c>
      <c r="I50" s="1076"/>
      <c r="J50" s="953"/>
      <c r="K50" s="954"/>
      <c r="L50" s="955"/>
      <c r="M50" s="953"/>
      <c r="N50" s="954"/>
      <c r="O50" s="955"/>
      <c r="P50" s="953"/>
      <c r="Q50" s="954"/>
      <c r="R50" s="955"/>
      <c r="S50" s="1069"/>
      <c r="T50" s="1069"/>
      <c r="U50" s="1069"/>
      <c r="V50" s="971"/>
      <c r="W50" s="971"/>
      <c r="Y50" s="5"/>
      <c r="Z50" s="5"/>
      <c r="AA50" s="5"/>
      <c r="AC50" s="5"/>
    </row>
    <row r="51" spans="1:29" ht="21" hidden="1" outlineLevel="1">
      <c r="A51" s="114"/>
      <c r="B51" s="1074">
        <v>37</v>
      </c>
      <c r="C51" s="1075"/>
      <c r="D51" s="1076" t="str">
        <f>IF(VLOOKUP(B51,'２.住戸一覧'!$B:$AQ,3,0)="","",VLOOKUP(B51,'２.住戸一覧'!$B:$AQ,3,0))</f>
        <v/>
      </c>
      <c r="E51" s="1076"/>
      <c r="F51" s="1076"/>
      <c r="G51" s="1076"/>
      <c r="H51" s="1076" t="str">
        <f>IF(VLOOKUP(B51,'２.住戸一覧'!$B:$AQ,6,0)="","",VLOOKUP(B51,'２.住戸一覧'!$B:$AQ,6,0))</f>
        <v/>
      </c>
      <c r="I51" s="1076"/>
      <c r="J51" s="953"/>
      <c r="K51" s="954"/>
      <c r="L51" s="955"/>
      <c r="M51" s="953"/>
      <c r="N51" s="954"/>
      <c r="O51" s="955"/>
      <c r="P51" s="953"/>
      <c r="Q51" s="954"/>
      <c r="R51" s="955"/>
      <c r="S51" s="1069"/>
      <c r="T51" s="1069"/>
      <c r="U51" s="1069"/>
      <c r="V51" s="971"/>
      <c r="W51" s="971"/>
      <c r="Y51" s="5"/>
      <c r="Z51" s="5"/>
      <c r="AA51" s="5"/>
      <c r="AC51" s="5"/>
    </row>
    <row r="52" spans="1:29" ht="21" hidden="1" outlineLevel="1">
      <c r="A52" s="114"/>
      <c r="B52" s="1074">
        <v>38</v>
      </c>
      <c r="C52" s="1075"/>
      <c r="D52" s="1076" t="str">
        <f>IF(VLOOKUP(B52,'２.住戸一覧'!$B:$AQ,3,0)="","",VLOOKUP(B52,'２.住戸一覧'!$B:$AQ,3,0))</f>
        <v/>
      </c>
      <c r="E52" s="1076"/>
      <c r="F52" s="1076"/>
      <c r="G52" s="1076"/>
      <c r="H52" s="1076" t="str">
        <f>IF(VLOOKUP(B52,'２.住戸一覧'!$B:$AQ,6,0)="","",VLOOKUP(B52,'２.住戸一覧'!$B:$AQ,6,0))</f>
        <v/>
      </c>
      <c r="I52" s="1076"/>
      <c r="J52" s="953"/>
      <c r="K52" s="954"/>
      <c r="L52" s="955"/>
      <c r="M52" s="953"/>
      <c r="N52" s="954"/>
      <c r="O52" s="955"/>
      <c r="P52" s="953"/>
      <c r="Q52" s="954"/>
      <c r="R52" s="955"/>
      <c r="S52" s="1069"/>
      <c r="T52" s="1069"/>
      <c r="U52" s="1069"/>
      <c r="V52" s="971"/>
      <c r="W52" s="971"/>
      <c r="Y52" s="5"/>
      <c r="Z52" s="5"/>
      <c r="AA52" s="5"/>
      <c r="AC52" s="5"/>
    </row>
    <row r="53" spans="1:29" ht="21" hidden="1" outlineLevel="1">
      <c r="A53" s="114"/>
      <c r="B53" s="1074">
        <v>39</v>
      </c>
      <c r="C53" s="1075"/>
      <c r="D53" s="1076" t="str">
        <f>IF(VLOOKUP(B53,'２.住戸一覧'!$B:$AQ,3,0)="","",VLOOKUP(B53,'２.住戸一覧'!$B:$AQ,3,0))</f>
        <v/>
      </c>
      <c r="E53" s="1076"/>
      <c r="F53" s="1076"/>
      <c r="G53" s="1076"/>
      <c r="H53" s="1076" t="str">
        <f>IF(VLOOKUP(B53,'２.住戸一覧'!$B:$AQ,6,0)="","",VLOOKUP(B53,'２.住戸一覧'!$B:$AQ,6,0))</f>
        <v/>
      </c>
      <c r="I53" s="1076"/>
      <c r="J53" s="953"/>
      <c r="K53" s="954"/>
      <c r="L53" s="955"/>
      <c r="M53" s="953"/>
      <c r="N53" s="954"/>
      <c r="O53" s="955"/>
      <c r="P53" s="953"/>
      <c r="Q53" s="954"/>
      <c r="R53" s="955"/>
      <c r="S53" s="1069"/>
      <c r="T53" s="1069"/>
      <c r="U53" s="1069"/>
      <c r="V53" s="971"/>
      <c r="W53" s="971"/>
      <c r="Y53" s="5"/>
      <c r="Z53" s="5"/>
      <c r="AA53" s="5"/>
      <c r="AC53" s="5"/>
    </row>
    <row r="54" spans="1:29" ht="21" hidden="1" outlineLevel="1">
      <c r="A54" s="114"/>
      <c r="B54" s="1074">
        <v>40</v>
      </c>
      <c r="C54" s="1075"/>
      <c r="D54" s="1076" t="str">
        <f>IF(VLOOKUP(B54,'２.住戸一覧'!$B:$AQ,3,0)="","",VLOOKUP(B54,'２.住戸一覧'!$B:$AQ,3,0))</f>
        <v/>
      </c>
      <c r="E54" s="1076"/>
      <c r="F54" s="1076"/>
      <c r="G54" s="1076"/>
      <c r="H54" s="1076" t="str">
        <f>IF(VLOOKUP(B54,'２.住戸一覧'!$B:$AQ,6,0)="","",VLOOKUP(B54,'２.住戸一覧'!$B:$AQ,6,0))</f>
        <v/>
      </c>
      <c r="I54" s="1076"/>
      <c r="J54" s="953"/>
      <c r="K54" s="954"/>
      <c r="L54" s="955"/>
      <c r="M54" s="953"/>
      <c r="N54" s="954"/>
      <c r="O54" s="955"/>
      <c r="P54" s="953"/>
      <c r="Q54" s="954"/>
      <c r="R54" s="955"/>
      <c r="S54" s="1069"/>
      <c r="T54" s="1069"/>
      <c r="U54" s="1069"/>
      <c r="V54" s="971"/>
      <c r="W54" s="971"/>
      <c r="Y54" s="5"/>
      <c r="Z54" s="5"/>
      <c r="AA54" s="5"/>
      <c r="AC54" s="5"/>
    </row>
    <row r="55" spans="1:29" ht="21" hidden="1" outlineLevel="1">
      <c r="A55" s="114"/>
      <c r="B55" s="1074">
        <v>41</v>
      </c>
      <c r="C55" s="1075"/>
      <c r="D55" s="1076" t="str">
        <f>IF(VLOOKUP(B55,'２.住戸一覧'!$B:$AQ,3,0)="","",VLOOKUP(B55,'２.住戸一覧'!$B:$AQ,3,0))</f>
        <v/>
      </c>
      <c r="E55" s="1076"/>
      <c r="F55" s="1076"/>
      <c r="G55" s="1076"/>
      <c r="H55" s="1076" t="str">
        <f>IF(VLOOKUP(B55,'２.住戸一覧'!$B:$AQ,6,0)="","",VLOOKUP(B55,'２.住戸一覧'!$B:$AQ,6,0))</f>
        <v/>
      </c>
      <c r="I55" s="1076"/>
      <c r="J55" s="953"/>
      <c r="K55" s="954"/>
      <c r="L55" s="955"/>
      <c r="M55" s="953"/>
      <c r="N55" s="954"/>
      <c r="O55" s="955"/>
      <c r="P55" s="953"/>
      <c r="Q55" s="954"/>
      <c r="R55" s="955"/>
      <c r="S55" s="1069"/>
      <c r="T55" s="1069"/>
      <c r="U55" s="1069"/>
      <c r="V55" s="971"/>
      <c r="W55" s="971"/>
      <c r="Y55" s="5"/>
      <c r="Z55" s="5"/>
      <c r="AA55" s="5"/>
      <c r="AC55" s="5"/>
    </row>
    <row r="56" spans="1:29" ht="21" hidden="1" outlineLevel="1">
      <c r="A56" s="114"/>
      <c r="B56" s="1074">
        <v>42</v>
      </c>
      <c r="C56" s="1075"/>
      <c r="D56" s="1076" t="str">
        <f>IF(VLOOKUP(B56,'２.住戸一覧'!$B:$AQ,3,0)="","",VLOOKUP(B56,'２.住戸一覧'!$B:$AQ,3,0))</f>
        <v/>
      </c>
      <c r="E56" s="1076"/>
      <c r="F56" s="1076"/>
      <c r="G56" s="1076"/>
      <c r="H56" s="1076" t="str">
        <f>IF(VLOOKUP(B56,'２.住戸一覧'!$B:$AQ,6,0)="","",VLOOKUP(B56,'２.住戸一覧'!$B:$AQ,6,0))</f>
        <v/>
      </c>
      <c r="I56" s="1076"/>
      <c r="J56" s="953"/>
      <c r="K56" s="954"/>
      <c r="L56" s="955"/>
      <c r="M56" s="953"/>
      <c r="N56" s="954"/>
      <c r="O56" s="955"/>
      <c r="P56" s="953"/>
      <c r="Q56" s="954"/>
      <c r="R56" s="955"/>
      <c r="S56" s="1069"/>
      <c r="T56" s="1069"/>
      <c r="U56" s="1069"/>
      <c r="V56" s="971"/>
      <c r="W56" s="971"/>
      <c r="Y56" s="5"/>
      <c r="Z56" s="5"/>
      <c r="AA56" s="5"/>
      <c r="AC56" s="5"/>
    </row>
    <row r="57" spans="1:29" ht="21" hidden="1" outlineLevel="1">
      <c r="A57" s="114"/>
      <c r="B57" s="1074">
        <v>43</v>
      </c>
      <c r="C57" s="1075"/>
      <c r="D57" s="1076" t="str">
        <f>IF(VLOOKUP(B57,'２.住戸一覧'!$B:$AQ,3,0)="","",VLOOKUP(B57,'２.住戸一覧'!$B:$AQ,3,0))</f>
        <v/>
      </c>
      <c r="E57" s="1076"/>
      <c r="F57" s="1076"/>
      <c r="G57" s="1076"/>
      <c r="H57" s="1076" t="str">
        <f>IF(VLOOKUP(B57,'２.住戸一覧'!$B:$AQ,6,0)="","",VLOOKUP(B57,'２.住戸一覧'!$B:$AQ,6,0))</f>
        <v/>
      </c>
      <c r="I57" s="1076"/>
      <c r="J57" s="953"/>
      <c r="K57" s="954"/>
      <c r="L57" s="955"/>
      <c r="M57" s="953"/>
      <c r="N57" s="954"/>
      <c r="O57" s="955"/>
      <c r="P57" s="953"/>
      <c r="Q57" s="954"/>
      <c r="R57" s="955"/>
      <c r="S57" s="1069"/>
      <c r="T57" s="1069"/>
      <c r="U57" s="1069"/>
      <c r="V57" s="971"/>
      <c r="W57" s="971"/>
      <c r="Y57" s="5"/>
      <c r="Z57" s="5"/>
      <c r="AA57" s="5"/>
      <c r="AC57" s="5"/>
    </row>
    <row r="58" spans="1:29" ht="21" hidden="1" outlineLevel="1">
      <c r="A58" s="114"/>
      <c r="B58" s="1074">
        <v>44</v>
      </c>
      <c r="C58" s="1075"/>
      <c r="D58" s="1076" t="str">
        <f>IF(VLOOKUP(B58,'２.住戸一覧'!$B:$AQ,3,0)="","",VLOOKUP(B58,'２.住戸一覧'!$B:$AQ,3,0))</f>
        <v/>
      </c>
      <c r="E58" s="1076"/>
      <c r="F58" s="1076"/>
      <c r="G58" s="1076"/>
      <c r="H58" s="1076" t="str">
        <f>IF(VLOOKUP(B58,'２.住戸一覧'!$B:$AQ,6,0)="","",VLOOKUP(B58,'２.住戸一覧'!$B:$AQ,6,0))</f>
        <v/>
      </c>
      <c r="I58" s="1076"/>
      <c r="J58" s="953"/>
      <c r="K58" s="954"/>
      <c r="L58" s="955"/>
      <c r="M58" s="953"/>
      <c r="N58" s="954"/>
      <c r="O58" s="955"/>
      <c r="P58" s="953"/>
      <c r="Q58" s="954"/>
      <c r="R58" s="955"/>
      <c r="S58" s="1069"/>
      <c r="T58" s="1069"/>
      <c r="U58" s="1069"/>
      <c r="V58" s="971"/>
      <c r="W58" s="971"/>
      <c r="Y58" s="5"/>
      <c r="Z58" s="5"/>
      <c r="AA58" s="5"/>
      <c r="AC58" s="5"/>
    </row>
    <row r="59" spans="1:29" ht="21" hidden="1" outlineLevel="1">
      <c r="A59" s="114"/>
      <c r="B59" s="1074">
        <v>45</v>
      </c>
      <c r="C59" s="1075"/>
      <c r="D59" s="1076" t="str">
        <f>IF(VLOOKUP(B59,'２.住戸一覧'!$B:$AQ,3,0)="","",VLOOKUP(B59,'２.住戸一覧'!$B:$AQ,3,0))</f>
        <v/>
      </c>
      <c r="E59" s="1076"/>
      <c r="F59" s="1076"/>
      <c r="G59" s="1076"/>
      <c r="H59" s="1076" t="str">
        <f>IF(VLOOKUP(B59,'２.住戸一覧'!$B:$AQ,6,0)="","",VLOOKUP(B59,'２.住戸一覧'!$B:$AQ,6,0))</f>
        <v/>
      </c>
      <c r="I59" s="1076"/>
      <c r="J59" s="953"/>
      <c r="K59" s="954"/>
      <c r="L59" s="955"/>
      <c r="M59" s="953"/>
      <c r="N59" s="954"/>
      <c r="O59" s="955"/>
      <c r="P59" s="953"/>
      <c r="Q59" s="954"/>
      <c r="R59" s="955"/>
      <c r="S59" s="1069"/>
      <c r="T59" s="1069"/>
      <c r="U59" s="1069"/>
      <c r="V59" s="971"/>
      <c r="W59" s="971"/>
      <c r="Y59" s="5"/>
      <c r="Z59" s="5"/>
      <c r="AA59" s="5"/>
      <c r="AC59" s="5"/>
    </row>
    <row r="60" spans="1:29" ht="21" hidden="1" outlineLevel="1">
      <c r="A60" s="114"/>
      <c r="B60" s="1074">
        <v>46</v>
      </c>
      <c r="C60" s="1075"/>
      <c r="D60" s="1076" t="str">
        <f>IF(VLOOKUP(B60,'２.住戸一覧'!$B:$AQ,3,0)="","",VLOOKUP(B60,'２.住戸一覧'!$B:$AQ,3,0))</f>
        <v/>
      </c>
      <c r="E60" s="1076"/>
      <c r="F60" s="1076"/>
      <c r="G60" s="1076"/>
      <c r="H60" s="1076" t="str">
        <f>IF(VLOOKUP(B60,'２.住戸一覧'!$B:$AQ,6,0)="","",VLOOKUP(B60,'２.住戸一覧'!$B:$AQ,6,0))</f>
        <v/>
      </c>
      <c r="I60" s="1076"/>
      <c r="J60" s="953"/>
      <c r="K60" s="954"/>
      <c r="L60" s="955"/>
      <c r="M60" s="953"/>
      <c r="N60" s="954"/>
      <c r="O60" s="955"/>
      <c r="P60" s="953"/>
      <c r="Q60" s="954"/>
      <c r="R60" s="955"/>
      <c r="S60" s="1069"/>
      <c r="T60" s="1069"/>
      <c r="U60" s="1069"/>
      <c r="V60" s="971"/>
      <c r="W60" s="971"/>
      <c r="Y60" s="5"/>
      <c r="Z60" s="5"/>
      <c r="AA60" s="5"/>
      <c r="AC60" s="5"/>
    </row>
    <row r="61" spans="1:29" ht="21" hidden="1" outlineLevel="1">
      <c r="A61" s="114"/>
      <c r="B61" s="1074">
        <v>47</v>
      </c>
      <c r="C61" s="1075"/>
      <c r="D61" s="1076" t="str">
        <f>IF(VLOOKUP(B61,'２.住戸一覧'!$B:$AQ,3,0)="","",VLOOKUP(B61,'２.住戸一覧'!$B:$AQ,3,0))</f>
        <v/>
      </c>
      <c r="E61" s="1076"/>
      <c r="F61" s="1076"/>
      <c r="G61" s="1076"/>
      <c r="H61" s="1076" t="str">
        <f>IF(VLOOKUP(B61,'２.住戸一覧'!$B:$AQ,6,0)="","",VLOOKUP(B61,'２.住戸一覧'!$B:$AQ,6,0))</f>
        <v/>
      </c>
      <c r="I61" s="1076"/>
      <c r="J61" s="953"/>
      <c r="K61" s="954"/>
      <c r="L61" s="955"/>
      <c r="M61" s="953"/>
      <c r="N61" s="954"/>
      <c r="O61" s="955"/>
      <c r="P61" s="953"/>
      <c r="Q61" s="954"/>
      <c r="R61" s="955"/>
      <c r="S61" s="1069"/>
      <c r="T61" s="1069"/>
      <c r="U61" s="1069"/>
      <c r="V61" s="971"/>
      <c r="W61" s="971"/>
      <c r="Y61" s="5"/>
      <c r="Z61" s="5"/>
      <c r="AA61" s="5"/>
      <c r="AC61" s="5"/>
    </row>
    <row r="62" spans="1:29" ht="21" hidden="1" outlineLevel="1">
      <c r="A62" s="114"/>
      <c r="B62" s="1074">
        <v>48</v>
      </c>
      <c r="C62" s="1075"/>
      <c r="D62" s="1076" t="str">
        <f>IF(VLOOKUP(B62,'２.住戸一覧'!$B:$AQ,3,0)="","",VLOOKUP(B62,'２.住戸一覧'!$B:$AQ,3,0))</f>
        <v/>
      </c>
      <c r="E62" s="1076"/>
      <c r="F62" s="1076"/>
      <c r="G62" s="1076"/>
      <c r="H62" s="1076" t="str">
        <f>IF(VLOOKUP(B62,'２.住戸一覧'!$B:$AQ,6,0)="","",VLOOKUP(B62,'２.住戸一覧'!$B:$AQ,6,0))</f>
        <v/>
      </c>
      <c r="I62" s="1076"/>
      <c r="J62" s="953"/>
      <c r="K62" s="954"/>
      <c r="L62" s="955"/>
      <c r="M62" s="953"/>
      <c r="N62" s="954"/>
      <c r="O62" s="955"/>
      <c r="P62" s="953"/>
      <c r="Q62" s="954"/>
      <c r="R62" s="955"/>
      <c r="S62" s="1069"/>
      <c r="T62" s="1069"/>
      <c r="U62" s="1069"/>
      <c r="V62" s="971"/>
      <c r="W62" s="971"/>
      <c r="Y62" s="5"/>
      <c r="Z62" s="5"/>
      <c r="AA62" s="5"/>
      <c r="AC62" s="5"/>
    </row>
    <row r="63" spans="1:29" ht="21" hidden="1" outlineLevel="1">
      <c r="A63" s="114"/>
      <c r="B63" s="1074">
        <v>49</v>
      </c>
      <c r="C63" s="1075"/>
      <c r="D63" s="1076" t="str">
        <f>IF(VLOOKUP(B63,'２.住戸一覧'!$B:$AQ,3,0)="","",VLOOKUP(B63,'２.住戸一覧'!$B:$AQ,3,0))</f>
        <v/>
      </c>
      <c r="E63" s="1076"/>
      <c r="F63" s="1076"/>
      <c r="G63" s="1076"/>
      <c r="H63" s="1076" t="str">
        <f>IF(VLOOKUP(B63,'２.住戸一覧'!$B:$AQ,6,0)="","",VLOOKUP(B63,'２.住戸一覧'!$B:$AQ,6,0))</f>
        <v/>
      </c>
      <c r="I63" s="1076"/>
      <c r="J63" s="953"/>
      <c r="K63" s="954"/>
      <c r="L63" s="955"/>
      <c r="M63" s="953"/>
      <c r="N63" s="954"/>
      <c r="O63" s="955"/>
      <c r="P63" s="953"/>
      <c r="Q63" s="954"/>
      <c r="R63" s="955"/>
      <c r="S63" s="1069"/>
      <c r="T63" s="1069"/>
      <c r="U63" s="1069"/>
      <c r="V63" s="971"/>
      <c r="W63" s="971"/>
      <c r="Y63" s="5"/>
      <c r="Z63" s="5"/>
      <c r="AA63" s="5"/>
      <c r="AC63" s="5"/>
    </row>
    <row r="64" spans="1:29" ht="21" hidden="1" outlineLevel="1">
      <c r="A64" s="114"/>
      <c r="B64" s="1074">
        <v>50</v>
      </c>
      <c r="C64" s="1075"/>
      <c r="D64" s="1076" t="str">
        <f>IF(VLOOKUP(B64,'２.住戸一覧'!$B:$AQ,3,0)="","",VLOOKUP(B64,'２.住戸一覧'!$B:$AQ,3,0))</f>
        <v/>
      </c>
      <c r="E64" s="1076"/>
      <c r="F64" s="1076"/>
      <c r="G64" s="1076"/>
      <c r="H64" s="1076" t="str">
        <f>IF(VLOOKUP(B64,'２.住戸一覧'!$B:$AQ,6,0)="","",VLOOKUP(B64,'２.住戸一覧'!$B:$AQ,6,0))</f>
        <v/>
      </c>
      <c r="I64" s="1076"/>
      <c r="J64" s="953"/>
      <c r="K64" s="954"/>
      <c r="L64" s="955"/>
      <c r="M64" s="953"/>
      <c r="N64" s="954"/>
      <c r="O64" s="955"/>
      <c r="P64" s="953"/>
      <c r="Q64" s="954"/>
      <c r="R64" s="955"/>
      <c r="S64" s="1069"/>
      <c r="T64" s="1069"/>
      <c r="U64" s="1069"/>
      <c r="V64" s="971"/>
      <c r="W64" s="971"/>
      <c r="Y64" s="5"/>
      <c r="Z64" s="5"/>
      <c r="AA64" s="5"/>
      <c r="AC64" s="5"/>
    </row>
    <row r="65" spans="1:29" ht="21" hidden="1" outlineLevel="1">
      <c r="A65" s="114"/>
      <c r="B65" s="1074">
        <v>51</v>
      </c>
      <c r="C65" s="1075"/>
      <c r="D65" s="1076" t="str">
        <f>IF(VLOOKUP(B65,'２.住戸一覧'!$B:$AQ,3,0)="","",VLOOKUP(B65,'２.住戸一覧'!$B:$AQ,3,0))</f>
        <v/>
      </c>
      <c r="E65" s="1076"/>
      <c r="F65" s="1076"/>
      <c r="G65" s="1076"/>
      <c r="H65" s="1076" t="str">
        <f>IF(VLOOKUP(B65,'２.住戸一覧'!$B:$AQ,6,0)="","",VLOOKUP(B65,'２.住戸一覧'!$B:$AQ,6,0))</f>
        <v/>
      </c>
      <c r="I65" s="1076"/>
      <c r="J65" s="953"/>
      <c r="K65" s="954"/>
      <c r="L65" s="955"/>
      <c r="M65" s="953"/>
      <c r="N65" s="954"/>
      <c r="O65" s="955"/>
      <c r="P65" s="953"/>
      <c r="Q65" s="954"/>
      <c r="R65" s="955"/>
      <c r="S65" s="1069"/>
      <c r="T65" s="1069"/>
      <c r="U65" s="1069"/>
      <c r="V65" s="971"/>
      <c r="W65" s="971"/>
      <c r="Y65" s="5"/>
      <c r="Z65" s="5"/>
      <c r="AA65" s="5"/>
      <c r="AC65" s="5"/>
    </row>
    <row r="66" spans="1:29" ht="21" hidden="1" outlineLevel="1">
      <c r="A66" s="114"/>
      <c r="B66" s="1074">
        <v>52</v>
      </c>
      <c r="C66" s="1075"/>
      <c r="D66" s="1076" t="str">
        <f>IF(VLOOKUP(B66,'２.住戸一覧'!$B:$AQ,3,0)="","",VLOOKUP(B66,'２.住戸一覧'!$B:$AQ,3,0))</f>
        <v/>
      </c>
      <c r="E66" s="1076"/>
      <c r="F66" s="1076"/>
      <c r="G66" s="1076"/>
      <c r="H66" s="1076" t="str">
        <f>IF(VLOOKUP(B66,'２.住戸一覧'!$B:$AQ,6,0)="","",VLOOKUP(B66,'２.住戸一覧'!$B:$AQ,6,0))</f>
        <v/>
      </c>
      <c r="I66" s="1076"/>
      <c r="J66" s="953"/>
      <c r="K66" s="954"/>
      <c r="L66" s="955"/>
      <c r="M66" s="953"/>
      <c r="N66" s="954"/>
      <c r="O66" s="955"/>
      <c r="P66" s="953"/>
      <c r="Q66" s="954"/>
      <c r="R66" s="955"/>
      <c r="S66" s="1069"/>
      <c r="T66" s="1069"/>
      <c r="U66" s="1069"/>
      <c r="V66" s="971"/>
      <c r="W66" s="971"/>
      <c r="Y66" s="5"/>
      <c r="Z66" s="5"/>
      <c r="AA66" s="5"/>
      <c r="AC66" s="5"/>
    </row>
    <row r="67" spans="1:29" ht="21" hidden="1" outlineLevel="1">
      <c r="A67" s="114"/>
      <c r="B67" s="1074">
        <v>53</v>
      </c>
      <c r="C67" s="1075"/>
      <c r="D67" s="1076" t="str">
        <f>IF(VLOOKUP(B67,'２.住戸一覧'!$B:$AQ,3,0)="","",VLOOKUP(B67,'２.住戸一覧'!$B:$AQ,3,0))</f>
        <v/>
      </c>
      <c r="E67" s="1076"/>
      <c r="F67" s="1076"/>
      <c r="G67" s="1076"/>
      <c r="H67" s="1076" t="str">
        <f>IF(VLOOKUP(B67,'２.住戸一覧'!$B:$AQ,6,0)="","",VLOOKUP(B67,'２.住戸一覧'!$B:$AQ,6,0))</f>
        <v/>
      </c>
      <c r="I67" s="1076"/>
      <c r="J67" s="953"/>
      <c r="K67" s="954"/>
      <c r="L67" s="955"/>
      <c r="M67" s="953"/>
      <c r="N67" s="954"/>
      <c r="O67" s="955"/>
      <c r="P67" s="953"/>
      <c r="Q67" s="954"/>
      <c r="R67" s="955"/>
      <c r="S67" s="1069"/>
      <c r="T67" s="1069"/>
      <c r="U67" s="1069"/>
      <c r="V67" s="971"/>
      <c r="W67" s="971"/>
      <c r="Y67" s="5"/>
      <c r="Z67" s="5"/>
      <c r="AA67" s="5"/>
      <c r="AC67" s="5"/>
    </row>
    <row r="68" spans="1:29" ht="21" hidden="1" outlineLevel="1">
      <c r="A68" s="114"/>
      <c r="B68" s="1074">
        <v>54</v>
      </c>
      <c r="C68" s="1075"/>
      <c r="D68" s="1076" t="str">
        <f>IF(VLOOKUP(B68,'２.住戸一覧'!$B:$AQ,3,0)="","",VLOOKUP(B68,'２.住戸一覧'!$B:$AQ,3,0))</f>
        <v/>
      </c>
      <c r="E68" s="1076"/>
      <c r="F68" s="1076"/>
      <c r="G68" s="1076"/>
      <c r="H68" s="1076" t="str">
        <f>IF(VLOOKUP(B68,'２.住戸一覧'!$B:$AQ,6,0)="","",VLOOKUP(B68,'２.住戸一覧'!$B:$AQ,6,0))</f>
        <v/>
      </c>
      <c r="I68" s="1076"/>
      <c r="J68" s="953"/>
      <c r="K68" s="954"/>
      <c r="L68" s="955"/>
      <c r="M68" s="953"/>
      <c r="N68" s="954"/>
      <c r="O68" s="955"/>
      <c r="P68" s="953"/>
      <c r="Q68" s="954"/>
      <c r="R68" s="955"/>
      <c r="S68" s="1069"/>
      <c r="T68" s="1069"/>
      <c r="U68" s="1069"/>
      <c r="V68" s="971"/>
      <c r="W68" s="971"/>
      <c r="Y68" s="5"/>
      <c r="Z68" s="5"/>
      <c r="AA68" s="5"/>
      <c r="AC68" s="5"/>
    </row>
    <row r="69" spans="1:29" ht="21" hidden="1" outlineLevel="1">
      <c r="A69" s="114"/>
      <c r="B69" s="1074">
        <v>55</v>
      </c>
      <c r="C69" s="1075"/>
      <c r="D69" s="1076" t="str">
        <f>IF(VLOOKUP(B69,'２.住戸一覧'!$B:$AQ,3,0)="","",VLOOKUP(B69,'２.住戸一覧'!$B:$AQ,3,0))</f>
        <v/>
      </c>
      <c r="E69" s="1076"/>
      <c r="F69" s="1076"/>
      <c r="G69" s="1076"/>
      <c r="H69" s="1076" t="str">
        <f>IF(VLOOKUP(B69,'２.住戸一覧'!$B:$AQ,6,0)="","",VLOOKUP(B69,'２.住戸一覧'!$B:$AQ,6,0))</f>
        <v/>
      </c>
      <c r="I69" s="1076"/>
      <c r="J69" s="953"/>
      <c r="K69" s="954"/>
      <c r="L69" s="955"/>
      <c r="M69" s="953"/>
      <c r="N69" s="954"/>
      <c r="O69" s="955"/>
      <c r="P69" s="953"/>
      <c r="Q69" s="954"/>
      <c r="R69" s="955"/>
      <c r="S69" s="1069"/>
      <c r="T69" s="1069"/>
      <c r="U69" s="1069"/>
      <c r="V69" s="971"/>
      <c r="W69" s="971"/>
      <c r="Y69" s="5"/>
      <c r="Z69" s="5"/>
      <c r="AA69" s="5"/>
      <c r="AC69" s="5"/>
    </row>
    <row r="70" spans="1:29" ht="21" hidden="1" outlineLevel="1">
      <c r="A70" s="114"/>
      <c r="B70" s="1074">
        <v>56</v>
      </c>
      <c r="C70" s="1075"/>
      <c r="D70" s="1076" t="str">
        <f>IF(VLOOKUP(B70,'２.住戸一覧'!$B:$AQ,3,0)="","",VLOOKUP(B70,'２.住戸一覧'!$B:$AQ,3,0))</f>
        <v/>
      </c>
      <c r="E70" s="1076"/>
      <c r="F70" s="1076"/>
      <c r="G70" s="1076"/>
      <c r="H70" s="1076" t="str">
        <f>IF(VLOOKUP(B70,'２.住戸一覧'!$B:$AQ,6,0)="","",VLOOKUP(B70,'２.住戸一覧'!$B:$AQ,6,0))</f>
        <v/>
      </c>
      <c r="I70" s="1076"/>
      <c r="J70" s="953"/>
      <c r="K70" s="954"/>
      <c r="L70" s="955"/>
      <c r="M70" s="953"/>
      <c r="N70" s="954"/>
      <c r="O70" s="955"/>
      <c r="P70" s="953"/>
      <c r="Q70" s="954"/>
      <c r="R70" s="955"/>
      <c r="S70" s="1069"/>
      <c r="T70" s="1069"/>
      <c r="U70" s="1069"/>
      <c r="V70" s="971"/>
      <c r="W70" s="971"/>
      <c r="Y70" s="5"/>
      <c r="Z70" s="5"/>
      <c r="AA70" s="5"/>
      <c r="AC70" s="5"/>
    </row>
    <row r="71" spans="1:29" ht="21" hidden="1" outlineLevel="1">
      <c r="A71" s="114"/>
      <c r="B71" s="1074">
        <v>57</v>
      </c>
      <c r="C71" s="1075"/>
      <c r="D71" s="1076" t="str">
        <f>IF(VLOOKUP(B71,'２.住戸一覧'!$B:$AQ,3,0)="","",VLOOKUP(B71,'２.住戸一覧'!$B:$AQ,3,0))</f>
        <v/>
      </c>
      <c r="E71" s="1076"/>
      <c r="F71" s="1076"/>
      <c r="G71" s="1076"/>
      <c r="H71" s="1076" t="str">
        <f>IF(VLOOKUP(B71,'２.住戸一覧'!$B:$AQ,6,0)="","",VLOOKUP(B71,'２.住戸一覧'!$B:$AQ,6,0))</f>
        <v/>
      </c>
      <c r="I71" s="1076"/>
      <c r="J71" s="953"/>
      <c r="K71" s="954"/>
      <c r="L71" s="955"/>
      <c r="M71" s="953"/>
      <c r="N71" s="954"/>
      <c r="O71" s="955"/>
      <c r="P71" s="953"/>
      <c r="Q71" s="954"/>
      <c r="R71" s="955"/>
      <c r="S71" s="1069"/>
      <c r="T71" s="1069"/>
      <c r="U71" s="1069"/>
      <c r="V71" s="971"/>
      <c r="W71" s="971"/>
      <c r="Y71" s="5"/>
      <c r="Z71" s="5"/>
      <c r="AA71" s="5"/>
      <c r="AC71" s="5"/>
    </row>
    <row r="72" spans="1:29" ht="21" hidden="1" outlineLevel="1">
      <c r="A72" s="114"/>
      <c r="B72" s="1074">
        <v>58</v>
      </c>
      <c r="C72" s="1075"/>
      <c r="D72" s="1076" t="str">
        <f>IF(VLOOKUP(B72,'２.住戸一覧'!$B:$AQ,3,0)="","",VLOOKUP(B72,'２.住戸一覧'!$B:$AQ,3,0))</f>
        <v/>
      </c>
      <c r="E72" s="1076"/>
      <c r="F72" s="1076"/>
      <c r="G72" s="1076"/>
      <c r="H72" s="1076" t="str">
        <f>IF(VLOOKUP(B72,'２.住戸一覧'!$B:$AQ,6,0)="","",VLOOKUP(B72,'２.住戸一覧'!$B:$AQ,6,0))</f>
        <v/>
      </c>
      <c r="I72" s="1076"/>
      <c r="J72" s="953"/>
      <c r="K72" s="954"/>
      <c r="L72" s="955"/>
      <c r="M72" s="953"/>
      <c r="N72" s="954"/>
      <c r="O72" s="955"/>
      <c r="P72" s="953"/>
      <c r="Q72" s="954"/>
      <c r="R72" s="955"/>
      <c r="S72" s="1069"/>
      <c r="T72" s="1069"/>
      <c r="U72" s="1069"/>
      <c r="V72" s="971"/>
      <c r="W72" s="971"/>
      <c r="Y72" s="5"/>
      <c r="Z72" s="5"/>
      <c r="AA72" s="5"/>
      <c r="AC72" s="5"/>
    </row>
    <row r="73" spans="1:29" ht="21" hidden="1" outlineLevel="1">
      <c r="A73" s="114"/>
      <c r="B73" s="1074">
        <v>59</v>
      </c>
      <c r="C73" s="1075"/>
      <c r="D73" s="1076" t="str">
        <f>IF(VLOOKUP(B73,'２.住戸一覧'!$B:$AQ,3,0)="","",VLOOKUP(B73,'２.住戸一覧'!$B:$AQ,3,0))</f>
        <v/>
      </c>
      <c r="E73" s="1076"/>
      <c r="F73" s="1076"/>
      <c r="G73" s="1076"/>
      <c r="H73" s="1076" t="str">
        <f>IF(VLOOKUP(B73,'２.住戸一覧'!$B:$AQ,6,0)="","",VLOOKUP(B73,'２.住戸一覧'!$B:$AQ,6,0))</f>
        <v/>
      </c>
      <c r="I73" s="1076"/>
      <c r="J73" s="953"/>
      <c r="K73" s="954"/>
      <c r="L73" s="955"/>
      <c r="M73" s="953"/>
      <c r="N73" s="954"/>
      <c r="O73" s="955"/>
      <c r="P73" s="953"/>
      <c r="Q73" s="954"/>
      <c r="R73" s="955"/>
      <c r="S73" s="1069"/>
      <c r="T73" s="1069"/>
      <c r="U73" s="1069"/>
      <c r="V73" s="971"/>
      <c r="W73" s="971"/>
      <c r="Y73" s="5"/>
      <c r="Z73" s="5"/>
      <c r="AA73" s="5"/>
      <c r="AC73" s="5"/>
    </row>
    <row r="74" spans="1:29" ht="21" hidden="1" outlineLevel="1">
      <c r="A74" s="114"/>
      <c r="B74" s="1074">
        <v>60</v>
      </c>
      <c r="C74" s="1075"/>
      <c r="D74" s="1076" t="str">
        <f>IF(VLOOKUP(B74,'２.住戸一覧'!$B:$AQ,3,0)="","",VLOOKUP(B74,'２.住戸一覧'!$B:$AQ,3,0))</f>
        <v/>
      </c>
      <c r="E74" s="1076"/>
      <c r="F74" s="1076"/>
      <c r="G74" s="1076"/>
      <c r="H74" s="1076" t="str">
        <f>IF(VLOOKUP(B74,'２.住戸一覧'!$B:$AQ,6,0)="","",VLOOKUP(B74,'２.住戸一覧'!$B:$AQ,6,0))</f>
        <v/>
      </c>
      <c r="I74" s="1076"/>
      <c r="J74" s="953"/>
      <c r="K74" s="954"/>
      <c r="L74" s="955"/>
      <c r="M74" s="953"/>
      <c r="N74" s="954"/>
      <c r="O74" s="955"/>
      <c r="P74" s="953"/>
      <c r="Q74" s="954"/>
      <c r="R74" s="955"/>
      <c r="S74" s="1069"/>
      <c r="T74" s="1069"/>
      <c r="U74" s="1069"/>
      <c r="V74" s="971"/>
      <c r="W74" s="971"/>
      <c r="Y74" s="5"/>
      <c r="Z74" s="5"/>
      <c r="AA74" s="5"/>
      <c r="AC74" s="5"/>
    </row>
    <row r="75" spans="1:29" ht="21" hidden="1" outlineLevel="1">
      <c r="A75" s="114"/>
      <c r="B75" s="1074">
        <v>61</v>
      </c>
      <c r="C75" s="1075"/>
      <c r="D75" s="1076" t="str">
        <f>IF(VLOOKUP(B75,'２.住戸一覧'!$B:$AQ,3,0)="","",VLOOKUP(B75,'２.住戸一覧'!$B:$AQ,3,0))</f>
        <v/>
      </c>
      <c r="E75" s="1076"/>
      <c r="F75" s="1076"/>
      <c r="G75" s="1076"/>
      <c r="H75" s="1076" t="str">
        <f>IF(VLOOKUP(B75,'２.住戸一覧'!$B:$AQ,6,0)="","",VLOOKUP(B75,'２.住戸一覧'!$B:$AQ,6,0))</f>
        <v/>
      </c>
      <c r="I75" s="1076"/>
      <c r="J75" s="953"/>
      <c r="K75" s="954"/>
      <c r="L75" s="955"/>
      <c r="M75" s="953"/>
      <c r="N75" s="954"/>
      <c r="O75" s="955"/>
      <c r="P75" s="953"/>
      <c r="Q75" s="954"/>
      <c r="R75" s="955"/>
      <c r="S75" s="1069"/>
      <c r="T75" s="1069"/>
      <c r="U75" s="1069"/>
      <c r="V75" s="971"/>
      <c r="W75" s="971"/>
      <c r="Y75" s="5"/>
      <c r="Z75" s="5"/>
      <c r="AA75" s="5"/>
      <c r="AC75" s="5"/>
    </row>
    <row r="76" spans="1:29" ht="21" hidden="1" outlineLevel="1">
      <c r="A76" s="114"/>
      <c r="B76" s="1074">
        <v>62</v>
      </c>
      <c r="C76" s="1075"/>
      <c r="D76" s="1076" t="str">
        <f>IF(VLOOKUP(B76,'２.住戸一覧'!$B:$AQ,3,0)="","",VLOOKUP(B76,'２.住戸一覧'!$B:$AQ,3,0))</f>
        <v/>
      </c>
      <c r="E76" s="1076"/>
      <c r="F76" s="1076"/>
      <c r="G76" s="1076"/>
      <c r="H76" s="1076" t="str">
        <f>IF(VLOOKUP(B76,'２.住戸一覧'!$B:$AQ,6,0)="","",VLOOKUP(B76,'２.住戸一覧'!$B:$AQ,6,0))</f>
        <v/>
      </c>
      <c r="I76" s="1076"/>
      <c r="J76" s="953"/>
      <c r="K76" s="954"/>
      <c r="L76" s="955"/>
      <c r="M76" s="953"/>
      <c r="N76" s="954"/>
      <c r="O76" s="955"/>
      <c r="P76" s="953"/>
      <c r="Q76" s="954"/>
      <c r="R76" s="955"/>
      <c r="S76" s="1069"/>
      <c r="T76" s="1069"/>
      <c r="U76" s="1069"/>
      <c r="V76" s="971"/>
      <c r="W76" s="971"/>
      <c r="Y76" s="5"/>
      <c r="Z76" s="5"/>
      <c r="AA76" s="5"/>
      <c r="AC76" s="5"/>
    </row>
    <row r="77" spans="1:29" ht="21" hidden="1" outlineLevel="1">
      <c r="A77" s="114"/>
      <c r="B77" s="1074">
        <v>63</v>
      </c>
      <c r="C77" s="1075"/>
      <c r="D77" s="1076" t="str">
        <f>IF(VLOOKUP(B77,'２.住戸一覧'!$B:$AQ,3,0)="","",VLOOKUP(B77,'２.住戸一覧'!$B:$AQ,3,0))</f>
        <v/>
      </c>
      <c r="E77" s="1076"/>
      <c r="F77" s="1076"/>
      <c r="G77" s="1076"/>
      <c r="H77" s="1076" t="str">
        <f>IF(VLOOKUP(B77,'２.住戸一覧'!$B:$AQ,6,0)="","",VLOOKUP(B77,'２.住戸一覧'!$B:$AQ,6,0))</f>
        <v/>
      </c>
      <c r="I77" s="1076"/>
      <c r="J77" s="953"/>
      <c r="K77" s="954"/>
      <c r="L77" s="955"/>
      <c r="M77" s="953"/>
      <c r="N77" s="954"/>
      <c r="O77" s="955"/>
      <c r="P77" s="953"/>
      <c r="Q77" s="954"/>
      <c r="R77" s="955"/>
      <c r="S77" s="1069"/>
      <c r="T77" s="1069"/>
      <c r="U77" s="1069"/>
      <c r="V77" s="971"/>
      <c r="W77" s="971"/>
      <c r="Y77" s="5"/>
      <c r="Z77" s="5"/>
      <c r="AA77" s="5"/>
      <c r="AC77" s="5"/>
    </row>
    <row r="78" spans="1:29" ht="21" hidden="1" outlineLevel="1">
      <c r="A78" s="114"/>
      <c r="B78" s="1074">
        <v>64</v>
      </c>
      <c r="C78" s="1075"/>
      <c r="D78" s="1076" t="str">
        <f>IF(VLOOKUP(B78,'２.住戸一覧'!$B:$AQ,3,0)="","",VLOOKUP(B78,'２.住戸一覧'!$B:$AQ,3,0))</f>
        <v/>
      </c>
      <c r="E78" s="1076"/>
      <c r="F78" s="1076"/>
      <c r="G78" s="1076"/>
      <c r="H78" s="1076" t="str">
        <f>IF(VLOOKUP(B78,'２.住戸一覧'!$B:$AQ,6,0)="","",VLOOKUP(B78,'２.住戸一覧'!$B:$AQ,6,0))</f>
        <v/>
      </c>
      <c r="I78" s="1076"/>
      <c r="J78" s="953"/>
      <c r="K78" s="954"/>
      <c r="L78" s="955"/>
      <c r="M78" s="953"/>
      <c r="N78" s="954"/>
      <c r="O78" s="955"/>
      <c r="P78" s="953"/>
      <c r="Q78" s="954"/>
      <c r="R78" s="955"/>
      <c r="S78" s="1069"/>
      <c r="T78" s="1069"/>
      <c r="U78" s="1069"/>
      <c r="V78" s="971"/>
      <c r="W78" s="971"/>
      <c r="Y78" s="5"/>
      <c r="Z78" s="5"/>
      <c r="AA78" s="5"/>
      <c r="AC78" s="5"/>
    </row>
    <row r="79" spans="1:29" ht="21" hidden="1" outlineLevel="1">
      <c r="A79" s="114"/>
      <c r="B79" s="1074">
        <v>65</v>
      </c>
      <c r="C79" s="1075"/>
      <c r="D79" s="1076" t="str">
        <f>IF(VLOOKUP(B79,'２.住戸一覧'!$B:$AQ,3,0)="","",VLOOKUP(B79,'２.住戸一覧'!$B:$AQ,3,0))</f>
        <v/>
      </c>
      <c r="E79" s="1076"/>
      <c r="F79" s="1076"/>
      <c r="G79" s="1076"/>
      <c r="H79" s="1076" t="str">
        <f>IF(VLOOKUP(B79,'２.住戸一覧'!$B:$AQ,6,0)="","",VLOOKUP(B79,'２.住戸一覧'!$B:$AQ,6,0))</f>
        <v/>
      </c>
      <c r="I79" s="1076"/>
      <c r="J79" s="953"/>
      <c r="K79" s="954"/>
      <c r="L79" s="955"/>
      <c r="M79" s="953"/>
      <c r="N79" s="954"/>
      <c r="O79" s="955"/>
      <c r="P79" s="953"/>
      <c r="Q79" s="954"/>
      <c r="R79" s="955"/>
      <c r="S79" s="1069"/>
      <c r="T79" s="1069"/>
      <c r="U79" s="1069"/>
      <c r="V79" s="971"/>
      <c r="W79" s="971"/>
      <c r="Y79" s="5"/>
      <c r="Z79" s="5"/>
      <c r="AA79" s="5"/>
      <c r="AC79" s="5"/>
    </row>
    <row r="80" spans="1:29" ht="21" hidden="1" outlineLevel="1">
      <c r="A80" s="114"/>
      <c r="B80" s="1074">
        <v>66</v>
      </c>
      <c r="C80" s="1075"/>
      <c r="D80" s="1076" t="str">
        <f>IF(VLOOKUP(B80,'２.住戸一覧'!$B:$AQ,3,0)="","",VLOOKUP(B80,'２.住戸一覧'!$B:$AQ,3,0))</f>
        <v/>
      </c>
      <c r="E80" s="1076"/>
      <c r="F80" s="1076"/>
      <c r="G80" s="1076"/>
      <c r="H80" s="1076" t="str">
        <f>IF(VLOOKUP(B80,'２.住戸一覧'!$B:$AQ,6,0)="","",VLOOKUP(B80,'２.住戸一覧'!$B:$AQ,6,0))</f>
        <v/>
      </c>
      <c r="I80" s="1076"/>
      <c r="J80" s="953"/>
      <c r="K80" s="954"/>
      <c r="L80" s="955"/>
      <c r="M80" s="953"/>
      <c r="N80" s="954"/>
      <c r="O80" s="955"/>
      <c r="P80" s="953"/>
      <c r="Q80" s="954"/>
      <c r="R80" s="955"/>
      <c r="S80" s="1069"/>
      <c r="T80" s="1069"/>
      <c r="U80" s="1069"/>
      <c r="V80" s="971"/>
      <c r="W80" s="971"/>
      <c r="Y80" s="5"/>
      <c r="Z80" s="5"/>
      <c r="AA80" s="5"/>
      <c r="AC80" s="5"/>
    </row>
    <row r="81" spans="1:29" ht="21" hidden="1" outlineLevel="1">
      <c r="A81" s="114"/>
      <c r="B81" s="1074">
        <v>67</v>
      </c>
      <c r="C81" s="1075"/>
      <c r="D81" s="1076" t="str">
        <f>IF(VLOOKUP(B81,'２.住戸一覧'!$B:$AQ,3,0)="","",VLOOKUP(B81,'２.住戸一覧'!$B:$AQ,3,0))</f>
        <v/>
      </c>
      <c r="E81" s="1076"/>
      <c r="F81" s="1076"/>
      <c r="G81" s="1076"/>
      <c r="H81" s="1076" t="str">
        <f>IF(VLOOKUP(B81,'２.住戸一覧'!$B:$AQ,6,0)="","",VLOOKUP(B81,'２.住戸一覧'!$B:$AQ,6,0))</f>
        <v/>
      </c>
      <c r="I81" s="1076"/>
      <c r="J81" s="953"/>
      <c r="K81" s="954"/>
      <c r="L81" s="955"/>
      <c r="M81" s="953"/>
      <c r="N81" s="954"/>
      <c r="O81" s="955"/>
      <c r="P81" s="953"/>
      <c r="Q81" s="954"/>
      <c r="R81" s="955"/>
      <c r="S81" s="1069"/>
      <c r="T81" s="1069"/>
      <c r="U81" s="1069"/>
      <c r="V81" s="971"/>
      <c r="W81" s="971"/>
      <c r="Y81" s="5"/>
      <c r="Z81" s="5"/>
      <c r="AA81" s="5"/>
      <c r="AC81" s="5"/>
    </row>
    <row r="82" spans="1:29" ht="21" hidden="1" outlineLevel="1">
      <c r="A82" s="114"/>
      <c r="B82" s="1074">
        <v>68</v>
      </c>
      <c r="C82" s="1075"/>
      <c r="D82" s="1076" t="str">
        <f>IF(VLOOKUP(B82,'２.住戸一覧'!$B:$AQ,3,0)="","",VLOOKUP(B82,'２.住戸一覧'!$B:$AQ,3,0))</f>
        <v/>
      </c>
      <c r="E82" s="1076"/>
      <c r="F82" s="1076"/>
      <c r="G82" s="1076"/>
      <c r="H82" s="1076" t="str">
        <f>IF(VLOOKUP(B82,'２.住戸一覧'!$B:$AQ,6,0)="","",VLOOKUP(B82,'２.住戸一覧'!$B:$AQ,6,0))</f>
        <v/>
      </c>
      <c r="I82" s="1076"/>
      <c r="J82" s="953"/>
      <c r="K82" s="954"/>
      <c r="L82" s="955"/>
      <c r="M82" s="953"/>
      <c r="N82" s="954"/>
      <c r="O82" s="955"/>
      <c r="P82" s="953"/>
      <c r="Q82" s="954"/>
      <c r="R82" s="955"/>
      <c r="S82" s="1069"/>
      <c r="T82" s="1069"/>
      <c r="U82" s="1069"/>
      <c r="V82" s="971"/>
      <c r="W82" s="971"/>
      <c r="Y82" s="5"/>
      <c r="Z82" s="5"/>
      <c r="AA82" s="5"/>
      <c r="AC82" s="5"/>
    </row>
    <row r="83" spans="1:29" ht="21" hidden="1" outlineLevel="1">
      <c r="A83" s="114"/>
      <c r="B83" s="1074">
        <v>69</v>
      </c>
      <c r="C83" s="1075"/>
      <c r="D83" s="1076" t="str">
        <f>IF(VLOOKUP(B83,'２.住戸一覧'!$B:$AQ,3,0)="","",VLOOKUP(B83,'２.住戸一覧'!$B:$AQ,3,0))</f>
        <v/>
      </c>
      <c r="E83" s="1076"/>
      <c r="F83" s="1076"/>
      <c r="G83" s="1076"/>
      <c r="H83" s="1076" t="str">
        <f>IF(VLOOKUP(B83,'２.住戸一覧'!$B:$AQ,6,0)="","",VLOOKUP(B83,'２.住戸一覧'!$B:$AQ,6,0))</f>
        <v/>
      </c>
      <c r="I83" s="1076"/>
      <c r="J83" s="953"/>
      <c r="K83" s="954"/>
      <c r="L83" s="955"/>
      <c r="M83" s="953"/>
      <c r="N83" s="954"/>
      <c r="O83" s="955"/>
      <c r="P83" s="953"/>
      <c r="Q83" s="954"/>
      <c r="R83" s="955"/>
      <c r="S83" s="1069"/>
      <c r="T83" s="1069"/>
      <c r="U83" s="1069"/>
      <c r="V83" s="971"/>
      <c r="W83" s="971"/>
      <c r="Y83" s="5"/>
      <c r="Z83" s="5"/>
      <c r="AA83" s="5"/>
      <c r="AC83" s="5"/>
    </row>
    <row r="84" spans="1:29" ht="21" hidden="1" outlineLevel="1">
      <c r="A84" s="114"/>
      <c r="B84" s="1074">
        <v>70</v>
      </c>
      <c r="C84" s="1075"/>
      <c r="D84" s="1076" t="str">
        <f>IF(VLOOKUP(B84,'２.住戸一覧'!$B:$AQ,3,0)="","",VLOOKUP(B84,'２.住戸一覧'!$B:$AQ,3,0))</f>
        <v/>
      </c>
      <c r="E84" s="1076"/>
      <c r="F84" s="1076"/>
      <c r="G84" s="1076"/>
      <c r="H84" s="1076" t="str">
        <f>IF(VLOOKUP(B84,'２.住戸一覧'!$B:$AQ,6,0)="","",VLOOKUP(B84,'２.住戸一覧'!$B:$AQ,6,0))</f>
        <v/>
      </c>
      <c r="I84" s="1076"/>
      <c r="J84" s="953"/>
      <c r="K84" s="954"/>
      <c r="L84" s="955"/>
      <c r="M84" s="953"/>
      <c r="N84" s="954"/>
      <c r="O84" s="955"/>
      <c r="P84" s="953"/>
      <c r="Q84" s="954"/>
      <c r="R84" s="955"/>
      <c r="S84" s="1069"/>
      <c r="T84" s="1069"/>
      <c r="U84" s="1069"/>
      <c r="V84" s="971"/>
      <c r="W84" s="971"/>
      <c r="Y84" s="5"/>
      <c r="Z84" s="5"/>
      <c r="AA84" s="5"/>
      <c r="AC84" s="5"/>
    </row>
    <row r="85" spans="1:29" ht="21" hidden="1" outlineLevel="1">
      <c r="A85" s="114"/>
      <c r="B85" s="1074">
        <v>71</v>
      </c>
      <c r="C85" s="1075"/>
      <c r="D85" s="1076" t="str">
        <f>IF(VLOOKUP(B85,'２.住戸一覧'!$B:$AQ,3,0)="","",VLOOKUP(B85,'２.住戸一覧'!$B:$AQ,3,0))</f>
        <v/>
      </c>
      <c r="E85" s="1076"/>
      <c r="F85" s="1076"/>
      <c r="G85" s="1076"/>
      <c r="H85" s="1076" t="str">
        <f>IF(VLOOKUP(B85,'２.住戸一覧'!$B:$AQ,6,0)="","",VLOOKUP(B85,'２.住戸一覧'!$B:$AQ,6,0))</f>
        <v/>
      </c>
      <c r="I85" s="1076"/>
      <c r="J85" s="953"/>
      <c r="K85" s="954"/>
      <c r="L85" s="955"/>
      <c r="M85" s="953"/>
      <c r="N85" s="954"/>
      <c r="O85" s="955"/>
      <c r="P85" s="953"/>
      <c r="Q85" s="954"/>
      <c r="R85" s="955"/>
      <c r="S85" s="1069"/>
      <c r="T85" s="1069"/>
      <c r="U85" s="1069"/>
      <c r="V85" s="971"/>
      <c r="W85" s="971"/>
      <c r="Y85" s="5"/>
      <c r="Z85" s="5"/>
      <c r="AA85" s="5"/>
      <c r="AC85" s="5"/>
    </row>
    <row r="86" spans="1:29" ht="21" hidden="1" outlineLevel="1">
      <c r="A86" s="114"/>
      <c r="B86" s="1074">
        <v>72</v>
      </c>
      <c r="C86" s="1075"/>
      <c r="D86" s="1076" t="str">
        <f>IF(VLOOKUP(B86,'２.住戸一覧'!$B:$AQ,3,0)="","",VLOOKUP(B86,'２.住戸一覧'!$B:$AQ,3,0))</f>
        <v/>
      </c>
      <c r="E86" s="1076"/>
      <c r="F86" s="1076"/>
      <c r="G86" s="1076"/>
      <c r="H86" s="1076" t="str">
        <f>IF(VLOOKUP(B86,'２.住戸一覧'!$B:$AQ,6,0)="","",VLOOKUP(B86,'２.住戸一覧'!$B:$AQ,6,0))</f>
        <v/>
      </c>
      <c r="I86" s="1076"/>
      <c r="J86" s="953"/>
      <c r="K86" s="954"/>
      <c r="L86" s="955"/>
      <c r="M86" s="953"/>
      <c r="N86" s="954"/>
      <c r="O86" s="955"/>
      <c r="P86" s="953"/>
      <c r="Q86" s="954"/>
      <c r="R86" s="955"/>
      <c r="S86" s="1069"/>
      <c r="T86" s="1069"/>
      <c r="U86" s="1069"/>
      <c r="V86" s="971"/>
      <c r="W86" s="971"/>
      <c r="Y86" s="5"/>
      <c r="Z86" s="5"/>
      <c r="AA86" s="5"/>
      <c r="AC86" s="5"/>
    </row>
    <row r="87" spans="1:29" ht="21" hidden="1" outlineLevel="1">
      <c r="A87" s="114"/>
      <c r="B87" s="1074">
        <v>73</v>
      </c>
      <c r="C87" s="1075"/>
      <c r="D87" s="1076" t="str">
        <f>IF(VLOOKUP(B87,'２.住戸一覧'!$B:$AQ,3,0)="","",VLOOKUP(B87,'２.住戸一覧'!$B:$AQ,3,0))</f>
        <v/>
      </c>
      <c r="E87" s="1076"/>
      <c r="F87" s="1076"/>
      <c r="G87" s="1076"/>
      <c r="H87" s="1076" t="str">
        <f>IF(VLOOKUP(B87,'２.住戸一覧'!$B:$AQ,6,0)="","",VLOOKUP(B87,'２.住戸一覧'!$B:$AQ,6,0))</f>
        <v/>
      </c>
      <c r="I87" s="1076"/>
      <c r="J87" s="953"/>
      <c r="K87" s="954"/>
      <c r="L87" s="955"/>
      <c r="M87" s="953"/>
      <c r="N87" s="954"/>
      <c r="O87" s="955"/>
      <c r="P87" s="953"/>
      <c r="Q87" s="954"/>
      <c r="R87" s="955"/>
      <c r="S87" s="1069"/>
      <c r="T87" s="1069"/>
      <c r="U87" s="1069"/>
      <c r="V87" s="971"/>
      <c r="W87" s="971"/>
      <c r="Y87" s="5"/>
      <c r="Z87" s="5"/>
      <c r="AA87" s="5"/>
      <c r="AC87" s="5"/>
    </row>
    <row r="88" spans="1:29" ht="21" hidden="1" outlineLevel="1">
      <c r="A88" s="114"/>
      <c r="B88" s="1074">
        <v>74</v>
      </c>
      <c r="C88" s="1075"/>
      <c r="D88" s="1076" t="str">
        <f>IF(VLOOKUP(B88,'２.住戸一覧'!$B:$AQ,3,0)="","",VLOOKUP(B88,'２.住戸一覧'!$B:$AQ,3,0))</f>
        <v/>
      </c>
      <c r="E88" s="1076"/>
      <c r="F88" s="1076"/>
      <c r="G88" s="1076"/>
      <c r="H88" s="1076" t="str">
        <f>IF(VLOOKUP(B88,'２.住戸一覧'!$B:$AQ,6,0)="","",VLOOKUP(B88,'２.住戸一覧'!$B:$AQ,6,0))</f>
        <v/>
      </c>
      <c r="I88" s="1076"/>
      <c r="J88" s="953"/>
      <c r="K88" s="954"/>
      <c r="L88" s="955"/>
      <c r="M88" s="953"/>
      <c r="N88" s="954"/>
      <c r="O88" s="955"/>
      <c r="P88" s="953"/>
      <c r="Q88" s="954"/>
      <c r="R88" s="955"/>
      <c r="S88" s="1069"/>
      <c r="T88" s="1069"/>
      <c r="U88" s="1069"/>
      <c r="V88" s="971"/>
      <c r="W88" s="971"/>
      <c r="Y88" s="5"/>
      <c r="Z88" s="5"/>
      <c r="AA88" s="5"/>
      <c r="AC88" s="5"/>
    </row>
    <row r="89" spans="1:29" ht="21" hidden="1" outlineLevel="1">
      <c r="A89" s="114"/>
      <c r="B89" s="1074">
        <v>75</v>
      </c>
      <c r="C89" s="1075"/>
      <c r="D89" s="1076" t="str">
        <f>IF(VLOOKUP(B89,'２.住戸一覧'!$B:$AQ,3,0)="","",VLOOKUP(B89,'２.住戸一覧'!$B:$AQ,3,0))</f>
        <v/>
      </c>
      <c r="E89" s="1076"/>
      <c r="F89" s="1076"/>
      <c r="G89" s="1076"/>
      <c r="H89" s="1076" t="str">
        <f>IF(VLOOKUP(B89,'２.住戸一覧'!$B:$AQ,6,0)="","",VLOOKUP(B89,'２.住戸一覧'!$B:$AQ,6,0))</f>
        <v/>
      </c>
      <c r="I89" s="1076"/>
      <c r="J89" s="953"/>
      <c r="K89" s="954"/>
      <c r="L89" s="955"/>
      <c r="M89" s="953"/>
      <c r="N89" s="954"/>
      <c r="O89" s="955"/>
      <c r="P89" s="953"/>
      <c r="Q89" s="954"/>
      <c r="R89" s="955"/>
      <c r="S89" s="1069"/>
      <c r="T89" s="1069"/>
      <c r="U89" s="1069"/>
      <c r="V89" s="971"/>
      <c r="W89" s="971"/>
      <c r="Y89" s="5"/>
      <c r="Z89" s="5"/>
      <c r="AA89" s="5"/>
      <c r="AC89" s="5"/>
    </row>
    <row r="90" spans="1:29" ht="21" hidden="1" outlineLevel="1">
      <c r="A90" s="114"/>
      <c r="B90" s="1074">
        <v>76</v>
      </c>
      <c r="C90" s="1075"/>
      <c r="D90" s="1076" t="str">
        <f>IF(VLOOKUP(B90,'２.住戸一覧'!$B:$AQ,3,0)="","",VLOOKUP(B90,'２.住戸一覧'!$B:$AQ,3,0))</f>
        <v/>
      </c>
      <c r="E90" s="1076"/>
      <c r="F90" s="1076"/>
      <c r="G90" s="1076"/>
      <c r="H90" s="1076" t="str">
        <f>IF(VLOOKUP(B90,'２.住戸一覧'!$B:$AQ,6,0)="","",VLOOKUP(B90,'２.住戸一覧'!$B:$AQ,6,0))</f>
        <v/>
      </c>
      <c r="I90" s="1076"/>
      <c r="J90" s="953"/>
      <c r="K90" s="954"/>
      <c r="L90" s="955"/>
      <c r="M90" s="953"/>
      <c r="N90" s="954"/>
      <c r="O90" s="955"/>
      <c r="P90" s="953"/>
      <c r="Q90" s="954"/>
      <c r="R90" s="955"/>
      <c r="S90" s="1069"/>
      <c r="T90" s="1069"/>
      <c r="U90" s="1069"/>
      <c r="V90" s="971"/>
      <c r="W90" s="971"/>
      <c r="Y90" s="5"/>
      <c r="Z90" s="5"/>
      <c r="AA90" s="5"/>
      <c r="AC90" s="5"/>
    </row>
    <row r="91" spans="1:29" ht="21" hidden="1" outlineLevel="1">
      <c r="A91" s="114"/>
      <c r="B91" s="1074">
        <v>77</v>
      </c>
      <c r="C91" s="1075"/>
      <c r="D91" s="1076" t="str">
        <f>IF(VLOOKUP(B91,'２.住戸一覧'!$B:$AQ,3,0)="","",VLOOKUP(B91,'２.住戸一覧'!$B:$AQ,3,0))</f>
        <v/>
      </c>
      <c r="E91" s="1076"/>
      <c r="F91" s="1076"/>
      <c r="G91" s="1076"/>
      <c r="H91" s="1076" t="str">
        <f>IF(VLOOKUP(B91,'２.住戸一覧'!$B:$AQ,6,0)="","",VLOOKUP(B91,'２.住戸一覧'!$B:$AQ,6,0))</f>
        <v/>
      </c>
      <c r="I91" s="1076"/>
      <c r="J91" s="953"/>
      <c r="K91" s="954"/>
      <c r="L91" s="955"/>
      <c r="M91" s="953"/>
      <c r="N91" s="954"/>
      <c r="O91" s="955"/>
      <c r="P91" s="953"/>
      <c r="Q91" s="954"/>
      <c r="R91" s="955"/>
      <c r="S91" s="1069"/>
      <c r="T91" s="1069"/>
      <c r="U91" s="1069"/>
      <c r="V91" s="971"/>
      <c r="W91" s="971"/>
      <c r="Y91" s="5"/>
      <c r="Z91" s="5"/>
      <c r="AA91" s="5"/>
      <c r="AC91" s="5"/>
    </row>
    <row r="92" spans="1:29" ht="21" hidden="1" outlineLevel="1">
      <c r="A92" s="114"/>
      <c r="B92" s="1074">
        <v>78</v>
      </c>
      <c r="C92" s="1075"/>
      <c r="D92" s="1076" t="str">
        <f>IF(VLOOKUP(B92,'２.住戸一覧'!$B:$AQ,3,0)="","",VLOOKUP(B92,'２.住戸一覧'!$B:$AQ,3,0))</f>
        <v/>
      </c>
      <c r="E92" s="1076"/>
      <c r="F92" s="1076"/>
      <c r="G92" s="1076"/>
      <c r="H92" s="1076" t="str">
        <f>IF(VLOOKUP(B92,'２.住戸一覧'!$B:$AQ,6,0)="","",VLOOKUP(B92,'２.住戸一覧'!$B:$AQ,6,0))</f>
        <v/>
      </c>
      <c r="I92" s="1076"/>
      <c r="J92" s="953"/>
      <c r="K92" s="954"/>
      <c r="L92" s="955"/>
      <c r="M92" s="953"/>
      <c r="N92" s="954"/>
      <c r="O92" s="955"/>
      <c r="P92" s="953"/>
      <c r="Q92" s="954"/>
      <c r="R92" s="955"/>
      <c r="S92" s="1069"/>
      <c r="T92" s="1069"/>
      <c r="U92" s="1069"/>
      <c r="V92" s="971"/>
      <c r="W92" s="971"/>
      <c r="Y92" s="5"/>
      <c r="Z92" s="5"/>
      <c r="AA92" s="5"/>
      <c r="AC92" s="5"/>
    </row>
    <row r="93" spans="1:29" ht="21" hidden="1" outlineLevel="1">
      <c r="A93" s="114"/>
      <c r="B93" s="1074">
        <v>79</v>
      </c>
      <c r="C93" s="1075"/>
      <c r="D93" s="1076" t="str">
        <f>IF(VLOOKUP(B93,'２.住戸一覧'!$B:$AQ,3,0)="","",VLOOKUP(B93,'２.住戸一覧'!$B:$AQ,3,0))</f>
        <v/>
      </c>
      <c r="E93" s="1076"/>
      <c r="F93" s="1076"/>
      <c r="G93" s="1076"/>
      <c r="H93" s="1076" t="str">
        <f>IF(VLOOKUP(B93,'２.住戸一覧'!$B:$AQ,6,0)="","",VLOOKUP(B93,'２.住戸一覧'!$B:$AQ,6,0))</f>
        <v/>
      </c>
      <c r="I93" s="1076"/>
      <c r="J93" s="953"/>
      <c r="K93" s="954"/>
      <c r="L93" s="955"/>
      <c r="M93" s="953"/>
      <c r="N93" s="954"/>
      <c r="O93" s="955"/>
      <c r="P93" s="953"/>
      <c r="Q93" s="954"/>
      <c r="R93" s="955"/>
      <c r="S93" s="1069"/>
      <c r="T93" s="1069"/>
      <c r="U93" s="1069"/>
      <c r="V93" s="971"/>
      <c r="W93" s="971"/>
      <c r="Y93" s="5"/>
      <c r="Z93" s="5"/>
      <c r="AA93" s="5"/>
      <c r="AC93" s="5"/>
    </row>
    <row r="94" spans="1:29" ht="21" hidden="1" outlineLevel="1">
      <c r="A94" s="114"/>
      <c r="B94" s="1074">
        <v>80</v>
      </c>
      <c r="C94" s="1075"/>
      <c r="D94" s="1076" t="str">
        <f>IF(VLOOKUP(B94,'２.住戸一覧'!$B:$AQ,3,0)="","",VLOOKUP(B94,'２.住戸一覧'!$B:$AQ,3,0))</f>
        <v/>
      </c>
      <c r="E94" s="1076"/>
      <c r="F94" s="1076"/>
      <c r="G94" s="1076"/>
      <c r="H94" s="1076" t="str">
        <f>IF(VLOOKUP(B94,'２.住戸一覧'!$B:$AQ,6,0)="","",VLOOKUP(B94,'２.住戸一覧'!$B:$AQ,6,0))</f>
        <v/>
      </c>
      <c r="I94" s="1076"/>
      <c r="J94" s="953"/>
      <c r="K94" s="954"/>
      <c r="L94" s="955"/>
      <c r="M94" s="953"/>
      <c r="N94" s="954"/>
      <c r="O94" s="955"/>
      <c r="P94" s="953"/>
      <c r="Q94" s="954"/>
      <c r="R94" s="955"/>
      <c r="S94" s="1069"/>
      <c r="T94" s="1069"/>
      <c r="U94" s="1069"/>
      <c r="V94" s="971"/>
      <c r="W94" s="971"/>
      <c r="Y94" s="5"/>
      <c r="Z94" s="5"/>
      <c r="AA94" s="5"/>
      <c r="AC94" s="5"/>
    </row>
    <row r="95" spans="1:29" ht="21" hidden="1" outlineLevel="1">
      <c r="A95" s="114"/>
      <c r="B95" s="1074">
        <v>81</v>
      </c>
      <c r="C95" s="1075"/>
      <c r="D95" s="1076" t="str">
        <f>IF(VLOOKUP(B95,'２.住戸一覧'!$B:$AQ,3,0)="","",VLOOKUP(B95,'２.住戸一覧'!$B:$AQ,3,0))</f>
        <v/>
      </c>
      <c r="E95" s="1076"/>
      <c r="F95" s="1076"/>
      <c r="G95" s="1076"/>
      <c r="H95" s="1076" t="str">
        <f>IF(VLOOKUP(B95,'２.住戸一覧'!$B:$AQ,6,0)="","",VLOOKUP(B95,'２.住戸一覧'!$B:$AQ,6,0))</f>
        <v/>
      </c>
      <c r="I95" s="1076"/>
      <c r="J95" s="953"/>
      <c r="K95" s="954"/>
      <c r="L95" s="955"/>
      <c r="M95" s="953"/>
      <c r="N95" s="954"/>
      <c r="O95" s="955"/>
      <c r="P95" s="953"/>
      <c r="Q95" s="954"/>
      <c r="R95" s="955"/>
      <c r="S95" s="1069"/>
      <c r="T95" s="1069"/>
      <c r="U95" s="1069"/>
      <c r="V95" s="971"/>
      <c r="W95" s="971"/>
      <c r="Y95" s="5"/>
      <c r="Z95" s="5"/>
      <c r="AA95" s="5"/>
      <c r="AC95" s="5"/>
    </row>
    <row r="96" spans="1:29" ht="21" hidden="1" outlineLevel="1">
      <c r="A96" s="114"/>
      <c r="B96" s="1074">
        <v>82</v>
      </c>
      <c r="C96" s="1075"/>
      <c r="D96" s="1076" t="str">
        <f>IF(VLOOKUP(B96,'２.住戸一覧'!$B:$AQ,3,0)="","",VLOOKUP(B96,'２.住戸一覧'!$B:$AQ,3,0))</f>
        <v/>
      </c>
      <c r="E96" s="1076"/>
      <c r="F96" s="1076"/>
      <c r="G96" s="1076"/>
      <c r="H96" s="1076" t="str">
        <f>IF(VLOOKUP(B96,'２.住戸一覧'!$B:$AQ,6,0)="","",VLOOKUP(B96,'２.住戸一覧'!$B:$AQ,6,0))</f>
        <v/>
      </c>
      <c r="I96" s="1076"/>
      <c r="J96" s="953"/>
      <c r="K96" s="954"/>
      <c r="L96" s="955"/>
      <c r="M96" s="953"/>
      <c r="N96" s="954"/>
      <c r="O96" s="955"/>
      <c r="P96" s="953"/>
      <c r="Q96" s="954"/>
      <c r="R96" s="955"/>
      <c r="S96" s="1069"/>
      <c r="T96" s="1069"/>
      <c r="U96" s="1069"/>
      <c r="V96" s="971"/>
      <c r="W96" s="971"/>
      <c r="Y96" s="5"/>
      <c r="Z96" s="5"/>
      <c r="AA96" s="5"/>
      <c r="AC96" s="5"/>
    </row>
    <row r="97" spans="1:29" ht="21" hidden="1" outlineLevel="1">
      <c r="A97" s="114"/>
      <c r="B97" s="1074">
        <v>83</v>
      </c>
      <c r="C97" s="1075"/>
      <c r="D97" s="1076" t="str">
        <f>IF(VLOOKUP(B97,'２.住戸一覧'!$B:$AQ,3,0)="","",VLOOKUP(B97,'２.住戸一覧'!$B:$AQ,3,0))</f>
        <v/>
      </c>
      <c r="E97" s="1076"/>
      <c r="F97" s="1076"/>
      <c r="G97" s="1076"/>
      <c r="H97" s="1076" t="str">
        <f>IF(VLOOKUP(B97,'２.住戸一覧'!$B:$AQ,6,0)="","",VLOOKUP(B97,'２.住戸一覧'!$B:$AQ,6,0))</f>
        <v/>
      </c>
      <c r="I97" s="1076"/>
      <c r="J97" s="953"/>
      <c r="K97" s="954"/>
      <c r="L97" s="955"/>
      <c r="M97" s="953"/>
      <c r="N97" s="954"/>
      <c r="O97" s="955"/>
      <c r="P97" s="953"/>
      <c r="Q97" s="954"/>
      <c r="R97" s="955"/>
      <c r="S97" s="1069"/>
      <c r="T97" s="1069"/>
      <c r="U97" s="1069"/>
      <c r="V97" s="971"/>
      <c r="W97" s="971"/>
      <c r="Y97" s="5"/>
      <c r="Z97" s="5"/>
      <c r="AA97" s="5"/>
      <c r="AC97" s="5"/>
    </row>
    <row r="98" spans="1:29" ht="21" hidden="1" outlineLevel="1">
      <c r="A98" s="114"/>
      <c r="B98" s="1074">
        <v>84</v>
      </c>
      <c r="C98" s="1075"/>
      <c r="D98" s="1076" t="str">
        <f>IF(VLOOKUP(B98,'２.住戸一覧'!$B:$AQ,3,0)="","",VLOOKUP(B98,'２.住戸一覧'!$B:$AQ,3,0))</f>
        <v/>
      </c>
      <c r="E98" s="1076"/>
      <c r="F98" s="1076"/>
      <c r="G98" s="1076"/>
      <c r="H98" s="1076" t="str">
        <f>IF(VLOOKUP(B98,'２.住戸一覧'!$B:$AQ,6,0)="","",VLOOKUP(B98,'２.住戸一覧'!$B:$AQ,6,0))</f>
        <v/>
      </c>
      <c r="I98" s="1076"/>
      <c r="J98" s="953"/>
      <c r="K98" s="954"/>
      <c r="L98" s="955"/>
      <c r="M98" s="953"/>
      <c r="N98" s="954"/>
      <c r="O98" s="955"/>
      <c r="P98" s="953"/>
      <c r="Q98" s="954"/>
      <c r="R98" s="955"/>
      <c r="S98" s="1069"/>
      <c r="T98" s="1069"/>
      <c r="U98" s="1069"/>
      <c r="V98" s="971"/>
      <c r="W98" s="971"/>
      <c r="Y98" s="5"/>
      <c r="Z98" s="5"/>
      <c r="AA98" s="5"/>
      <c r="AC98" s="5"/>
    </row>
    <row r="99" spans="1:29" ht="21" hidden="1" outlineLevel="1">
      <c r="A99" s="114"/>
      <c r="B99" s="1074">
        <v>85</v>
      </c>
      <c r="C99" s="1075"/>
      <c r="D99" s="1076" t="str">
        <f>IF(VLOOKUP(B99,'２.住戸一覧'!$B:$AQ,3,0)="","",VLOOKUP(B99,'２.住戸一覧'!$B:$AQ,3,0))</f>
        <v/>
      </c>
      <c r="E99" s="1076"/>
      <c r="F99" s="1076"/>
      <c r="G99" s="1076"/>
      <c r="H99" s="1076" t="str">
        <f>IF(VLOOKUP(B99,'２.住戸一覧'!$B:$AQ,6,0)="","",VLOOKUP(B99,'２.住戸一覧'!$B:$AQ,6,0))</f>
        <v/>
      </c>
      <c r="I99" s="1076"/>
      <c r="J99" s="953"/>
      <c r="K99" s="954"/>
      <c r="L99" s="955"/>
      <c r="M99" s="953"/>
      <c r="N99" s="954"/>
      <c r="O99" s="955"/>
      <c r="P99" s="953"/>
      <c r="Q99" s="954"/>
      <c r="R99" s="955"/>
      <c r="S99" s="1069"/>
      <c r="T99" s="1069"/>
      <c r="U99" s="1069"/>
      <c r="V99" s="971"/>
      <c r="W99" s="971"/>
      <c r="Y99" s="5"/>
      <c r="Z99" s="5"/>
      <c r="AA99" s="5"/>
      <c r="AC99" s="5"/>
    </row>
    <row r="100" spans="1:29" ht="21" hidden="1" outlineLevel="1">
      <c r="A100" s="114"/>
      <c r="B100" s="1074">
        <v>86</v>
      </c>
      <c r="C100" s="1075"/>
      <c r="D100" s="1076" t="str">
        <f>IF(VLOOKUP(B100,'２.住戸一覧'!$B:$AQ,3,0)="","",VLOOKUP(B100,'２.住戸一覧'!$B:$AQ,3,0))</f>
        <v/>
      </c>
      <c r="E100" s="1076"/>
      <c r="F100" s="1076"/>
      <c r="G100" s="1076"/>
      <c r="H100" s="1076" t="str">
        <f>IF(VLOOKUP(B100,'２.住戸一覧'!$B:$AQ,6,0)="","",VLOOKUP(B100,'２.住戸一覧'!$B:$AQ,6,0))</f>
        <v/>
      </c>
      <c r="I100" s="1076"/>
      <c r="J100" s="953"/>
      <c r="K100" s="954"/>
      <c r="L100" s="955"/>
      <c r="M100" s="953"/>
      <c r="N100" s="954"/>
      <c r="O100" s="955"/>
      <c r="P100" s="953"/>
      <c r="Q100" s="954"/>
      <c r="R100" s="955"/>
      <c r="S100" s="1069"/>
      <c r="T100" s="1069"/>
      <c r="U100" s="1069"/>
      <c r="V100" s="971"/>
      <c r="W100" s="971"/>
      <c r="Y100" s="5"/>
      <c r="Z100" s="5"/>
      <c r="AA100" s="5"/>
      <c r="AC100" s="5"/>
    </row>
    <row r="101" spans="1:29" ht="21" hidden="1" outlineLevel="1">
      <c r="A101" s="114"/>
      <c r="B101" s="1074">
        <v>87</v>
      </c>
      <c r="C101" s="1075"/>
      <c r="D101" s="1076" t="str">
        <f>IF(VLOOKUP(B101,'２.住戸一覧'!$B:$AQ,3,0)="","",VLOOKUP(B101,'２.住戸一覧'!$B:$AQ,3,0))</f>
        <v/>
      </c>
      <c r="E101" s="1076"/>
      <c r="F101" s="1076"/>
      <c r="G101" s="1076"/>
      <c r="H101" s="1076" t="str">
        <f>IF(VLOOKUP(B101,'２.住戸一覧'!$B:$AQ,6,0)="","",VLOOKUP(B101,'２.住戸一覧'!$B:$AQ,6,0))</f>
        <v/>
      </c>
      <c r="I101" s="1076"/>
      <c r="J101" s="953"/>
      <c r="K101" s="954"/>
      <c r="L101" s="955"/>
      <c r="M101" s="953"/>
      <c r="N101" s="954"/>
      <c r="O101" s="955"/>
      <c r="P101" s="953"/>
      <c r="Q101" s="954"/>
      <c r="R101" s="955"/>
      <c r="S101" s="1069"/>
      <c r="T101" s="1069"/>
      <c r="U101" s="1069"/>
      <c r="V101" s="971"/>
      <c r="W101" s="971"/>
      <c r="Y101" s="5"/>
      <c r="Z101" s="5"/>
      <c r="AA101" s="5"/>
      <c r="AC101" s="5"/>
    </row>
    <row r="102" spans="1:29" ht="21" hidden="1" outlineLevel="1">
      <c r="A102" s="114"/>
      <c r="B102" s="1074">
        <v>88</v>
      </c>
      <c r="C102" s="1075"/>
      <c r="D102" s="1076" t="str">
        <f>IF(VLOOKUP(B102,'２.住戸一覧'!$B:$AQ,3,0)="","",VLOOKUP(B102,'２.住戸一覧'!$B:$AQ,3,0))</f>
        <v/>
      </c>
      <c r="E102" s="1076"/>
      <c r="F102" s="1076"/>
      <c r="G102" s="1076"/>
      <c r="H102" s="1076" t="str">
        <f>IF(VLOOKUP(B102,'２.住戸一覧'!$B:$AQ,6,0)="","",VLOOKUP(B102,'２.住戸一覧'!$B:$AQ,6,0))</f>
        <v/>
      </c>
      <c r="I102" s="1076"/>
      <c r="J102" s="953"/>
      <c r="K102" s="954"/>
      <c r="L102" s="955"/>
      <c r="M102" s="953"/>
      <c r="N102" s="954"/>
      <c r="O102" s="955"/>
      <c r="P102" s="953"/>
      <c r="Q102" s="954"/>
      <c r="R102" s="955"/>
      <c r="S102" s="1069"/>
      <c r="T102" s="1069"/>
      <c r="U102" s="1069"/>
      <c r="V102" s="971"/>
      <c r="W102" s="971"/>
      <c r="Y102" s="5"/>
      <c r="Z102" s="5"/>
      <c r="AA102" s="5"/>
      <c r="AC102" s="5"/>
    </row>
    <row r="103" spans="1:29" ht="21" hidden="1" outlineLevel="1">
      <c r="A103" s="114"/>
      <c r="B103" s="1074">
        <v>89</v>
      </c>
      <c r="C103" s="1075"/>
      <c r="D103" s="1076" t="str">
        <f>IF(VLOOKUP(B103,'２.住戸一覧'!$B:$AQ,3,0)="","",VLOOKUP(B103,'２.住戸一覧'!$B:$AQ,3,0))</f>
        <v/>
      </c>
      <c r="E103" s="1076"/>
      <c r="F103" s="1076"/>
      <c r="G103" s="1076"/>
      <c r="H103" s="1076" t="str">
        <f>IF(VLOOKUP(B103,'２.住戸一覧'!$B:$AQ,6,0)="","",VLOOKUP(B103,'２.住戸一覧'!$B:$AQ,6,0))</f>
        <v/>
      </c>
      <c r="I103" s="1076"/>
      <c r="J103" s="953"/>
      <c r="K103" s="954"/>
      <c r="L103" s="955"/>
      <c r="M103" s="953"/>
      <c r="N103" s="954"/>
      <c r="O103" s="955"/>
      <c r="P103" s="953"/>
      <c r="Q103" s="954"/>
      <c r="R103" s="955"/>
      <c r="S103" s="1069"/>
      <c r="T103" s="1069"/>
      <c r="U103" s="1069"/>
      <c r="V103" s="971"/>
      <c r="W103" s="971"/>
      <c r="Y103" s="5"/>
      <c r="Z103" s="5"/>
      <c r="AA103" s="5"/>
      <c r="AC103" s="5"/>
    </row>
    <row r="104" spans="1:29" ht="21" hidden="1" outlineLevel="1">
      <c r="A104" s="114"/>
      <c r="B104" s="1074">
        <v>90</v>
      </c>
      <c r="C104" s="1075"/>
      <c r="D104" s="1076" t="str">
        <f>IF(VLOOKUP(B104,'２.住戸一覧'!$B:$AQ,3,0)="","",VLOOKUP(B104,'２.住戸一覧'!$B:$AQ,3,0))</f>
        <v/>
      </c>
      <c r="E104" s="1076"/>
      <c r="F104" s="1076"/>
      <c r="G104" s="1076"/>
      <c r="H104" s="1076" t="str">
        <f>IF(VLOOKUP(B104,'２.住戸一覧'!$B:$AQ,6,0)="","",VLOOKUP(B104,'２.住戸一覧'!$B:$AQ,6,0))</f>
        <v/>
      </c>
      <c r="I104" s="1076"/>
      <c r="J104" s="953"/>
      <c r="K104" s="954"/>
      <c r="L104" s="955"/>
      <c r="M104" s="953"/>
      <c r="N104" s="954"/>
      <c r="O104" s="955"/>
      <c r="P104" s="953"/>
      <c r="Q104" s="954"/>
      <c r="R104" s="955"/>
      <c r="S104" s="1069"/>
      <c r="T104" s="1069"/>
      <c r="U104" s="1069"/>
      <c r="V104" s="971"/>
      <c r="W104" s="971"/>
      <c r="Y104" s="5"/>
      <c r="Z104" s="5"/>
      <c r="AA104" s="5"/>
      <c r="AC104" s="5"/>
    </row>
    <row r="105" spans="1:29" ht="21" hidden="1" outlineLevel="1">
      <c r="A105" s="114"/>
      <c r="B105" s="1074">
        <v>91</v>
      </c>
      <c r="C105" s="1075"/>
      <c r="D105" s="1076" t="str">
        <f>IF(VLOOKUP(B105,'２.住戸一覧'!$B:$AQ,3,0)="","",VLOOKUP(B105,'２.住戸一覧'!$B:$AQ,3,0))</f>
        <v/>
      </c>
      <c r="E105" s="1076"/>
      <c r="F105" s="1076"/>
      <c r="G105" s="1076"/>
      <c r="H105" s="1076" t="str">
        <f>IF(VLOOKUP(B105,'２.住戸一覧'!$B:$AQ,6,0)="","",VLOOKUP(B105,'２.住戸一覧'!$B:$AQ,6,0))</f>
        <v/>
      </c>
      <c r="I105" s="1076"/>
      <c r="J105" s="953"/>
      <c r="K105" s="954"/>
      <c r="L105" s="955"/>
      <c r="M105" s="953"/>
      <c r="N105" s="954"/>
      <c r="O105" s="955"/>
      <c r="P105" s="953"/>
      <c r="Q105" s="954"/>
      <c r="R105" s="955"/>
      <c r="S105" s="1069"/>
      <c r="T105" s="1069"/>
      <c r="U105" s="1069"/>
      <c r="V105" s="971"/>
      <c r="W105" s="971"/>
      <c r="Y105" s="5"/>
      <c r="Z105" s="5"/>
      <c r="AA105" s="5"/>
      <c r="AC105" s="5"/>
    </row>
    <row r="106" spans="1:29" ht="21" hidden="1" outlineLevel="1">
      <c r="A106" s="114"/>
      <c r="B106" s="1074">
        <v>92</v>
      </c>
      <c r="C106" s="1075"/>
      <c r="D106" s="1076" t="str">
        <f>IF(VLOOKUP(B106,'２.住戸一覧'!$B:$AQ,3,0)="","",VLOOKUP(B106,'２.住戸一覧'!$B:$AQ,3,0))</f>
        <v/>
      </c>
      <c r="E106" s="1076"/>
      <c r="F106" s="1076"/>
      <c r="G106" s="1076"/>
      <c r="H106" s="1076" t="str">
        <f>IF(VLOOKUP(B106,'２.住戸一覧'!$B:$AQ,6,0)="","",VLOOKUP(B106,'２.住戸一覧'!$B:$AQ,6,0))</f>
        <v/>
      </c>
      <c r="I106" s="1076"/>
      <c r="J106" s="953"/>
      <c r="K106" s="954"/>
      <c r="L106" s="955"/>
      <c r="M106" s="953"/>
      <c r="N106" s="954"/>
      <c r="O106" s="955"/>
      <c r="P106" s="953"/>
      <c r="Q106" s="954"/>
      <c r="R106" s="955"/>
      <c r="S106" s="1069"/>
      <c r="T106" s="1069"/>
      <c r="U106" s="1069"/>
      <c r="V106" s="971"/>
      <c r="W106" s="971"/>
      <c r="Y106" s="5"/>
      <c r="Z106" s="5"/>
      <c r="AA106" s="5"/>
      <c r="AC106" s="5"/>
    </row>
    <row r="107" spans="1:29" ht="21" hidden="1" outlineLevel="1">
      <c r="A107" s="114"/>
      <c r="B107" s="1074">
        <v>93</v>
      </c>
      <c r="C107" s="1075"/>
      <c r="D107" s="1076" t="str">
        <f>IF(VLOOKUP(B107,'２.住戸一覧'!$B:$AQ,3,0)="","",VLOOKUP(B107,'２.住戸一覧'!$B:$AQ,3,0))</f>
        <v/>
      </c>
      <c r="E107" s="1076"/>
      <c r="F107" s="1076"/>
      <c r="G107" s="1076"/>
      <c r="H107" s="1076" t="str">
        <f>IF(VLOOKUP(B107,'２.住戸一覧'!$B:$AQ,6,0)="","",VLOOKUP(B107,'２.住戸一覧'!$B:$AQ,6,0))</f>
        <v/>
      </c>
      <c r="I107" s="1076"/>
      <c r="J107" s="953"/>
      <c r="K107" s="954"/>
      <c r="L107" s="955"/>
      <c r="M107" s="953"/>
      <c r="N107" s="954"/>
      <c r="O107" s="955"/>
      <c r="P107" s="953"/>
      <c r="Q107" s="954"/>
      <c r="R107" s="955"/>
      <c r="S107" s="1069"/>
      <c r="T107" s="1069"/>
      <c r="U107" s="1069"/>
      <c r="V107" s="971"/>
      <c r="W107" s="971"/>
      <c r="Y107" s="5"/>
      <c r="Z107" s="5"/>
      <c r="AA107" s="5"/>
      <c r="AC107" s="5"/>
    </row>
    <row r="108" spans="1:29" ht="21" hidden="1" outlineLevel="1">
      <c r="A108" s="114"/>
      <c r="B108" s="1074">
        <v>94</v>
      </c>
      <c r="C108" s="1075"/>
      <c r="D108" s="1076" t="str">
        <f>IF(VLOOKUP(B108,'２.住戸一覧'!$B:$AQ,3,0)="","",VLOOKUP(B108,'２.住戸一覧'!$B:$AQ,3,0))</f>
        <v/>
      </c>
      <c r="E108" s="1076"/>
      <c r="F108" s="1076"/>
      <c r="G108" s="1076"/>
      <c r="H108" s="1076" t="str">
        <f>IF(VLOOKUP(B108,'２.住戸一覧'!$B:$AQ,6,0)="","",VLOOKUP(B108,'２.住戸一覧'!$B:$AQ,6,0))</f>
        <v/>
      </c>
      <c r="I108" s="1076"/>
      <c r="J108" s="953"/>
      <c r="K108" s="954"/>
      <c r="L108" s="955"/>
      <c r="M108" s="953"/>
      <c r="N108" s="954"/>
      <c r="O108" s="955"/>
      <c r="P108" s="953"/>
      <c r="Q108" s="954"/>
      <c r="R108" s="955"/>
      <c r="S108" s="1069"/>
      <c r="T108" s="1069"/>
      <c r="U108" s="1069"/>
      <c r="V108" s="971"/>
      <c r="W108" s="971"/>
      <c r="Y108" s="5"/>
      <c r="Z108" s="5"/>
      <c r="AA108" s="5"/>
      <c r="AC108" s="5"/>
    </row>
    <row r="109" spans="1:29" ht="21" hidden="1" outlineLevel="1">
      <c r="A109" s="114"/>
      <c r="B109" s="1074">
        <v>95</v>
      </c>
      <c r="C109" s="1075"/>
      <c r="D109" s="1076" t="str">
        <f>IF(VLOOKUP(B109,'２.住戸一覧'!$B:$AQ,3,0)="","",VLOOKUP(B109,'２.住戸一覧'!$B:$AQ,3,0))</f>
        <v/>
      </c>
      <c r="E109" s="1076"/>
      <c r="F109" s="1076"/>
      <c r="G109" s="1076"/>
      <c r="H109" s="1076" t="str">
        <f>IF(VLOOKUP(B109,'２.住戸一覧'!$B:$AQ,6,0)="","",VLOOKUP(B109,'２.住戸一覧'!$B:$AQ,6,0))</f>
        <v/>
      </c>
      <c r="I109" s="1076"/>
      <c r="J109" s="953"/>
      <c r="K109" s="954"/>
      <c r="L109" s="955"/>
      <c r="M109" s="953"/>
      <c r="N109" s="954"/>
      <c r="O109" s="955"/>
      <c r="P109" s="953"/>
      <c r="Q109" s="954"/>
      <c r="R109" s="955"/>
      <c r="S109" s="1069"/>
      <c r="T109" s="1069"/>
      <c r="U109" s="1069"/>
      <c r="V109" s="971"/>
      <c r="W109" s="971"/>
      <c r="Y109" s="5"/>
      <c r="Z109" s="5"/>
      <c r="AA109" s="5"/>
      <c r="AC109" s="5"/>
    </row>
    <row r="110" spans="1:29" ht="21" hidden="1" outlineLevel="1">
      <c r="A110" s="114"/>
      <c r="B110" s="1074">
        <v>96</v>
      </c>
      <c r="C110" s="1075"/>
      <c r="D110" s="1076" t="str">
        <f>IF(VLOOKUP(B110,'２.住戸一覧'!$B:$AQ,3,0)="","",VLOOKUP(B110,'２.住戸一覧'!$B:$AQ,3,0))</f>
        <v/>
      </c>
      <c r="E110" s="1076"/>
      <c r="F110" s="1076"/>
      <c r="G110" s="1076"/>
      <c r="H110" s="1076" t="str">
        <f>IF(VLOOKUP(B110,'２.住戸一覧'!$B:$AQ,6,0)="","",VLOOKUP(B110,'２.住戸一覧'!$B:$AQ,6,0))</f>
        <v/>
      </c>
      <c r="I110" s="1076"/>
      <c r="J110" s="953"/>
      <c r="K110" s="954"/>
      <c r="L110" s="955"/>
      <c r="M110" s="953"/>
      <c r="N110" s="954"/>
      <c r="O110" s="955"/>
      <c r="P110" s="953"/>
      <c r="Q110" s="954"/>
      <c r="R110" s="955"/>
      <c r="S110" s="1069"/>
      <c r="T110" s="1069"/>
      <c r="U110" s="1069"/>
      <c r="V110" s="971"/>
      <c r="W110" s="971"/>
      <c r="Y110" s="5"/>
      <c r="Z110" s="5"/>
      <c r="AA110" s="5"/>
      <c r="AC110" s="5"/>
    </row>
    <row r="111" spans="1:29" ht="21" hidden="1" outlineLevel="1">
      <c r="A111" s="114"/>
      <c r="B111" s="1074">
        <v>97</v>
      </c>
      <c r="C111" s="1075"/>
      <c r="D111" s="1076" t="str">
        <f>IF(VLOOKUP(B111,'２.住戸一覧'!$B:$AQ,3,0)="","",VLOOKUP(B111,'２.住戸一覧'!$B:$AQ,3,0))</f>
        <v/>
      </c>
      <c r="E111" s="1076"/>
      <c r="F111" s="1076"/>
      <c r="G111" s="1076"/>
      <c r="H111" s="1076" t="str">
        <f>IF(VLOOKUP(B111,'２.住戸一覧'!$B:$AQ,6,0)="","",VLOOKUP(B111,'２.住戸一覧'!$B:$AQ,6,0))</f>
        <v/>
      </c>
      <c r="I111" s="1076"/>
      <c r="J111" s="953"/>
      <c r="K111" s="954"/>
      <c r="L111" s="955"/>
      <c r="M111" s="953"/>
      <c r="N111" s="954"/>
      <c r="O111" s="955"/>
      <c r="P111" s="953"/>
      <c r="Q111" s="954"/>
      <c r="R111" s="955"/>
      <c r="S111" s="1069"/>
      <c r="T111" s="1069"/>
      <c r="U111" s="1069"/>
      <c r="V111" s="971"/>
      <c r="W111" s="971"/>
      <c r="Y111" s="5"/>
      <c r="Z111" s="5"/>
      <c r="AA111" s="5"/>
      <c r="AC111" s="5"/>
    </row>
    <row r="112" spans="1:29" ht="21" hidden="1" outlineLevel="1">
      <c r="A112" s="114"/>
      <c r="B112" s="1074">
        <v>98</v>
      </c>
      <c r="C112" s="1075"/>
      <c r="D112" s="1076" t="str">
        <f>IF(VLOOKUP(B112,'２.住戸一覧'!$B:$AQ,3,0)="","",VLOOKUP(B112,'２.住戸一覧'!$B:$AQ,3,0))</f>
        <v/>
      </c>
      <c r="E112" s="1076"/>
      <c r="F112" s="1076"/>
      <c r="G112" s="1076"/>
      <c r="H112" s="1076" t="str">
        <f>IF(VLOOKUP(B112,'２.住戸一覧'!$B:$AQ,6,0)="","",VLOOKUP(B112,'２.住戸一覧'!$B:$AQ,6,0))</f>
        <v/>
      </c>
      <c r="I112" s="1076"/>
      <c r="J112" s="953"/>
      <c r="K112" s="954"/>
      <c r="L112" s="955"/>
      <c r="M112" s="953"/>
      <c r="N112" s="954"/>
      <c r="O112" s="955"/>
      <c r="P112" s="953"/>
      <c r="Q112" s="954"/>
      <c r="R112" s="955"/>
      <c r="S112" s="1069"/>
      <c r="T112" s="1069"/>
      <c r="U112" s="1069"/>
      <c r="V112" s="971"/>
      <c r="W112" s="971"/>
      <c r="Y112" s="5"/>
      <c r="Z112" s="5"/>
      <c r="AA112" s="5"/>
      <c r="AC112" s="5"/>
    </row>
    <row r="113" spans="1:29" ht="21" hidden="1" outlineLevel="1">
      <c r="A113" s="114"/>
      <c r="B113" s="1074">
        <v>99</v>
      </c>
      <c r="C113" s="1075"/>
      <c r="D113" s="1076" t="str">
        <f>IF(VLOOKUP(B113,'２.住戸一覧'!$B:$AQ,3,0)="","",VLOOKUP(B113,'２.住戸一覧'!$B:$AQ,3,0))</f>
        <v/>
      </c>
      <c r="E113" s="1076"/>
      <c r="F113" s="1076"/>
      <c r="G113" s="1076"/>
      <c r="H113" s="1076" t="str">
        <f>IF(VLOOKUP(B113,'２.住戸一覧'!$B:$AQ,6,0)="","",VLOOKUP(B113,'２.住戸一覧'!$B:$AQ,6,0))</f>
        <v/>
      </c>
      <c r="I113" s="1076"/>
      <c r="J113" s="953"/>
      <c r="K113" s="954"/>
      <c r="L113" s="955"/>
      <c r="M113" s="953"/>
      <c r="N113" s="954"/>
      <c r="O113" s="955"/>
      <c r="P113" s="953"/>
      <c r="Q113" s="954"/>
      <c r="R113" s="955"/>
      <c r="S113" s="1069"/>
      <c r="T113" s="1069"/>
      <c r="U113" s="1069"/>
      <c r="V113" s="971"/>
      <c r="W113" s="971"/>
      <c r="Y113" s="5"/>
      <c r="Z113" s="5"/>
      <c r="AA113" s="5"/>
      <c r="AC113" s="5"/>
    </row>
    <row r="114" spans="1:29" ht="21" hidden="1" outlineLevel="1">
      <c r="A114" s="114"/>
      <c r="B114" s="1074">
        <v>100</v>
      </c>
      <c r="C114" s="1075"/>
      <c r="D114" s="1076" t="str">
        <f>IF(VLOOKUP(B114,'２.住戸一覧'!$B:$AQ,3,0)="","",VLOOKUP(B114,'２.住戸一覧'!$B:$AQ,3,0))</f>
        <v/>
      </c>
      <c r="E114" s="1076"/>
      <c r="F114" s="1076"/>
      <c r="G114" s="1076"/>
      <c r="H114" s="1076" t="str">
        <f>IF(VLOOKUP(B114,'２.住戸一覧'!$B:$AQ,6,0)="","",VLOOKUP(B114,'２.住戸一覧'!$B:$AQ,6,0))</f>
        <v/>
      </c>
      <c r="I114" s="1076"/>
      <c r="J114" s="953"/>
      <c r="K114" s="954"/>
      <c r="L114" s="955"/>
      <c r="M114" s="953"/>
      <c r="N114" s="954"/>
      <c r="O114" s="955"/>
      <c r="P114" s="953"/>
      <c r="Q114" s="954"/>
      <c r="R114" s="955"/>
      <c r="S114" s="1069"/>
      <c r="T114" s="1069"/>
      <c r="U114" s="1069"/>
      <c r="V114" s="971"/>
      <c r="W114" s="971"/>
      <c r="Y114" s="5"/>
      <c r="Z114" s="5"/>
      <c r="AA114" s="5"/>
      <c r="AC114" s="5"/>
    </row>
    <row r="115" spans="1:29" ht="21" hidden="1" outlineLevel="1">
      <c r="A115" s="114"/>
      <c r="B115" s="1074">
        <v>101</v>
      </c>
      <c r="C115" s="1075"/>
      <c r="D115" s="1076" t="str">
        <f>IF(VLOOKUP(B115,'２.住戸一覧'!$B:$AQ,3,0)="","",VLOOKUP(B115,'２.住戸一覧'!$B:$AQ,3,0))</f>
        <v/>
      </c>
      <c r="E115" s="1076"/>
      <c r="F115" s="1076"/>
      <c r="G115" s="1076"/>
      <c r="H115" s="1076" t="str">
        <f>IF(VLOOKUP(B115,'２.住戸一覧'!$B:$AQ,6,0)="","",VLOOKUP(B115,'２.住戸一覧'!$B:$AQ,6,0))</f>
        <v/>
      </c>
      <c r="I115" s="1076"/>
      <c r="J115" s="953"/>
      <c r="K115" s="954"/>
      <c r="L115" s="955"/>
      <c r="M115" s="953"/>
      <c r="N115" s="954"/>
      <c r="O115" s="955"/>
      <c r="P115" s="953"/>
      <c r="Q115" s="954"/>
      <c r="R115" s="955"/>
      <c r="S115" s="1069"/>
      <c r="T115" s="1069"/>
      <c r="U115" s="1069"/>
      <c r="V115" s="971"/>
      <c r="W115" s="971"/>
      <c r="Y115" s="5"/>
      <c r="Z115" s="5"/>
      <c r="AA115" s="5"/>
      <c r="AC115" s="5"/>
    </row>
    <row r="116" spans="1:29" ht="21" hidden="1" outlineLevel="1">
      <c r="A116" s="114"/>
      <c r="B116" s="1074">
        <v>102</v>
      </c>
      <c r="C116" s="1075"/>
      <c r="D116" s="1076" t="str">
        <f>IF(VLOOKUP(B116,'２.住戸一覧'!$B:$AQ,3,0)="","",VLOOKUP(B116,'２.住戸一覧'!$B:$AQ,3,0))</f>
        <v/>
      </c>
      <c r="E116" s="1076"/>
      <c r="F116" s="1076"/>
      <c r="G116" s="1076"/>
      <c r="H116" s="1076" t="str">
        <f>IF(VLOOKUP(B116,'２.住戸一覧'!$B:$AQ,6,0)="","",VLOOKUP(B116,'２.住戸一覧'!$B:$AQ,6,0))</f>
        <v/>
      </c>
      <c r="I116" s="1076"/>
      <c r="J116" s="953"/>
      <c r="K116" s="954"/>
      <c r="L116" s="955"/>
      <c r="M116" s="953"/>
      <c r="N116" s="954"/>
      <c r="O116" s="955"/>
      <c r="P116" s="953"/>
      <c r="Q116" s="954"/>
      <c r="R116" s="955"/>
      <c r="S116" s="1069"/>
      <c r="T116" s="1069"/>
      <c r="U116" s="1069"/>
      <c r="V116" s="971"/>
      <c r="W116" s="971"/>
      <c r="Y116" s="5"/>
      <c r="Z116" s="5"/>
      <c r="AA116" s="5"/>
      <c r="AC116" s="5"/>
    </row>
    <row r="117" spans="1:29" ht="21" hidden="1" outlineLevel="1">
      <c r="A117" s="114"/>
      <c r="B117" s="1074">
        <v>103</v>
      </c>
      <c r="C117" s="1075"/>
      <c r="D117" s="1076" t="str">
        <f>IF(VLOOKUP(B117,'２.住戸一覧'!$B:$AQ,3,0)="","",VLOOKUP(B117,'２.住戸一覧'!$B:$AQ,3,0))</f>
        <v/>
      </c>
      <c r="E117" s="1076"/>
      <c r="F117" s="1076"/>
      <c r="G117" s="1076"/>
      <c r="H117" s="1076" t="str">
        <f>IF(VLOOKUP(B117,'２.住戸一覧'!$B:$AQ,6,0)="","",VLOOKUP(B117,'２.住戸一覧'!$B:$AQ,6,0))</f>
        <v/>
      </c>
      <c r="I117" s="1076"/>
      <c r="J117" s="953"/>
      <c r="K117" s="954"/>
      <c r="L117" s="955"/>
      <c r="M117" s="953"/>
      <c r="N117" s="954"/>
      <c r="O117" s="955"/>
      <c r="P117" s="953"/>
      <c r="Q117" s="954"/>
      <c r="R117" s="955"/>
      <c r="S117" s="1069"/>
      <c r="T117" s="1069"/>
      <c r="U117" s="1069"/>
      <c r="V117" s="971"/>
      <c r="W117" s="971"/>
      <c r="Y117" s="5"/>
      <c r="Z117" s="5"/>
      <c r="AA117" s="5"/>
      <c r="AC117" s="5"/>
    </row>
    <row r="118" spans="1:29" ht="21" hidden="1" outlineLevel="1">
      <c r="A118" s="114"/>
      <c r="B118" s="1074">
        <v>104</v>
      </c>
      <c r="C118" s="1075"/>
      <c r="D118" s="1076" t="str">
        <f>IF(VLOOKUP(B118,'２.住戸一覧'!$B:$AQ,3,0)="","",VLOOKUP(B118,'２.住戸一覧'!$B:$AQ,3,0))</f>
        <v/>
      </c>
      <c r="E118" s="1076"/>
      <c r="F118" s="1076"/>
      <c r="G118" s="1076"/>
      <c r="H118" s="1076" t="str">
        <f>IF(VLOOKUP(B118,'２.住戸一覧'!$B:$AQ,6,0)="","",VLOOKUP(B118,'２.住戸一覧'!$B:$AQ,6,0))</f>
        <v/>
      </c>
      <c r="I118" s="1076"/>
      <c r="J118" s="953"/>
      <c r="K118" s="954"/>
      <c r="L118" s="955"/>
      <c r="M118" s="953"/>
      <c r="N118" s="954"/>
      <c r="O118" s="955"/>
      <c r="P118" s="953"/>
      <c r="Q118" s="954"/>
      <c r="R118" s="955"/>
      <c r="S118" s="1069"/>
      <c r="T118" s="1069"/>
      <c r="U118" s="1069"/>
      <c r="V118" s="971"/>
      <c r="W118" s="971"/>
      <c r="Y118" s="5"/>
      <c r="Z118" s="5"/>
      <c r="AA118" s="5"/>
      <c r="AC118" s="5"/>
    </row>
    <row r="119" spans="1:29" ht="21" hidden="1" outlineLevel="1">
      <c r="A119" s="114"/>
      <c r="B119" s="1074">
        <v>105</v>
      </c>
      <c r="C119" s="1075"/>
      <c r="D119" s="1076" t="str">
        <f>IF(VLOOKUP(B119,'２.住戸一覧'!$B:$AQ,3,0)="","",VLOOKUP(B119,'２.住戸一覧'!$B:$AQ,3,0))</f>
        <v/>
      </c>
      <c r="E119" s="1076"/>
      <c r="F119" s="1076"/>
      <c r="G119" s="1076"/>
      <c r="H119" s="1076" t="str">
        <f>IF(VLOOKUP(B119,'２.住戸一覧'!$B:$AQ,6,0)="","",VLOOKUP(B119,'２.住戸一覧'!$B:$AQ,6,0))</f>
        <v/>
      </c>
      <c r="I119" s="1076"/>
      <c r="J119" s="953"/>
      <c r="K119" s="954"/>
      <c r="L119" s="955"/>
      <c r="M119" s="953"/>
      <c r="N119" s="954"/>
      <c r="O119" s="955"/>
      <c r="P119" s="953"/>
      <c r="Q119" s="954"/>
      <c r="R119" s="955"/>
      <c r="S119" s="1069"/>
      <c r="T119" s="1069"/>
      <c r="U119" s="1069"/>
      <c r="V119" s="971"/>
      <c r="W119" s="971"/>
      <c r="Y119" s="5"/>
      <c r="Z119" s="5"/>
      <c r="AA119" s="5"/>
      <c r="AC119" s="5"/>
    </row>
    <row r="120" spans="1:29" ht="21" hidden="1" outlineLevel="1">
      <c r="A120" s="114"/>
      <c r="B120" s="1074">
        <v>106</v>
      </c>
      <c r="C120" s="1075"/>
      <c r="D120" s="1076" t="str">
        <f>IF(VLOOKUP(B120,'２.住戸一覧'!$B:$AQ,3,0)="","",VLOOKUP(B120,'２.住戸一覧'!$B:$AQ,3,0))</f>
        <v/>
      </c>
      <c r="E120" s="1076"/>
      <c r="F120" s="1076"/>
      <c r="G120" s="1076"/>
      <c r="H120" s="1076" t="str">
        <f>IF(VLOOKUP(B120,'２.住戸一覧'!$B:$AQ,6,0)="","",VLOOKUP(B120,'２.住戸一覧'!$B:$AQ,6,0))</f>
        <v/>
      </c>
      <c r="I120" s="1076"/>
      <c r="J120" s="953"/>
      <c r="K120" s="954"/>
      <c r="L120" s="955"/>
      <c r="M120" s="953"/>
      <c r="N120" s="954"/>
      <c r="O120" s="955"/>
      <c r="P120" s="953"/>
      <c r="Q120" s="954"/>
      <c r="R120" s="955"/>
      <c r="S120" s="1069"/>
      <c r="T120" s="1069"/>
      <c r="U120" s="1069"/>
      <c r="V120" s="971"/>
      <c r="W120" s="971"/>
      <c r="Y120" s="5"/>
      <c r="Z120" s="5"/>
      <c r="AA120" s="5"/>
      <c r="AC120" s="5"/>
    </row>
    <row r="121" spans="1:29" ht="21" hidden="1" outlineLevel="1">
      <c r="A121" s="114"/>
      <c r="B121" s="1074">
        <v>107</v>
      </c>
      <c r="C121" s="1075"/>
      <c r="D121" s="1076" t="str">
        <f>IF(VLOOKUP(B121,'２.住戸一覧'!$B:$AQ,3,0)="","",VLOOKUP(B121,'２.住戸一覧'!$B:$AQ,3,0))</f>
        <v/>
      </c>
      <c r="E121" s="1076"/>
      <c r="F121" s="1076"/>
      <c r="G121" s="1076"/>
      <c r="H121" s="1076" t="str">
        <f>IF(VLOOKUP(B121,'２.住戸一覧'!$B:$AQ,6,0)="","",VLOOKUP(B121,'２.住戸一覧'!$B:$AQ,6,0))</f>
        <v/>
      </c>
      <c r="I121" s="1076"/>
      <c r="J121" s="953"/>
      <c r="K121" s="954"/>
      <c r="L121" s="955"/>
      <c r="M121" s="953"/>
      <c r="N121" s="954"/>
      <c r="O121" s="955"/>
      <c r="P121" s="953"/>
      <c r="Q121" s="954"/>
      <c r="R121" s="955"/>
      <c r="S121" s="1069"/>
      <c r="T121" s="1069"/>
      <c r="U121" s="1069"/>
      <c r="V121" s="971"/>
      <c r="W121" s="971"/>
      <c r="Y121" s="5"/>
      <c r="Z121" s="5"/>
      <c r="AA121" s="5"/>
      <c r="AC121" s="5"/>
    </row>
    <row r="122" spans="1:29" ht="21" hidden="1" outlineLevel="1">
      <c r="A122" s="114"/>
      <c r="B122" s="1074">
        <v>108</v>
      </c>
      <c r="C122" s="1075"/>
      <c r="D122" s="1076" t="str">
        <f>IF(VLOOKUP(B122,'２.住戸一覧'!$B:$AQ,3,0)="","",VLOOKUP(B122,'２.住戸一覧'!$B:$AQ,3,0))</f>
        <v/>
      </c>
      <c r="E122" s="1076"/>
      <c r="F122" s="1076"/>
      <c r="G122" s="1076"/>
      <c r="H122" s="1076" t="str">
        <f>IF(VLOOKUP(B122,'２.住戸一覧'!$B:$AQ,6,0)="","",VLOOKUP(B122,'２.住戸一覧'!$B:$AQ,6,0))</f>
        <v/>
      </c>
      <c r="I122" s="1076"/>
      <c r="J122" s="953"/>
      <c r="K122" s="954"/>
      <c r="L122" s="955"/>
      <c r="M122" s="953"/>
      <c r="N122" s="954"/>
      <c r="O122" s="955"/>
      <c r="P122" s="953"/>
      <c r="Q122" s="954"/>
      <c r="R122" s="955"/>
      <c r="S122" s="1069"/>
      <c r="T122" s="1069"/>
      <c r="U122" s="1069"/>
      <c r="V122" s="971"/>
      <c r="W122" s="971"/>
      <c r="Y122" s="5"/>
      <c r="Z122" s="5"/>
      <c r="AA122" s="5"/>
      <c r="AC122" s="5"/>
    </row>
    <row r="123" spans="1:29" ht="21" hidden="1" outlineLevel="1">
      <c r="A123" s="114"/>
      <c r="B123" s="1074">
        <v>109</v>
      </c>
      <c r="C123" s="1075"/>
      <c r="D123" s="1076" t="str">
        <f>IF(VLOOKUP(B123,'２.住戸一覧'!$B:$AQ,3,0)="","",VLOOKUP(B123,'２.住戸一覧'!$B:$AQ,3,0))</f>
        <v/>
      </c>
      <c r="E123" s="1076"/>
      <c r="F123" s="1076"/>
      <c r="G123" s="1076"/>
      <c r="H123" s="1076" t="str">
        <f>IF(VLOOKUP(B123,'２.住戸一覧'!$B:$AQ,6,0)="","",VLOOKUP(B123,'２.住戸一覧'!$B:$AQ,6,0))</f>
        <v/>
      </c>
      <c r="I123" s="1076"/>
      <c r="J123" s="953"/>
      <c r="K123" s="954"/>
      <c r="L123" s="955"/>
      <c r="M123" s="953"/>
      <c r="N123" s="954"/>
      <c r="O123" s="955"/>
      <c r="P123" s="953"/>
      <c r="Q123" s="954"/>
      <c r="R123" s="955"/>
      <c r="S123" s="1069"/>
      <c r="T123" s="1069"/>
      <c r="U123" s="1069"/>
      <c r="V123" s="971"/>
      <c r="W123" s="971"/>
      <c r="Y123" s="5"/>
      <c r="Z123" s="5"/>
      <c r="AA123" s="5"/>
      <c r="AC123" s="5"/>
    </row>
    <row r="124" spans="1:29" ht="21" hidden="1" outlineLevel="1">
      <c r="A124" s="114"/>
      <c r="B124" s="1074">
        <v>110</v>
      </c>
      <c r="C124" s="1075"/>
      <c r="D124" s="1076" t="str">
        <f>IF(VLOOKUP(B124,'２.住戸一覧'!$B:$AQ,3,0)="","",VLOOKUP(B124,'２.住戸一覧'!$B:$AQ,3,0))</f>
        <v/>
      </c>
      <c r="E124" s="1076"/>
      <c r="F124" s="1076"/>
      <c r="G124" s="1076"/>
      <c r="H124" s="1076" t="str">
        <f>IF(VLOOKUP(B124,'２.住戸一覧'!$B:$AQ,6,0)="","",VLOOKUP(B124,'２.住戸一覧'!$B:$AQ,6,0))</f>
        <v/>
      </c>
      <c r="I124" s="1076"/>
      <c r="J124" s="953"/>
      <c r="K124" s="954"/>
      <c r="L124" s="955"/>
      <c r="M124" s="953"/>
      <c r="N124" s="954"/>
      <c r="O124" s="955"/>
      <c r="P124" s="953"/>
      <c r="Q124" s="954"/>
      <c r="R124" s="955"/>
      <c r="S124" s="1069"/>
      <c r="T124" s="1069"/>
      <c r="U124" s="1069"/>
      <c r="V124" s="971"/>
      <c r="W124" s="971"/>
      <c r="Y124" s="5"/>
      <c r="Z124" s="5"/>
      <c r="AA124" s="5"/>
      <c r="AC124" s="5"/>
    </row>
    <row r="125" spans="1:29" ht="21" hidden="1" outlineLevel="1">
      <c r="A125" s="114"/>
      <c r="B125" s="1074">
        <v>111</v>
      </c>
      <c r="C125" s="1075"/>
      <c r="D125" s="1076" t="str">
        <f>IF(VLOOKUP(B125,'２.住戸一覧'!$B:$AQ,3,0)="","",VLOOKUP(B125,'２.住戸一覧'!$B:$AQ,3,0))</f>
        <v/>
      </c>
      <c r="E125" s="1076"/>
      <c r="F125" s="1076"/>
      <c r="G125" s="1076"/>
      <c r="H125" s="1076" t="str">
        <f>IF(VLOOKUP(B125,'２.住戸一覧'!$B:$AQ,6,0)="","",VLOOKUP(B125,'２.住戸一覧'!$B:$AQ,6,0))</f>
        <v/>
      </c>
      <c r="I125" s="1076"/>
      <c r="J125" s="953"/>
      <c r="K125" s="954"/>
      <c r="L125" s="955"/>
      <c r="M125" s="953"/>
      <c r="N125" s="954"/>
      <c r="O125" s="955"/>
      <c r="P125" s="953"/>
      <c r="Q125" s="954"/>
      <c r="R125" s="955"/>
      <c r="S125" s="1069"/>
      <c r="T125" s="1069"/>
      <c r="U125" s="1069"/>
      <c r="V125" s="971"/>
      <c r="W125" s="971"/>
      <c r="Y125" s="5"/>
      <c r="Z125" s="5"/>
      <c r="AA125" s="5"/>
      <c r="AC125" s="5"/>
    </row>
    <row r="126" spans="1:29" ht="21" hidden="1" outlineLevel="1">
      <c r="A126" s="114"/>
      <c r="B126" s="1074">
        <v>112</v>
      </c>
      <c r="C126" s="1075"/>
      <c r="D126" s="1076" t="str">
        <f>IF(VLOOKUP(B126,'２.住戸一覧'!$B:$AQ,3,0)="","",VLOOKUP(B126,'２.住戸一覧'!$B:$AQ,3,0))</f>
        <v/>
      </c>
      <c r="E126" s="1076"/>
      <c r="F126" s="1076"/>
      <c r="G126" s="1076"/>
      <c r="H126" s="1076" t="str">
        <f>IF(VLOOKUP(B126,'２.住戸一覧'!$B:$AQ,6,0)="","",VLOOKUP(B126,'２.住戸一覧'!$B:$AQ,6,0))</f>
        <v/>
      </c>
      <c r="I126" s="1076"/>
      <c r="J126" s="953"/>
      <c r="K126" s="954"/>
      <c r="L126" s="955"/>
      <c r="M126" s="953"/>
      <c r="N126" s="954"/>
      <c r="O126" s="955"/>
      <c r="P126" s="953"/>
      <c r="Q126" s="954"/>
      <c r="R126" s="955"/>
      <c r="S126" s="1069"/>
      <c r="T126" s="1069"/>
      <c r="U126" s="1069"/>
      <c r="V126" s="971"/>
      <c r="W126" s="971"/>
      <c r="Y126" s="5"/>
      <c r="Z126" s="5"/>
      <c r="AA126" s="5"/>
      <c r="AC126" s="5"/>
    </row>
    <row r="127" spans="1:29" ht="21" hidden="1" outlineLevel="1">
      <c r="A127" s="114"/>
      <c r="B127" s="1074">
        <v>113</v>
      </c>
      <c r="C127" s="1075"/>
      <c r="D127" s="1076" t="str">
        <f>IF(VLOOKUP(B127,'２.住戸一覧'!$B:$AQ,3,0)="","",VLOOKUP(B127,'２.住戸一覧'!$B:$AQ,3,0))</f>
        <v/>
      </c>
      <c r="E127" s="1076"/>
      <c r="F127" s="1076"/>
      <c r="G127" s="1076"/>
      <c r="H127" s="1076" t="str">
        <f>IF(VLOOKUP(B127,'２.住戸一覧'!$B:$AQ,6,0)="","",VLOOKUP(B127,'２.住戸一覧'!$B:$AQ,6,0))</f>
        <v/>
      </c>
      <c r="I127" s="1076"/>
      <c r="J127" s="953"/>
      <c r="K127" s="954"/>
      <c r="L127" s="955"/>
      <c r="M127" s="953"/>
      <c r="N127" s="954"/>
      <c r="O127" s="955"/>
      <c r="P127" s="953"/>
      <c r="Q127" s="954"/>
      <c r="R127" s="955"/>
      <c r="S127" s="1069"/>
      <c r="T127" s="1069"/>
      <c r="U127" s="1069"/>
      <c r="V127" s="971"/>
      <c r="W127" s="971"/>
      <c r="Y127" s="5"/>
      <c r="Z127" s="5"/>
      <c r="AA127" s="5"/>
      <c r="AC127" s="5"/>
    </row>
    <row r="128" spans="1:29" ht="21" hidden="1" outlineLevel="1">
      <c r="A128" s="114"/>
      <c r="B128" s="1074">
        <v>114</v>
      </c>
      <c r="C128" s="1075"/>
      <c r="D128" s="1076" t="str">
        <f>IF(VLOOKUP(B128,'２.住戸一覧'!$B:$AQ,3,0)="","",VLOOKUP(B128,'２.住戸一覧'!$B:$AQ,3,0))</f>
        <v/>
      </c>
      <c r="E128" s="1076"/>
      <c r="F128" s="1076"/>
      <c r="G128" s="1076"/>
      <c r="H128" s="1076" t="str">
        <f>IF(VLOOKUP(B128,'２.住戸一覧'!$B:$AQ,6,0)="","",VLOOKUP(B128,'２.住戸一覧'!$B:$AQ,6,0))</f>
        <v/>
      </c>
      <c r="I128" s="1076"/>
      <c r="J128" s="953"/>
      <c r="K128" s="954"/>
      <c r="L128" s="955"/>
      <c r="M128" s="953"/>
      <c r="N128" s="954"/>
      <c r="O128" s="955"/>
      <c r="P128" s="953"/>
      <c r="Q128" s="954"/>
      <c r="R128" s="955"/>
      <c r="S128" s="1069"/>
      <c r="T128" s="1069"/>
      <c r="U128" s="1069"/>
      <c r="V128" s="971"/>
      <c r="W128" s="971"/>
      <c r="Y128" s="5"/>
      <c r="Z128" s="5"/>
      <c r="AA128" s="5"/>
      <c r="AC128" s="5"/>
    </row>
    <row r="129" spans="1:29" ht="21" hidden="1" outlineLevel="1">
      <c r="A129" s="114"/>
      <c r="B129" s="1074">
        <v>115</v>
      </c>
      <c r="C129" s="1075"/>
      <c r="D129" s="1076" t="str">
        <f>IF(VLOOKUP(B129,'２.住戸一覧'!$B:$AQ,3,0)="","",VLOOKUP(B129,'２.住戸一覧'!$B:$AQ,3,0))</f>
        <v/>
      </c>
      <c r="E129" s="1076"/>
      <c r="F129" s="1076"/>
      <c r="G129" s="1076"/>
      <c r="H129" s="1076" t="str">
        <f>IF(VLOOKUP(B129,'２.住戸一覧'!$B:$AQ,6,0)="","",VLOOKUP(B129,'２.住戸一覧'!$B:$AQ,6,0))</f>
        <v/>
      </c>
      <c r="I129" s="1076"/>
      <c r="J129" s="953"/>
      <c r="K129" s="954"/>
      <c r="L129" s="955"/>
      <c r="M129" s="953"/>
      <c r="N129" s="954"/>
      <c r="O129" s="955"/>
      <c r="P129" s="953"/>
      <c r="Q129" s="954"/>
      <c r="R129" s="955"/>
      <c r="S129" s="1069"/>
      <c r="T129" s="1069"/>
      <c r="U129" s="1069"/>
      <c r="V129" s="971"/>
      <c r="W129" s="971"/>
      <c r="Y129" s="5"/>
      <c r="Z129" s="5"/>
      <c r="AA129" s="5"/>
      <c r="AC129" s="5"/>
    </row>
    <row r="130" spans="1:29" ht="21" hidden="1" outlineLevel="1">
      <c r="A130" s="114"/>
      <c r="B130" s="1074">
        <v>116</v>
      </c>
      <c r="C130" s="1075"/>
      <c r="D130" s="1076" t="str">
        <f>IF(VLOOKUP(B130,'２.住戸一覧'!$B:$AQ,3,0)="","",VLOOKUP(B130,'２.住戸一覧'!$B:$AQ,3,0))</f>
        <v/>
      </c>
      <c r="E130" s="1076"/>
      <c r="F130" s="1076"/>
      <c r="G130" s="1076"/>
      <c r="H130" s="1076" t="str">
        <f>IF(VLOOKUP(B130,'２.住戸一覧'!$B:$AQ,6,0)="","",VLOOKUP(B130,'２.住戸一覧'!$B:$AQ,6,0))</f>
        <v/>
      </c>
      <c r="I130" s="1076"/>
      <c r="J130" s="953"/>
      <c r="K130" s="954"/>
      <c r="L130" s="955"/>
      <c r="M130" s="953"/>
      <c r="N130" s="954"/>
      <c r="O130" s="955"/>
      <c r="P130" s="953"/>
      <c r="Q130" s="954"/>
      <c r="R130" s="955"/>
      <c r="S130" s="1069"/>
      <c r="T130" s="1069"/>
      <c r="U130" s="1069"/>
      <c r="V130" s="971"/>
      <c r="W130" s="971"/>
      <c r="Y130" s="5"/>
      <c r="Z130" s="5"/>
      <c r="AA130" s="5"/>
      <c r="AC130" s="5"/>
    </row>
    <row r="131" spans="1:29" ht="21" hidden="1" outlineLevel="1">
      <c r="A131" s="114"/>
      <c r="B131" s="1074">
        <v>117</v>
      </c>
      <c r="C131" s="1075"/>
      <c r="D131" s="1076" t="str">
        <f>IF(VLOOKUP(B131,'２.住戸一覧'!$B:$AQ,3,0)="","",VLOOKUP(B131,'２.住戸一覧'!$B:$AQ,3,0))</f>
        <v/>
      </c>
      <c r="E131" s="1076"/>
      <c r="F131" s="1076"/>
      <c r="G131" s="1076"/>
      <c r="H131" s="1076" t="str">
        <f>IF(VLOOKUP(B131,'２.住戸一覧'!$B:$AQ,6,0)="","",VLOOKUP(B131,'２.住戸一覧'!$B:$AQ,6,0))</f>
        <v/>
      </c>
      <c r="I131" s="1076"/>
      <c r="J131" s="953"/>
      <c r="K131" s="954"/>
      <c r="L131" s="955"/>
      <c r="M131" s="953"/>
      <c r="N131" s="954"/>
      <c r="O131" s="955"/>
      <c r="P131" s="953"/>
      <c r="Q131" s="954"/>
      <c r="R131" s="955"/>
      <c r="S131" s="1069"/>
      <c r="T131" s="1069"/>
      <c r="U131" s="1069"/>
      <c r="V131" s="971"/>
      <c r="W131" s="971"/>
      <c r="Y131" s="5"/>
      <c r="Z131" s="5"/>
      <c r="AA131" s="5"/>
      <c r="AC131" s="5"/>
    </row>
    <row r="132" spans="1:29" ht="21" hidden="1" outlineLevel="1">
      <c r="A132" s="114"/>
      <c r="B132" s="1074">
        <v>118</v>
      </c>
      <c r="C132" s="1075"/>
      <c r="D132" s="1076" t="str">
        <f>IF(VLOOKUP(B132,'２.住戸一覧'!$B:$AQ,3,0)="","",VLOOKUP(B132,'２.住戸一覧'!$B:$AQ,3,0))</f>
        <v/>
      </c>
      <c r="E132" s="1076"/>
      <c r="F132" s="1076"/>
      <c r="G132" s="1076"/>
      <c r="H132" s="1076" t="str">
        <f>IF(VLOOKUP(B132,'２.住戸一覧'!$B:$AQ,6,0)="","",VLOOKUP(B132,'２.住戸一覧'!$B:$AQ,6,0))</f>
        <v/>
      </c>
      <c r="I132" s="1076"/>
      <c r="J132" s="953"/>
      <c r="K132" s="954"/>
      <c r="L132" s="955"/>
      <c r="M132" s="953"/>
      <c r="N132" s="954"/>
      <c r="O132" s="955"/>
      <c r="P132" s="953"/>
      <c r="Q132" s="954"/>
      <c r="R132" s="955"/>
      <c r="S132" s="1069"/>
      <c r="T132" s="1069"/>
      <c r="U132" s="1069"/>
      <c r="V132" s="971"/>
      <c r="W132" s="971"/>
      <c r="Y132" s="5"/>
      <c r="Z132" s="5"/>
      <c r="AA132" s="5"/>
      <c r="AC132" s="5"/>
    </row>
    <row r="133" spans="1:29" ht="21" hidden="1" outlineLevel="1">
      <c r="A133" s="114"/>
      <c r="B133" s="1074">
        <v>119</v>
      </c>
      <c r="C133" s="1075"/>
      <c r="D133" s="1076" t="str">
        <f>IF(VLOOKUP(B133,'２.住戸一覧'!$B:$AQ,3,0)="","",VLOOKUP(B133,'２.住戸一覧'!$B:$AQ,3,0))</f>
        <v/>
      </c>
      <c r="E133" s="1076"/>
      <c r="F133" s="1076"/>
      <c r="G133" s="1076"/>
      <c r="H133" s="1076" t="str">
        <f>IF(VLOOKUP(B133,'２.住戸一覧'!$B:$AQ,6,0)="","",VLOOKUP(B133,'２.住戸一覧'!$B:$AQ,6,0))</f>
        <v/>
      </c>
      <c r="I133" s="1076"/>
      <c r="J133" s="953"/>
      <c r="K133" s="954"/>
      <c r="L133" s="955"/>
      <c r="M133" s="953"/>
      <c r="N133" s="954"/>
      <c r="O133" s="955"/>
      <c r="P133" s="953"/>
      <c r="Q133" s="954"/>
      <c r="R133" s="955"/>
      <c r="S133" s="1069"/>
      <c r="T133" s="1069"/>
      <c r="U133" s="1069"/>
      <c r="V133" s="971"/>
      <c r="W133" s="971"/>
      <c r="Y133" s="5"/>
      <c r="Z133" s="5"/>
      <c r="AA133" s="5"/>
      <c r="AC133" s="5"/>
    </row>
    <row r="134" spans="1:29" ht="21" hidden="1" outlineLevel="1">
      <c r="A134" s="114"/>
      <c r="B134" s="1074">
        <v>120</v>
      </c>
      <c r="C134" s="1075"/>
      <c r="D134" s="1076" t="str">
        <f>IF(VLOOKUP(B134,'２.住戸一覧'!$B:$AQ,3,0)="","",VLOOKUP(B134,'２.住戸一覧'!$B:$AQ,3,0))</f>
        <v/>
      </c>
      <c r="E134" s="1076"/>
      <c r="F134" s="1076"/>
      <c r="G134" s="1076"/>
      <c r="H134" s="1076" t="str">
        <f>IF(VLOOKUP(B134,'２.住戸一覧'!$B:$AQ,6,0)="","",VLOOKUP(B134,'２.住戸一覧'!$B:$AQ,6,0))</f>
        <v/>
      </c>
      <c r="I134" s="1076"/>
      <c r="J134" s="953"/>
      <c r="K134" s="954"/>
      <c r="L134" s="955"/>
      <c r="M134" s="953"/>
      <c r="N134" s="954"/>
      <c r="O134" s="955"/>
      <c r="P134" s="953"/>
      <c r="Q134" s="954"/>
      <c r="R134" s="955"/>
      <c r="S134" s="1069"/>
      <c r="T134" s="1069"/>
      <c r="U134" s="1069"/>
      <c r="V134" s="971"/>
      <c r="W134" s="971"/>
      <c r="Y134" s="5"/>
      <c r="Z134" s="5"/>
      <c r="AA134" s="5"/>
      <c r="AC134" s="5"/>
    </row>
    <row r="135" spans="1:29" ht="21" hidden="1" outlineLevel="1">
      <c r="A135" s="114"/>
      <c r="B135" s="1074">
        <v>121</v>
      </c>
      <c r="C135" s="1075"/>
      <c r="D135" s="1076" t="str">
        <f>IF(VLOOKUP(B135,'２.住戸一覧'!$B:$AQ,3,0)="","",VLOOKUP(B135,'２.住戸一覧'!$B:$AQ,3,0))</f>
        <v/>
      </c>
      <c r="E135" s="1076"/>
      <c r="F135" s="1076"/>
      <c r="G135" s="1076"/>
      <c r="H135" s="1076" t="str">
        <f>IF(VLOOKUP(B135,'２.住戸一覧'!$B:$AQ,6,0)="","",VLOOKUP(B135,'２.住戸一覧'!$B:$AQ,6,0))</f>
        <v/>
      </c>
      <c r="I135" s="1076"/>
      <c r="J135" s="953"/>
      <c r="K135" s="954"/>
      <c r="L135" s="955"/>
      <c r="M135" s="953"/>
      <c r="N135" s="954"/>
      <c r="O135" s="955"/>
      <c r="P135" s="953"/>
      <c r="Q135" s="954"/>
      <c r="R135" s="955"/>
      <c r="S135" s="1069"/>
      <c r="T135" s="1069"/>
      <c r="U135" s="1069"/>
      <c r="V135" s="971"/>
      <c r="W135" s="971"/>
      <c r="Y135" s="5"/>
      <c r="Z135" s="5"/>
      <c r="AA135" s="5"/>
      <c r="AC135" s="5"/>
    </row>
    <row r="136" spans="1:29" ht="21" hidden="1" outlineLevel="1">
      <c r="A136" s="114"/>
      <c r="B136" s="1074">
        <v>122</v>
      </c>
      <c r="C136" s="1075"/>
      <c r="D136" s="1076" t="str">
        <f>IF(VLOOKUP(B136,'２.住戸一覧'!$B:$AQ,3,0)="","",VLOOKUP(B136,'２.住戸一覧'!$B:$AQ,3,0))</f>
        <v/>
      </c>
      <c r="E136" s="1076"/>
      <c r="F136" s="1076"/>
      <c r="G136" s="1076"/>
      <c r="H136" s="1076" t="str">
        <f>IF(VLOOKUP(B136,'２.住戸一覧'!$B:$AQ,6,0)="","",VLOOKUP(B136,'２.住戸一覧'!$B:$AQ,6,0))</f>
        <v/>
      </c>
      <c r="I136" s="1076"/>
      <c r="J136" s="953"/>
      <c r="K136" s="954"/>
      <c r="L136" s="955"/>
      <c r="M136" s="953"/>
      <c r="N136" s="954"/>
      <c r="O136" s="955"/>
      <c r="P136" s="953"/>
      <c r="Q136" s="954"/>
      <c r="R136" s="955"/>
      <c r="S136" s="1069"/>
      <c r="T136" s="1069"/>
      <c r="U136" s="1069"/>
      <c r="V136" s="971"/>
      <c r="W136" s="971"/>
      <c r="Y136" s="5"/>
      <c r="Z136" s="5"/>
      <c r="AA136" s="5"/>
      <c r="AC136" s="5"/>
    </row>
    <row r="137" spans="1:29" ht="21" hidden="1" outlineLevel="1">
      <c r="A137" s="114"/>
      <c r="B137" s="1074">
        <v>123</v>
      </c>
      <c r="C137" s="1075"/>
      <c r="D137" s="1076" t="str">
        <f>IF(VLOOKUP(B137,'２.住戸一覧'!$B:$AQ,3,0)="","",VLOOKUP(B137,'２.住戸一覧'!$B:$AQ,3,0))</f>
        <v/>
      </c>
      <c r="E137" s="1076"/>
      <c r="F137" s="1076"/>
      <c r="G137" s="1076"/>
      <c r="H137" s="1076" t="str">
        <f>IF(VLOOKUP(B137,'２.住戸一覧'!$B:$AQ,6,0)="","",VLOOKUP(B137,'２.住戸一覧'!$B:$AQ,6,0))</f>
        <v/>
      </c>
      <c r="I137" s="1076"/>
      <c r="J137" s="953"/>
      <c r="K137" s="954"/>
      <c r="L137" s="955"/>
      <c r="M137" s="953"/>
      <c r="N137" s="954"/>
      <c r="O137" s="955"/>
      <c r="P137" s="953"/>
      <c r="Q137" s="954"/>
      <c r="R137" s="955"/>
      <c r="S137" s="1069"/>
      <c r="T137" s="1069"/>
      <c r="U137" s="1069"/>
      <c r="V137" s="971"/>
      <c r="W137" s="971"/>
      <c r="Y137" s="5"/>
      <c r="Z137" s="5"/>
      <c r="AA137" s="5"/>
      <c r="AC137" s="5"/>
    </row>
    <row r="138" spans="1:29" ht="21" hidden="1" outlineLevel="1">
      <c r="A138" s="114"/>
      <c r="B138" s="1074">
        <v>124</v>
      </c>
      <c r="C138" s="1075"/>
      <c r="D138" s="1076" t="str">
        <f>IF(VLOOKUP(B138,'２.住戸一覧'!$B:$AQ,3,0)="","",VLOOKUP(B138,'２.住戸一覧'!$B:$AQ,3,0))</f>
        <v/>
      </c>
      <c r="E138" s="1076"/>
      <c r="F138" s="1076"/>
      <c r="G138" s="1076"/>
      <c r="H138" s="1076" t="str">
        <f>IF(VLOOKUP(B138,'２.住戸一覧'!$B:$AQ,6,0)="","",VLOOKUP(B138,'２.住戸一覧'!$B:$AQ,6,0))</f>
        <v/>
      </c>
      <c r="I138" s="1076"/>
      <c r="J138" s="953"/>
      <c r="K138" s="954"/>
      <c r="L138" s="955"/>
      <c r="M138" s="953"/>
      <c r="N138" s="954"/>
      <c r="O138" s="955"/>
      <c r="P138" s="953"/>
      <c r="Q138" s="954"/>
      <c r="R138" s="955"/>
      <c r="S138" s="1069"/>
      <c r="T138" s="1069"/>
      <c r="U138" s="1069"/>
      <c r="V138" s="971"/>
      <c r="W138" s="971"/>
      <c r="Y138" s="5"/>
      <c r="Z138" s="5"/>
      <c r="AA138" s="5"/>
      <c r="AC138" s="5"/>
    </row>
    <row r="139" spans="1:29" ht="21" hidden="1" outlineLevel="1">
      <c r="A139" s="114"/>
      <c r="B139" s="1074">
        <v>125</v>
      </c>
      <c r="C139" s="1075"/>
      <c r="D139" s="1076" t="str">
        <f>IF(VLOOKUP(B139,'２.住戸一覧'!$B:$AQ,3,0)="","",VLOOKUP(B139,'２.住戸一覧'!$B:$AQ,3,0))</f>
        <v/>
      </c>
      <c r="E139" s="1076"/>
      <c r="F139" s="1076"/>
      <c r="G139" s="1076"/>
      <c r="H139" s="1076" t="str">
        <f>IF(VLOOKUP(B139,'２.住戸一覧'!$B:$AQ,6,0)="","",VLOOKUP(B139,'２.住戸一覧'!$B:$AQ,6,0))</f>
        <v/>
      </c>
      <c r="I139" s="1076"/>
      <c r="J139" s="953"/>
      <c r="K139" s="954"/>
      <c r="L139" s="955"/>
      <c r="M139" s="953"/>
      <c r="N139" s="954"/>
      <c r="O139" s="955"/>
      <c r="P139" s="953"/>
      <c r="Q139" s="954"/>
      <c r="R139" s="955"/>
      <c r="S139" s="1069"/>
      <c r="T139" s="1069"/>
      <c r="U139" s="1069"/>
      <c r="V139" s="971"/>
      <c r="W139" s="971"/>
      <c r="Y139" s="5"/>
      <c r="Z139" s="5"/>
      <c r="AA139" s="5"/>
      <c r="AC139" s="5"/>
    </row>
    <row r="140" spans="1:29" ht="21" hidden="1" outlineLevel="1">
      <c r="A140" s="114"/>
      <c r="B140" s="1074">
        <v>126</v>
      </c>
      <c r="C140" s="1075"/>
      <c r="D140" s="1076" t="str">
        <f>IF(VLOOKUP(B140,'２.住戸一覧'!$B:$AQ,3,0)="","",VLOOKUP(B140,'２.住戸一覧'!$B:$AQ,3,0))</f>
        <v/>
      </c>
      <c r="E140" s="1076"/>
      <c r="F140" s="1076"/>
      <c r="G140" s="1076"/>
      <c r="H140" s="1076" t="str">
        <f>IF(VLOOKUP(B140,'２.住戸一覧'!$B:$AQ,6,0)="","",VLOOKUP(B140,'２.住戸一覧'!$B:$AQ,6,0))</f>
        <v/>
      </c>
      <c r="I140" s="1076"/>
      <c r="J140" s="953"/>
      <c r="K140" s="954"/>
      <c r="L140" s="955"/>
      <c r="M140" s="953"/>
      <c r="N140" s="954"/>
      <c r="O140" s="955"/>
      <c r="P140" s="953"/>
      <c r="Q140" s="954"/>
      <c r="R140" s="955"/>
      <c r="S140" s="1069"/>
      <c r="T140" s="1069"/>
      <c r="U140" s="1069"/>
      <c r="V140" s="971"/>
      <c r="W140" s="971"/>
      <c r="Y140" s="5"/>
      <c r="Z140" s="5"/>
      <c r="AA140" s="5"/>
      <c r="AC140" s="5"/>
    </row>
    <row r="141" spans="1:29" ht="21" hidden="1" outlineLevel="1">
      <c r="A141" s="114"/>
      <c r="B141" s="1074">
        <v>127</v>
      </c>
      <c r="C141" s="1075"/>
      <c r="D141" s="1076" t="str">
        <f>IF(VLOOKUP(B141,'２.住戸一覧'!$B:$AQ,3,0)="","",VLOOKUP(B141,'２.住戸一覧'!$B:$AQ,3,0))</f>
        <v/>
      </c>
      <c r="E141" s="1076"/>
      <c r="F141" s="1076"/>
      <c r="G141" s="1076"/>
      <c r="H141" s="1076" t="str">
        <f>IF(VLOOKUP(B141,'２.住戸一覧'!$B:$AQ,6,0)="","",VLOOKUP(B141,'２.住戸一覧'!$B:$AQ,6,0))</f>
        <v/>
      </c>
      <c r="I141" s="1076"/>
      <c r="J141" s="953"/>
      <c r="K141" s="954"/>
      <c r="L141" s="955"/>
      <c r="M141" s="953"/>
      <c r="N141" s="954"/>
      <c r="O141" s="955"/>
      <c r="P141" s="953"/>
      <c r="Q141" s="954"/>
      <c r="R141" s="955"/>
      <c r="S141" s="1069"/>
      <c r="T141" s="1069"/>
      <c r="U141" s="1069"/>
      <c r="V141" s="971"/>
      <c r="W141" s="971"/>
      <c r="Y141" s="5"/>
      <c r="Z141" s="5"/>
      <c r="AA141" s="5"/>
      <c r="AC141" s="5"/>
    </row>
    <row r="142" spans="1:29" ht="21" hidden="1" outlineLevel="1">
      <c r="A142" s="114"/>
      <c r="B142" s="1074">
        <v>128</v>
      </c>
      <c r="C142" s="1075"/>
      <c r="D142" s="1076" t="str">
        <f>IF(VLOOKUP(B142,'２.住戸一覧'!$B:$AQ,3,0)="","",VLOOKUP(B142,'２.住戸一覧'!$B:$AQ,3,0))</f>
        <v/>
      </c>
      <c r="E142" s="1076"/>
      <c r="F142" s="1076"/>
      <c r="G142" s="1076"/>
      <c r="H142" s="1076" t="str">
        <f>IF(VLOOKUP(B142,'２.住戸一覧'!$B:$AQ,6,0)="","",VLOOKUP(B142,'２.住戸一覧'!$B:$AQ,6,0))</f>
        <v/>
      </c>
      <c r="I142" s="1076"/>
      <c r="J142" s="953"/>
      <c r="K142" s="954"/>
      <c r="L142" s="955"/>
      <c r="M142" s="953"/>
      <c r="N142" s="954"/>
      <c r="O142" s="955"/>
      <c r="P142" s="953"/>
      <c r="Q142" s="954"/>
      <c r="R142" s="955"/>
      <c r="S142" s="1069"/>
      <c r="T142" s="1069"/>
      <c r="U142" s="1069"/>
      <c r="V142" s="971"/>
      <c r="W142" s="971"/>
      <c r="Y142" s="5"/>
      <c r="Z142" s="5"/>
      <c r="AA142" s="5"/>
      <c r="AC142" s="5"/>
    </row>
    <row r="143" spans="1:29" ht="21" hidden="1" outlineLevel="1">
      <c r="A143" s="114"/>
      <c r="B143" s="1074">
        <v>129</v>
      </c>
      <c r="C143" s="1075"/>
      <c r="D143" s="1076" t="str">
        <f>IF(VLOOKUP(B143,'２.住戸一覧'!$B:$AQ,3,0)="","",VLOOKUP(B143,'２.住戸一覧'!$B:$AQ,3,0))</f>
        <v/>
      </c>
      <c r="E143" s="1076"/>
      <c r="F143" s="1076"/>
      <c r="G143" s="1076"/>
      <c r="H143" s="1076" t="str">
        <f>IF(VLOOKUP(B143,'２.住戸一覧'!$B:$AQ,6,0)="","",VLOOKUP(B143,'２.住戸一覧'!$B:$AQ,6,0))</f>
        <v/>
      </c>
      <c r="I143" s="1076"/>
      <c r="J143" s="953"/>
      <c r="K143" s="954"/>
      <c r="L143" s="955"/>
      <c r="M143" s="953"/>
      <c r="N143" s="954"/>
      <c r="O143" s="955"/>
      <c r="P143" s="953"/>
      <c r="Q143" s="954"/>
      <c r="R143" s="955"/>
      <c r="S143" s="1069"/>
      <c r="T143" s="1069"/>
      <c r="U143" s="1069"/>
      <c r="V143" s="971"/>
      <c r="W143" s="971"/>
      <c r="Y143" s="5"/>
      <c r="Z143" s="5"/>
      <c r="AA143" s="5"/>
      <c r="AC143" s="5"/>
    </row>
    <row r="144" spans="1:29" ht="21" hidden="1" outlineLevel="1">
      <c r="A144" s="114"/>
      <c r="B144" s="1074">
        <v>130</v>
      </c>
      <c r="C144" s="1075"/>
      <c r="D144" s="1076" t="str">
        <f>IF(VLOOKUP(B144,'２.住戸一覧'!$B:$AQ,3,0)="","",VLOOKUP(B144,'２.住戸一覧'!$B:$AQ,3,0))</f>
        <v/>
      </c>
      <c r="E144" s="1076"/>
      <c r="F144" s="1076"/>
      <c r="G144" s="1076"/>
      <c r="H144" s="1076" t="str">
        <f>IF(VLOOKUP(B144,'２.住戸一覧'!$B:$AQ,6,0)="","",VLOOKUP(B144,'２.住戸一覧'!$B:$AQ,6,0))</f>
        <v/>
      </c>
      <c r="I144" s="1076"/>
      <c r="J144" s="953"/>
      <c r="K144" s="954"/>
      <c r="L144" s="955"/>
      <c r="M144" s="953"/>
      <c r="N144" s="954"/>
      <c r="O144" s="955"/>
      <c r="P144" s="953"/>
      <c r="Q144" s="954"/>
      <c r="R144" s="955"/>
      <c r="S144" s="1069"/>
      <c r="T144" s="1069"/>
      <c r="U144" s="1069"/>
      <c r="V144" s="971"/>
      <c r="W144" s="971"/>
      <c r="Y144" s="5"/>
      <c r="Z144" s="5"/>
      <c r="AA144" s="5"/>
      <c r="AC144" s="5"/>
    </row>
    <row r="145" spans="1:29" ht="21" hidden="1" outlineLevel="1">
      <c r="A145" s="114"/>
      <c r="B145" s="1074">
        <v>131</v>
      </c>
      <c r="C145" s="1075"/>
      <c r="D145" s="1076" t="str">
        <f>IF(VLOOKUP(B145,'２.住戸一覧'!$B:$AQ,3,0)="","",VLOOKUP(B145,'２.住戸一覧'!$B:$AQ,3,0))</f>
        <v/>
      </c>
      <c r="E145" s="1076"/>
      <c r="F145" s="1076"/>
      <c r="G145" s="1076"/>
      <c r="H145" s="1076" t="str">
        <f>IF(VLOOKUP(B145,'２.住戸一覧'!$B:$AQ,6,0)="","",VLOOKUP(B145,'２.住戸一覧'!$B:$AQ,6,0))</f>
        <v/>
      </c>
      <c r="I145" s="1076"/>
      <c r="J145" s="953"/>
      <c r="K145" s="954"/>
      <c r="L145" s="955"/>
      <c r="M145" s="953"/>
      <c r="N145" s="954"/>
      <c r="O145" s="955"/>
      <c r="P145" s="953"/>
      <c r="Q145" s="954"/>
      <c r="R145" s="955"/>
      <c r="S145" s="1069"/>
      <c r="T145" s="1069"/>
      <c r="U145" s="1069"/>
      <c r="V145" s="971"/>
      <c r="W145" s="971"/>
      <c r="Y145" s="5"/>
      <c r="Z145" s="5"/>
      <c r="AA145" s="5"/>
      <c r="AC145" s="5"/>
    </row>
    <row r="146" spans="1:29" ht="21" hidden="1" outlineLevel="1">
      <c r="A146" s="114"/>
      <c r="B146" s="1074">
        <v>132</v>
      </c>
      <c r="C146" s="1075"/>
      <c r="D146" s="1076" t="str">
        <f>IF(VLOOKUP(B146,'２.住戸一覧'!$B:$AQ,3,0)="","",VLOOKUP(B146,'２.住戸一覧'!$B:$AQ,3,0))</f>
        <v/>
      </c>
      <c r="E146" s="1076"/>
      <c r="F146" s="1076"/>
      <c r="G146" s="1076"/>
      <c r="H146" s="1076" t="str">
        <f>IF(VLOOKUP(B146,'２.住戸一覧'!$B:$AQ,6,0)="","",VLOOKUP(B146,'２.住戸一覧'!$B:$AQ,6,0))</f>
        <v/>
      </c>
      <c r="I146" s="1076"/>
      <c r="J146" s="953"/>
      <c r="K146" s="954"/>
      <c r="L146" s="955"/>
      <c r="M146" s="953"/>
      <c r="N146" s="954"/>
      <c r="O146" s="955"/>
      <c r="P146" s="953"/>
      <c r="Q146" s="954"/>
      <c r="R146" s="955"/>
      <c r="S146" s="1069"/>
      <c r="T146" s="1069"/>
      <c r="U146" s="1069"/>
      <c r="V146" s="971"/>
      <c r="W146" s="971"/>
      <c r="Y146" s="5"/>
      <c r="Z146" s="5"/>
      <c r="AA146" s="5"/>
      <c r="AC146" s="5"/>
    </row>
    <row r="147" spans="1:29" ht="21" hidden="1" outlineLevel="1">
      <c r="A147" s="114"/>
      <c r="B147" s="1074">
        <v>133</v>
      </c>
      <c r="C147" s="1075"/>
      <c r="D147" s="1076" t="str">
        <f>IF(VLOOKUP(B147,'２.住戸一覧'!$B:$AQ,3,0)="","",VLOOKUP(B147,'２.住戸一覧'!$B:$AQ,3,0))</f>
        <v/>
      </c>
      <c r="E147" s="1076"/>
      <c r="F147" s="1076"/>
      <c r="G147" s="1076"/>
      <c r="H147" s="1076" t="str">
        <f>IF(VLOOKUP(B147,'２.住戸一覧'!$B:$AQ,6,0)="","",VLOOKUP(B147,'２.住戸一覧'!$B:$AQ,6,0))</f>
        <v/>
      </c>
      <c r="I147" s="1076"/>
      <c r="J147" s="953"/>
      <c r="K147" s="954"/>
      <c r="L147" s="955"/>
      <c r="M147" s="953"/>
      <c r="N147" s="954"/>
      <c r="O147" s="955"/>
      <c r="P147" s="953"/>
      <c r="Q147" s="954"/>
      <c r="R147" s="955"/>
      <c r="S147" s="1069"/>
      <c r="T147" s="1069"/>
      <c r="U147" s="1069"/>
      <c r="V147" s="971"/>
      <c r="W147" s="971"/>
      <c r="Y147" s="5"/>
      <c r="Z147" s="5"/>
      <c r="AA147" s="5"/>
      <c r="AC147" s="5"/>
    </row>
    <row r="148" spans="1:29" ht="21" hidden="1" outlineLevel="1">
      <c r="A148" s="114"/>
      <c r="B148" s="1074">
        <v>134</v>
      </c>
      <c r="C148" s="1075"/>
      <c r="D148" s="1076" t="str">
        <f>IF(VLOOKUP(B148,'２.住戸一覧'!$B:$AQ,3,0)="","",VLOOKUP(B148,'２.住戸一覧'!$B:$AQ,3,0))</f>
        <v/>
      </c>
      <c r="E148" s="1076"/>
      <c r="F148" s="1076"/>
      <c r="G148" s="1076"/>
      <c r="H148" s="1076" t="str">
        <f>IF(VLOOKUP(B148,'２.住戸一覧'!$B:$AQ,6,0)="","",VLOOKUP(B148,'２.住戸一覧'!$B:$AQ,6,0))</f>
        <v/>
      </c>
      <c r="I148" s="1076"/>
      <c r="J148" s="953"/>
      <c r="K148" s="954"/>
      <c r="L148" s="955"/>
      <c r="M148" s="953"/>
      <c r="N148" s="954"/>
      <c r="O148" s="955"/>
      <c r="P148" s="953"/>
      <c r="Q148" s="954"/>
      <c r="R148" s="955"/>
      <c r="S148" s="1069"/>
      <c r="T148" s="1069"/>
      <c r="U148" s="1069"/>
      <c r="V148" s="971"/>
      <c r="W148" s="971"/>
      <c r="Y148" s="5"/>
      <c r="Z148" s="5"/>
      <c r="AA148" s="5"/>
      <c r="AC148" s="5"/>
    </row>
    <row r="149" spans="1:29" ht="21" hidden="1" outlineLevel="1">
      <c r="A149" s="114"/>
      <c r="B149" s="1074">
        <v>135</v>
      </c>
      <c r="C149" s="1075"/>
      <c r="D149" s="1076" t="str">
        <f>IF(VLOOKUP(B149,'２.住戸一覧'!$B:$AQ,3,0)="","",VLOOKUP(B149,'２.住戸一覧'!$B:$AQ,3,0))</f>
        <v/>
      </c>
      <c r="E149" s="1076"/>
      <c r="F149" s="1076"/>
      <c r="G149" s="1076"/>
      <c r="H149" s="1076" t="str">
        <f>IF(VLOOKUP(B149,'２.住戸一覧'!$B:$AQ,6,0)="","",VLOOKUP(B149,'２.住戸一覧'!$B:$AQ,6,0))</f>
        <v/>
      </c>
      <c r="I149" s="1076"/>
      <c r="J149" s="953"/>
      <c r="K149" s="954"/>
      <c r="L149" s="955"/>
      <c r="M149" s="953"/>
      <c r="N149" s="954"/>
      <c r="O149" s="955"/>
      <c r="P149" s="953"/>
      <c r="Q149" s="954"/>
      <c r="R149" s="955"/>
      <c r="S149" s="1069"/>
      <c r="T149" s="1069"/>
      <c r="U149" s="1069"/>
      <c r="V149" s="971"/>
      <c r="W149" s="971"/>
      <c r="Y149" s="5"/>
      <c r="Z149" s="5"/>
      <c r="AA149" s="5"/>
      <c r="AC149" s="5"/>
    </row>
    <row r="150" spans="1:29" ht="21" hidden="1" outlineLevel="1">
      <c r="A150" s="114"/>
      <c r="B150" s="1074">
        <v>136</v>
      </c>
      <c r="C150" s="1075"/>
      <c r="D150" s="1076" t="str">
        <f>IF(VLOOKUP(B150,'２.住戸一覧'!$B:$AQ,3,0)="","",VLOOKUP(B150,'２.住戸一覧'!$B:$AQ,3,0))</f>
        <v/>
      </c>
      <c r="E150" s="1076"/>
      <c r="F150" s="1076"/>
      <c r="G150" s="1076"/>
      <c r="H150" s="1076" t="str">
        <f>IF(VLOOKUP(B150,'２.住戸一覧'!$B:$AQ,6,0)="","",VLOOKUP(B150,'２.住戸一覧'!$B:$AQ,6,0))</f>
        <v/>
      </c>
      <c r="I150" s="1076"/>
      <c r="J150" s="953"/>
      <c r="K150" s="954"/>
      <c r="L150" s="955"/>
      <c r="M150" s="953"/>
      <c r="N150" s="954"/>
      <c r="O150" s="955"/>
      <c r="P150" s="953"/>
      <c r="Q150" s="954"/>
      <c r="R150" s="955"/>
      <c r="S150" s="1069"/>
      <c r="T150" s="1069"/>
      <c r="U150" s="1069"/>
      <c r="V150" s="971"/>
      <c r="W150" s="971"/>
      <c r="Y150" s="5"/>
      <c r="Z150" s="5"/>
      <c r="AA150" s="5"/>
      <c r="AC150" s="5"/>
    </row>
    <row r="151" spans="1:29" ht="21" hidden="1" outlineLevel="1">
      <c r="A151" s="114"/>
      <c r="B151" s="1074">
        <v>137</v>
      </c>
      <c r="C151" s="1075"/>
      <c r="D151" s="1076" t="str">
        <f>IF(VLOOKUP(B151,'２.住戸一覧'!$B:$AQ,3,0)="","",VLOOKUP(B151,'２.住戸一覧'!$B:$AQ,3,0))</f>
        <v/>
      </c>
      <c r="E151" s="1076"/>
      <c r="F151" s="1076"/>
      <c r="G151" s="1076"/>
      <c r="H151" s="1076" t="str">
        <f>IF(VLOOKUP(B151,'２.住戸一覧'!$B:$AQ,6,0)="","",VLOOKUP(B151,'２.住戸一覧'!$B:$AQ,6,0))</f>
        <v/>
      </c>
      <c r="I151" s="1076"/>
      <c r="J151" s="953"/>
      <c r="K151" s="954"/>
      <c r="L151" s="955"/>
      <c r="M151" s="953"/>
      <c r="N151" s="954"/>
      <c r="O151" s="955"/>
      <c r="P151" s="953"/>
      <c r="Q151" s="954"/>
      <c r="R151" s="955"/>
      <c r="S151" s="1069"/>
      <c r="T151" s="1069"/>
      <c r="U151" s="1069"/>
      <c r="V151" s="971"/>
      <c r="W151" s="971"/>
      <c r="Y151" s="5"/>
      <c r="Z151" s="5"/>
      <c r="AA151" s="5"/>
      <c r="AC151" s="5"/>
    </row>
    <row r="152" spans="1:29" ht="21" hidden="1" outlineLevel="1">
      <c r="A152" s="114"/>
      <c r="B152" s="1074">
        <v>138</v>
      </c>
      <c r="C152" s="1075"/>
      <c r="D152" s="1076" t="str">
        <f>IF(VLOOKUP(B152,'２.住戸一覧'!$B:$AQ,3,0)="","",VLOOKUP(B152,'２.住戸一覧'!$B:$AQ,3,0))</f>
        <v/>
      </c>
      <c r="E152" s="1076"/>
      <c r="F152" s="1076"/>
      <c r="G152" s="1076"/>
      <c r="H152" s="1076" t="str">
        <f>IF(VLOOKUP(B152,'２.住戸一覧'!$B:$AQ,6,0)="","",VLOOKUP(B152,'２.住戸一覧'!$B:$AQ,6,0))</f>
        <v/>
      </c>
      <c r="I152" s="1076"/>
      <c r="J152" s="953"/>
      <c r="K152" s="954"/>
      <c r="L152" s="955"/>
      <c r="M152" s="953"/>
      <c r="N152" s="954"/>
      <c r="O152" s="955"/>
      <c r="P152" s="953"/>
      <c r="Q152" s="954"/>
      <c r="R152" s="955"/>
      <c r="S152" s="1069"/>
      <c r="T152" s="1069"/>
      <c r="U152" s="1069"/>
      <c r="V152" s="971"/>
      <c r="W152" s="971"/>
      <c r="Y152" s="5"/>
      <c r="Z152" s="5"/>
      <c r="AA152" s="5"/>
      <c r="AC152" s="5"/>
    </row>
    <row r="153" spans="1:29" ht="21" hidden="1" outlineLevel="1">
      <c r="A153" s="114"/>
      <c r="B153" s="1074">
        <v>139</v>
      </c>
      <c r="C153" s="1075"/>
      <c r="D153" s="1076" t="str">
        <f>IF(VLOOKUP(B153,'２.住戸一覧'!$B:$AQ,3,0)="","",VLOOKUP(B153,'２.住戸一覧'!$B:$AQ,3,0))</f>
        <v/>
      </c>
      <c r="E153" s="1076"/>
      <c r="F153" s="1076"/>
      <c r="G153" s="1076"/>
      <c r="H153" s="1076" t="str">
        <f>IF(VLOOKUP(B153,'２.住戸一覧'!$B:$AQ,6,0)="","",VLOOKUP(B153,'２.住戸一覧'!$B:$AQ,6,0))</f>
        <v/>
      </c>
      <c r="I153" s="1076"/>
      <c r="J153" s="953"/>
      <c r="K153" s="954"/>
      <c r="L153" s="955"/>
      <c r="M153" s="953"/>
      <c r="N153" s="954"/>
      <c r="O153" s="955"/>
      <c r="P153" s="953"/>
      <c r="Q153" s="954"/>
      <c r="R153" s="955"/>
      <c r="S153" s="1069"/>
      <c r="T153" s="1069"/>
      <c r="U153" s="1069"/>
      <c r="V153" s="971"/>
      <c r="W153" s="971"/>
      <c r="Y153" s="5"/>
      <c r="Z153" s="5"/>
      <c r="AA153" s="5"/>
      <c r="AC153" s="5"/>
    </row>
    <row r="154" spans="1:29" ht="21" hidden="1" outlineLevel="1">
      <c r="A154" s="114"/>
      <c r="B154" s="1074">
        <v>140</v>
      </c>
      <c r="C154" s="1075"/>
      <c r="D154" s="1076" t="str">
        <f>IF(VLOOKUP(B154,'２.住戸一覧'!$B:$AQ,3,0)="","",VLOOKUP(B154,'２.住戸一覧'!$B:$AQ,3,0))</f>
        <v/>
      </c>
      <c r="E154" s="1076"/>
      <c r="F154" s="1076"/>
      <c r="G154" s="1076"/>
      <c r="H154" s="1076" t="str">
        <f>IF(VLOOKUP(B154,'２.住戸一覧'!$B:$AQ,6,0)="","",VLOOKUP(B154,'２.住戸一覧'!$B:$AQ,6,0))</f>
        <v/>
      </c>
      <c r="I154" s="1076"/>
      <c r="J154" s="953"/>
      <c r="K154" s="954"/>
      <c r="L154" s="955"/>
      <c r="M154" s="953"/>
      <c r="N154" s="954"/>
      <c r="O154" s="955"/>
      <c r="P154" s="953"/>
      <c r="Q154" s="954"/>
      <c r="R154" s="955"/>
      <c r="S154" s="1069"/>
      <c r="T154" s="1069"/>
      <c r="U154" s="1069"/>
      <c r="V154" s="971"/>
      <c r="W154" s="971"/>
      <c r="Y154" s="5"/>
      <c r="Z154" s="5"/>
      <c r="AA154" s="5"/>
      <c r="AC154" s="5"/>
    </row>
    <row r="155" spans="1:29" ht="21" hidden="1" outlineLevel="1">
      <c r="A155" s="114"/>
      <c r="B155" s="1074">
        <v>141</v>
      </c>
      <c r="C155" s="1075"/>
      <c r="D155" s="1076" t="str">
        <f>IF(VLOOKUP(B155,'２.住戸一覧'!$B:$AQ,3,0)="","",VLOOKUP(B155,'２.住戸一覧'!$B:$AQ,3,0))</f>
        <v/>
      </c>
      <c r="E155" s="1076"/>
      <c r="F155" s="1076"/>
      <c r="G155" s="1076"/>
      <c r="H155" s="1076" t="str">
        <f>IF(VLOOKUP(B155,'２.住戸一覧'!$B:$AQ,6,0)="","",VLOOKUP(B155,'２.住戸一覧'!$B:$AQ,6,0))</f>
        <v/>
      </c>
      <c r="I155" s="1076"/>
      <c r="J155" s="953"/>
      <c r="K155" s="954"/>
      <c r="L155" s="955"/>
      <c r="M155" s="953"/>
      <c r="N155" s="954"/>
      <c r="O155" s="955"/>
      <c r="P155" s="953"/>
      <c r="Q155" s="954"/>
      <c r="R155" s="955"/>
      <c r="S155" s="1069"/>
      <c r="T155" s="1069"/>
      <c r="U155" s="1069"/>
      <c r="V155" s="971"/>
      <c r="W155" s="971"/>
      <c r="Y155" s="5"/>
      <c r="Z155" s="5"/>
      <c r="AA155" s="5"/>
      <c r="AC155" s="5"/>
    </row>
    <row r="156" spans="1:29" ht="21" hidden="1" outlineLevel="1">
      <c r="A156" s="114"/>
      <c r="B156" s="1074">
        <v>142</v>
      </c>
      <c r="C156" s="1075"/>
      <c r="D156" s="1076" t="str">
        <f>IF(VLOOKUP(B156,'２.住戸一覧'!$B:$AQ,3,0)="","",VLOOKUP(B156,'２.住戸一覧'!$B:$AQ,3,0))</f>
        <v/>
      </c>
      <c r="E156" s="1076"/>
      <c r="F156" s="1076"/>
      <c r="G156" s="1076"/>
      <c r="H156" s="1076" t="str">
        <f>IF(VLOOKUP(B156,'２.住戸一覧'!$B:$AQ,6,0)="","",VLOOKUP(B156,'２.住戸一覧'!$B:$AQ,6,0))</f>
        <v/>
      </c>
      <c r="I156" s="1076"/>
      <c r="J156" s="953"/>
      <c r="K156" s="954"/>
      <c r="L156" s="955"/>
      <c r="M156" s="953"/>
      <c r="N156" s="954"/>
      <c r="O156" s="955"/>
      <c r="P156" s="953"/>
      <c r="Q156" s="954"/>
      <c r="R156" s="955"/>
      <c r="S156" s="1069"/>
      <c r="T156" s="1069"/>
      <c r="U156" s="1069"/>
      <c r="V156" s="971"/>
      <c r="W156" s="971"/>
      <c r="Y156" s="5"/>
      <c r="Z156" s="5"/>
      <c r="AA156" s="5"/>
      <c r="AC156" s="5"/>
    </row>
    <row r="157" spans="1:29" ht="21" hidden="1" outlineLevel="1">
      <c r="A157" s="114"/>
      <c r="B157" s="1074">
        <v>143</v>
      </c>
      <c r="C157" s="1075"/>
      <c r="D157" s="1076" t="str">
        <f>IF(VLOOKUP(B157,'２.住戸一覧'!$B:$AQ,3,0)="","",VLOOKUP(B157,'２.住戸一覧'!$B:$AQ,3,0))</f>
        <v/>
      </c>
      <c r="E157" s="1076"/>
      <c r="F157" s="1076"/>
      <c r="G157" s="1076"/>
      <c r="H157" s="1076" t="str">
        <f>IF(VLOOKUP(B157,'２.住戸一覧'!$B:$AQ,6,0)="","",VLOOKUP(B157,'２.住戸一覧'!$B:$AQ,6,0))</f>
        <v/>
      </c>
      <c r="I157" s="1076"/>
      <c r="J157" s="953"/>
      <c r="K157" s="954"/>
      <c r="L157" s="955"/>
      <c r="M157" s="953"/>
      <c r="N157" s="954"/>
      <c r="O157" s="955"/>
      <c r="P157" s="953"/>
      <c r="Q157" s="954"/>
      <c r="R157" s="955"/>
      <c r="S157" s="1069"/>
      <c r="T157" s="1069"/>
      <c r="U157" s="1069"/>
      <c r="V157" s="971"/>
      <c r="W157" s="971"/>
      <c r="Y157" s="5"/>
      <c r="Z157" s="5"/>
      <c r="AA157" s="5"/>
      <c r="AC157" s="5"/>
    </row>
    <row r="158" spans="1:29" ht="21" hidden="1" outlineLevel="1">
      <c r="A158" s="114"/>
      <c r="B158" s="1074">
        <v>144</v>
      </c>
      <c r="C158" s="1075"/>
      <c r="D158" s="1076" t="str">
        <f>IF(VLOOKUP(B158,'２.住戸一覧'!$B:$AQ,3,0)="","",VLOOKUP(B158,'２.住戸一覧'!$B:$AQ,3,0))</f>
        <v/>
      </c>
      <c r="E158" s="1076"/>
      <c r="F158" s="1076"/>
      <c r="G158" s="1076"/>
      <c r="H158" s="1076" t="str">
        <f>IF(VLOOKUP(B158,'２.住戸一覧'!$B:$AQ,6,0)="","",VLOOKUP(B158,'２.住戸一覧'!$B:$AQ,6,0))</f>
        <v/>
      </c>
      <c r="I158" s="1076"/>
      <c r="J158" s="953"/>
      <c r="K158" s="954"/>
      <c r="L158" s="955"/>
      <c r="M158" s="953"/>
      <c r="N158" s="954"/>
      <c r="O158" s="955"/>
      <c r="P158" s="953"/>
      <c r="Q158" s="954"/>
      <c r="R158" s="955"/>
      <c r="S158" s="1069"/>
      <c r="T158" s="1069"/>
      <c r="U158" s="1069"/>
      <c r="V158" s="971"/>
      <c r="W158" s="971"/>
      <c r="Y158" s="5"/>
      <c r="Z158" s="5"/>
      <c r="AA158" s="5"/>
      <c r="AC158" s="5"/>
    </row>
    <row r="159" spans="1:29" ht="21" hidden="1" outlineLevel="1">
      <c r="A159" s="114"/>
      <c r="B159" s="1074">
        <v>145</v>
      </c>
      <c r="C159" s="1075"/>
      <c r="D159" s="1076" t="str">
        <f>IF(VLOOKUP(B159,'２.住戸一覧'!$B:$AQ,3,0)="","",VLOOKUP(B159,'２.住戸一覧'!$B:$AQ,3,0))</f>
        <v/>
      </c>
      <c r="E159" s="1076"/>
      <c r="F159" s="1076"/>
      <c r="G159" s="1076"/>
      <c r="H159" s="1076" t="str">
        <f>IF(VLOOKUP(B159,'２.住戸一覧'!$B:$AQ,6,0)="","",VLOOKUP(B159,'２.住戸一覧'!$B:$AQ,6,0))</f>
        <v/>
      </c>
      <c r="I159" s="1076"/>
      <c r="J159" s="953"/>
      <c r="K159" s="954"/>
      <c r="L159" s="955"/>
      <c r="M159" s="953"/>
      <c r="N159" s="954"/>
      <c r="O159" s="955"/>
      <c r="P159" s="953"/>
      <c r="Q159" s="954"/>
      <c r="R159" s="955"/>
      <c r="S159" s="1069"/>
      <c r="T159" s="1069"/>
      <c r="U159" s="1069"/>
      <c r="V159" s="971"/>
      <c r="W159" s="971"/>
      <c r="Y159" s="5"/>
      <c r="Z159" s="5"/>
      <c r="AA159" s="5"/>
      <c r="AC159" s="5"/>
    </row>
    <row r="160" spans="1:29" ht="21" hidden="1" outlineLevel="1">
      <c r="A160" s="114"/>
      <c r="B160" s="1074">
        <v>146</v>
      </c>
      <c r="C160" s="1075"/>
      <c r="D160" s="1076" t="str">
        <f>IF(VLOOKUP(B160,'２.住戸一覧'!$B:$AQ,3,0)="","",VLOOKUP(B160,'２.住戸一覧'!$B:$AQ,3,0))</f>
        <v/>
      </c>
      <c r="E160" s="1076"/>
      <c r="F160" s="1076"/>
      <c r="G160" s="1076"/>
      <c r="H160" s="1076" t="str">
        <f>IF(VLOOKUP(B160,'２.住戸一覧'!$B:$AQ,6,0)="","",VLOOKUP(B160,'２.住戸一覧'!$B:$AQ,6,0))</f>
        <v/>
      </c>
      <c r="I160" s="1076"/>
      <c r="J160" s="953"/>
      <c r="K160" s="954"/>
      <c r="L160" s="955"/>
      <c r="M160" s="953"/>
      <c r="N160" s="954"/>
      <c r="O160" s="955"/>
      <c r="P160" s="953"/>
      <c r="Q160" s="954"/>
      <c r="R160" s="955"/>
      <c r="S160" s="1069"/>
      <c r="T160" s="1069"/>
      <c r="U160" s="1069"/>
      <c r="V160" s="971"/>
      <c r="W160" s="971"/>
      <c r="Y160" s="5"/>
      <c r="Z160" s="5"/>
      <c r="AA160" s="5"/>
      <c r="AC160" s="5"/>
    </row>
    <row r="161" spans="1:29" ht="21" hidden="1" outlineLevel="1">
      <c r="A161" s="114"/>
      <c r="B161" s="1074">
        <v>147</v>
      </c>
      <c r="C161" s="1075"/>
      <c r="D161" s="1076" t="str">
        <f>IF(VLOOKUP(B161,'２.住戸一覧'!$B:$AQ,3,0)="","",VLOOKUP(B161,'２.住戸一覧'!$B:$AQ,3,0))</f>
        <v/>
      </c>
      <c r="E161" s="1076"/>
      <c r="F161" s="1076"/>
      <c r="G161" s="1076"/>
      <c r="H161" s="1076" t="str">
        <f>IF(VLOOKUP(B161,'２.住戸一覧'!$B:$AQ,6,0)="","",VLOOKUP(B161,'２.住戸一覧'!$B:$AQ,6,0))</f>
        <v/>
      </c>
      <c r="I161" s="1076"/>
      <c r="J161" s="953"/>
      <c r="K161" s="954"/>
      <c r="L161" s="955"/>
      <c r="M161" s="953"/>
      <c r="N161" s="954"/>
      <c r="O161" s="955"/>
      <c r="P161" s="953"/>
      <c r="Q161" s="954"/>
      <c r="R161" s="955"/>
      <c r="S161" s="1069"/>
      <c r="T161" s="1069"/>
      <c r="U161" s="1069"/>
      <c r="V161" s="971"/>
      <c r="W161" s="971"/>
      <c r="Y161" s="5"/>
      <c r="Z161" s="5"/>
      <c r="AA161" s="5"/>
      <c r="AC161" s="5"/>
    </row>
    <row r="162" spans="1:29" ht="21" hidden="1" outlineLevel="1">
      <c r="A162" s="114"/>
      <c r="B162" s="1074">
        <v>148</v>
      </c>
      <c r="C162" s="1075"/>
      <c r="D162" s="1076" t="str">
        <f>IF(VLOOKUP(B162,'２.住戸一覧'!$B:$AQ,3,0)="","",VLOOKUP(B162,'２.住戸一覧'!$B:$AQ,3,0))</f>
        <v/>
      </c>
      <c r="E162" s="1076"/>
      <c r="F162" s="1076"/>
      <c r="G162" s="1076"/>
      <c r="H162" s="1076" t="str">
        <f>IF(VLOOKUP(B162,'２.住戸一覧'!$B:$AQ,6,0)="","",VLOOKUP(B162,'２.住戸一覧'!$B:$AQ,6,0))</f>
        <v/>
      </c>
      <c r="I162" s="1076"/>
      <c r="J162" s="953"/>
      <c r="K162" s="954"/>
      <c r="L162" s="955"/>
      <c r="M162" s="953"/>
      <c r="N162" s="954"/>
      <c r="O162" s="955"/>
      <c r="P162" s="953"/>
      <c r="Q162" s="954"/>
      <c r="R162" s="955"/>
      <c r="S162" s="1069"/>
      <c r="T162" s="1069"/>
      <c r="U162" s="1069"/>
      <c r="V162" s="971"/>
      <c r="W162" s="971"/>
      <c r="Y162" s="5"/>
      <c r="Z162" s="5"/>
      <c r="AA162" s="5"/>
      <c r="AC162" s="5"/>
    </row>
    <row r="163" spans="1:29" ht="21" hidden="1" outlineLevel="1">
      <c r="A163" s="114"/>
      <c r="B163" s="1074">
        <v>149</v>
      </c>
      <c r="C163" s="1075"/>
      <c r="D163" s="1076" t="str">
        <f>IF(VLOOKUP(B163,'２.住戸一覧'!$B:$AQ,3,0)="","",VLOOKUP(B163,'２.住戸一覧'!$B:$AQ,3,0))</f>
        <v/>
      </c>
      <c r="E163" s="1076"/>
      <c r="F163" s="1076"/>
      <c r="G163" s="1076"/>
      <c r="H163" s="1076" t="str">
        <f>IF(VLOOKUP(B163,'２.住戸一覧'!$B:$AQ,6,0)="","",VLOOKUP(B163,'２.住戸一覧'!$B:$AQ,6,0))</f>
        <v/>
      </c>
      <c r="I163" s="1076"/>
      <c r="J163" s="953"/>
      <c r="K163" s="954"/>
      <c r="L163" s="955"/>
      <c r="M163" s="953"/>
      <c r="N163" s="954"/>
      <c r="O163" s="955"/>
      <c r="P163" s="953"/>
      <c r="Q163" s="954"/>
      <c r="R163" s="955"/>
      <c r="S163" s="1069"/>
      <c r="T163" s="1069"/>
      <c r="U163" s="1069"/>
      <c r="V163" s="971"/>
      <c r="W163" s="971"/>
      <c r="Y163" s="5"/>
      <c r="Z163" s="5"/>
      <c r="AA163" s="5"/>
      <c r="AC163" s="5"/>
    </row>
    <row r="164" spans="1:29" ht="21" hidden="1" outlineLevel="1">
      <c r="A164" s="114"/>
      <c r="B164" s="1074">
        <v>150</v>
      </c>
      <c r="C164" s="1075"/>
      <c r="D164" s="1076" t="str">
        <f>IF(VLOOKUP(B164,'２.住戸一覧'!$B:$AQ,3,0)="","",VLOOKUP(B164,'２.住戸一覧'!$B:$AQ,3,0))</f>
        <v/>
      </c>
      <c r="E164" s="1076"/>
      <c r="F164" s="1076"/>
      <c r="G164" s="1076"/>
      <c r="H164" s="1076" t="str">
        <f>IF(VLOOKUP(B164,'２.住戸一覧'!$B:$AQ,6,0)="","",VLOOKUP(B164,'２.住戸一覧'!$B:$AQ,6,0))</f>
        <v/>
      </c>
      <c r="I164" s="1076"/>
      <c r="J164" s="953"/>
      <c r="K164" s="954"/>
      <c r="L164" s="955"/>
      <c r="M164" s="953"/>
      <c r="N164" s="954"/>
      <c r="O164" s="955"/>
      <c r="P164" s="953"/>
      <c r="Q164" s="954"/>
      <c r="R164" s="955"/>
      <c r="S164" s="1069"/>
      <c r="T164" s="1069"/>
      <c r="U164" s="1069"/>
      <c r="V164" s="971"/>
      <c r="W164" s="971"/>
      <c r="Y164" s="5"/>
      <c r="Z164" s="5"/>
      <c r="AA164" s="5"/>
      <c r="AC164" s="5"/>
    </row>
    <row r="165" spans="1:29" ht="21" hidden="1" outlineLevel="1">
      <c r="A165" s="114"/>
      <c r="B165" s="1074">
        <v>151</v>
      </c>
      <c r="C165" s="1075"/>
      <c r="D165" s="1076" t="str">
        <f>IF(VLOOKUP(B165,'２.住戸一覧'!$B:$AQ,3,0)="","",VLOOKUP(B165,'２.住戸一覧'!$B:$AQ,3,0))</f>
        <v/>
      </c>
      <c r="E165" s="1076"/>
      <c r="F165" s="1076"/>
      <c r="G165" s="1076"/>
      <c r="H165" s="1076" t="str">
        <f>IF(VLOOKUP(B165,'２.住戸一覧'!$B:$AQ,6,0)="","",VLOOKUP(B165,'２.住戸一覧'!$B:$AQ,6,0))</f>
        <v/>
      </c>
      <c r="I165" s="1076"/>
      <c r="J165" s="953"/>
      <c r="K165" s="954"/>
      <c r="L165" s="955"/>
      <c r="M165" s="953"/>
      <c r="N165" s="954"/>
      <c r="O165" s="955"/>
      <c r="P165" s="953"/>
      <c r="Q165" s="954"/>
      <c r="R165" s="955"/>
      <c r="S165" s="1069"/>
      <c r="T165" s="1069"/>
      <c r="U165" s="1069"/>
      <c r="V165" s="971"/>
      <c r="W165" s="971"/>
      <c r="Y165" s="5"/>
      <c r="Z165" s="5"/>
      <c r="AA165" s="5"/>
      <c r="AC165" s="5"/>
    </row>
    <row r="166" spans="1:29" ht="21" hidden="1" outlineLevel="1">
      <c r="A166" s="114"/>
      <c r="B166" s="1074">
        <v>152</v>
      </c>
      <c r="C166" s="1075"/>
      <c r="D166" s="1076" t="str">
        <f>IF(VLOOKUP(B166,'２.住戸一覧'!$B:$AQ,3,0)="","",VLOOKUP(B166,'２.住戸一覧'!$B:$AQ,3,0))</f>
        <v/>
      </c>
      <c r="E166" s="1076"/>
      <c r="F166" s="1076"/>
      <c r="G166" s="1076"/>
      <c r="H166" s="1076" t="str">
        <f>IF(VLOOKUP(B166,'２.住戸一覧'!$B:$AQ,6,0)="","",VLOOKUP(B166,'２.住戸一覧'!$B:$AQ,6,0))</f>
        <v/>
      </c>
      <c r="I166" s="1076"/>
      <c r="J166" s="953"/>
      <c r="K166" s="954"/>
      <c r="L166" s="955"/>
      <c r="M166" s="953"/>
      <c r="N166" s="954"/>
      <c r="O166" s="955"/>
      <c r="P166" s="953"/>
      <c r="Q166" s="954"/>
      <c r="R166" s="955"/>
      <c r="S166" s="1069"/>
      <c r="T166" s="1069"/>
      <c r="U166" s="1069"/>
      <c r="V166" s="971"/>
      <c r="W166" s="971"/>
      <c r="Y166" s="5"/>
      <c r="Z166" s="5"/>
      <c r="AA166" s="5"/>
      <c r="AC166" s="5"/>
    </row>
    <row r="167" spans="1:29" ht="21" hidden="1" outlineLevel="1">
      <c r="A167" s="114"/>
      <c r="B167" s="1074">
        <v>153</v>
      </c>
      <c r="C167" s="1075"/>
      <c r="D167" s="1076" t="str">
        <f>IF(VLOOKUP(B167,'２.住戸一覧'!$B:$AQ,3,0)="","",VLOOKUP(B167,'２.住戸一覧'!$B:$AQ,3,0))</f>
        <v/>
      </c>
      <c r="E167" s="1076"/>
      <c r="F167" s="1076"/>
      <c r="G167" s="1076"/>
      <c r="H167" s="1076" t="str">
        <f>IF(VLOOKUP(B167,'２.住戸一覧'!$B:$AQ,6,0)="","",VLOOKUP(B167,'２.住戸一覧'!$B:$AQ,6,0))</f>
        <v/>
      </c>
      <c r="I167" s="1076"/>
      <c r="J167" s="953"/>
      <c r="K167" s="954"/>
      <c r="L167" s="955"/>
      <c r="M167" s="953"/>
      <c r="N167" s="954"/>
      <c r="O167" s="955"/>
      <c r="P167" s="953"/>
      <c r="Q167" s="954"/>
      <c r="R167" s="955"/>
      <c r="S167" s="1069"/>
      <c r="T167" s="1069"/>
      <c r="U167" s="1069"/>
      <c r="V167" s="971"/>
      <c r="W167" s="971"/>
      <c r="Y167" s="5"/>
      <c r="Z167" s="5"/>
      <c r="AA167" s="5"/>
      <c r="AC167" s="5"/>
    </row>
    <row r="168" spans="1:29" ht="21" hidden="1" outlineLevel="1">
      <c r="A168" s="114"/>
      <c r="B168" s="1074">
        <v>154</v>
      </c>
      <c r="C168" s="1075"/>
      <c r="D168" s="1076" t="str">
        <f>IF(VLOOKUP(B168,'２.住戸一覧'!$B:$AQ,3,0)="","",VLOOKUP(B168,'２.住戸一覧'!$B:$AQ,3,0))</f>
        <v/>
      </c>
      <c r="E168" s="1076"/>
      <c r="F168" s="1076"/>
      <c r="G168" s="1076"/>
      <c r="H168" s="1076" t="str">
        <f>IF(VLOOKUP(B168,'２.住戸一覧'!$B:$AQ,6,0)="","",VLOOKUP(B168,'２.住戸一覧'!$B:$AQ,6,0))</f>
        <v/>
      </c>
      <c r="I168" s="1076"/>
      <c r="J168" s="953"/>
      <c r="K168" s="954"/>
      <c r="L168" s="955"/>
      <c r="M168" s="953"/>
      <c r="N168" s="954"/>
      <c r="O168" s="955"/>
      <c r="P168" s="953"/>
      <c r="Q168" s="954"/>
      <c r="R168" s="955"/>
      <c r="S168" s="1069"/>
      <c r="T168" s="1069"/>
      <c r="U168" s="1069"/>
      <c r="V168" s="971"/>
      <c r="W168" s="971"/>
      <c r="Y168" s="5"/>
      <c r="Z168" s="5"/>
      <c r="AA168" s="5"/>
      <c r="AC168" s="5"/>
    </row>
    <row r="169" spans="1:29" ht="21" hidden="1" outlineLevel="1">
      <c r="A169" s="114"/>
      <c r="B169" s="1074">
        <v>155</v>
      </c>
      <c r="C169" s="1075"/>
      <c r="D169" s="1076" t="str">
        <f>IF(VLOOKUP(B169,'２.住戸一覧'!$B:$AQ,3,0)="","",VLOOKUP(B169,'２.住戸一覧'!$B:$AQ,3,0))</f>
        <v/>
      </c>
      <c r="E169" s="1076"/>
      <c r="F169" s="1076"/>
      <c r="G169" s="1076"/>
      <c r="H169" s="1076" t="str">
        <f>IF(VLOOKUP(B169,'２.住戸一覧'!$B:$AQ,6,0)="","",VLOOKUP(B169,'２.住戸一覧'!$B:$AQ,6,0))</f>
        <v/>
      </c>
      <c r="I169" s="1076"/>
      <c r="J169" s="953"/>
      <c r="K169" s="954"/>
      <c r="L169" s="955"/>
      <c r="M169" s="953"/>
      <c r="N169" s="954"/>
      <c r="O169" s="955"/>
      <c r="P169" s="953"/>
      <c r="Q169" s="954"/>
      <c r="R169" s="955"/>
      <c r="S169" s="1069"/>
      <c r="T169" s="1069"/>
      <c r="U169" s="1069"/>
      <c r="V169" s="971"/>
      <c r="W169" s="971"/>
      <c r="Y169" s="5"/>
      <c r="Z169" s="5"/>
      <c r="AA169" s="5"/>
      <c r="AC169" s="5"/>
    </row>
    <row r="170" spans="1:29" ht="21" hidden="1" outlineLevel="1">
      <c r="A170" s="114"/>
      <c r="B170" s="1074">
        <v>156</v>
      </c>
      <c r="C170" s="1075"/>
      <c r="D170" s="1076" t="str">
        <f>IF(VLOOKUP(B170,'２.住戸一覧'!$B:$AQ,3,0)="","",VLOOKUP(B170,'２.住戸一覧'!$B:$AQ,3,0))</f>
        <v/>
      </c>
      <c r="E170" s="1076"/>
      <c r="F170" s="1076"/>
      <c r="G170" s="1076"/>
      <c r="H170" s="1076" t="str">
        <f>IF(VLOOKUP(B170,'２.住戸一覧'!$B:$AQ,6,0)="","",VLOOKUP(B170,'２.住戸一覧'!$B:$AQ,6,0))</f>
        <v/>
      </c>
      <c r="I170" s="1076"/>
      <c r="J170" s="953"/>
      <c r="K170" s="954"/>
      <c r="L170" s="955"/>
      <c r="M170" s="953"/>
      <c r="N170" s="954"/>
      <c r="O170" s="955"/>
      <c r="P170" s="953"/>
      <c r="Q170" s="954"/>
      <c r="R170" s="955"/>
      <c r="S170" s="1069"/>
      <c r="T170" s="1069"/>
      <c r="U170" s="1069"/>
      <c r="V170" s="971"/>
      <c r="W170" s="971"/>
      <c r="Y170" s="5"/>
      <c r="Z170" s="5"/>
      <c r="AA170" s="5"/>
      <c r="AC170" s="5"/>
    </row>
    <row r="171" spans="1:29" ht="21" hidden="1" outlineLevel="1">
      <c r="A171" s="114"/>
      <c r="B171" s="1074">
        <v>157</v>
      </c>
      <c r="C171" s="1075"/>
      <c r="D171" s="1076" t="str">
        <f>IF(VLOOKUP(B171,'２.住戸一覧'!$B:$AQ,3,0)="","",VLOOKUP(B171,'２.住戸一覧'!$B:$AQ,3,0))</f>
        <v/>
      </c>
      <c r="E171" s="1076"/>
      <c r="F171" s="1076"/>
      <c r="G171" s="1076"/>
      <c r="H171" s="1076" t="str">
        <f>IF(VLOOKUP(B171,'２.住戸一覧'!$B:$AQ,6,0)="","",VLOOKUP(B171,'２.住戸一覧'!$B:$AQ,6,0))</f>
        <v/>
      </c>
      <c r="I171" s="1076"/>
      <c r="J171" s="953"/>
      <c r="K171" s="954"/>
      <c r="L171" s="955"/>
      <c r="M171" s="953"/>
      <c r="N171" s="954"/>
      <c r="O171" s="955"/>
      <c r="P171" s="953"/>
      <c r="Q171" s="954"/>
      <c r="R171" s="955"/>
      <c r="S171" s="1069"/>
      <c r="T171" s="1069"/>
      <c r="U171" s="1069"/>
      <c r="V171" s="971"/>
      <c r="W171" s="971"/>
      <c r="Y171" s="5"/>
      <c r="Z171" s="5"/>
      <c r="AA171" s="5"/>
      <c r="AC171" s="5"/>
    </row>
    <row r="172" spans="1:29" ht="21" hidden="1" outlineLevel="1">
      <c r="A172" s="114"/>
      <c r="B172" s="1074">
        <v>158</v>
      </c>
      <c r="C172" s="1075"/>
      <c r="D172" s="1076" t="str">
        <f>IF(VLOOKUP(B172,'２.住戸一覧'!$B:$AQ,3,0)="","",VLOOKUP(B172,'２.住戸一覧'!$B:$AQ,3,0))</f>
        <v/>
      </c>
      <c r="E172" s="1076"/>
      <c r="F172" s="1076"/>
      <c r="G172" s="1076"/>
      <c r="H172" s="1076" t="str">
        <f>IF(VLOOKUP(B172,'２.住戸一覧'!$B:$AQ,6,0)="","",VLOOKUP(B172,'２.住戸一覧'!$B:$AQ,6,0))</f>
        <v/>
      </c>
      <c r="I172" s="1076"/>
      <c r="J172" s="953"/>
      <c r="K172" s="954"/>
      <c r="L172" s="955"/>
      <c r="M172" s="953"/>
      <c r="N172" s="954"/>
      <c r="O172" s="955"/>
      <c r="P172" s="953"/>
      <c r="Q172" s="954"/>
      <c r="R172" s="955"/>
      <c r="S172" s="1069"/>
      <c r="T172" s="1069"/>
      <c r="U172" s="1069"/>
      <c r="V172" s="971"/>
      <c r="W172" s="971"/>
      <c r="Y172" s="5"/>
      <c r="Z172" s="5"/>
      <c r="AA172" s="5"/>
      <c r="AC172" s="5"/>
    </row>
    <row r="173" spans="1:29" ht="21" hidden="1" outlineLevel="1">
      <c r="A173" s="114"/>
      <c r="B173" s="1074">
        <v>159</v>
      </c>
      <c r="C173" s="1075"/>
      <c r="D173" s="1076" t="str">
        <f>IF(VLOOKUP(B173,'２.住戸一覧'!$B:$AQ,3,0)="","",VLOOKUP(B173,'２.住戸一覧'!$B:$AQ,3,0))</f>
        <v/>
      </c>
      <c r="E173" s="1076"/>
      <c r="F173" s="1076"/>
      <c r="G173" s="1076"/>
      <c r="H173" s="1076" t="str">
        <f>IF(VLOOKUP(B173,'２.住戸一覧'!$B:$AQ,6,0)="","",VLOOKUP(B173,'２.住戸一覧'!$B:$AQ,6,0))</f>
        <v/>
      </c>
      <c r="I173" s="1076"/>
      <c r="J173" s="953"/>
      <c r="K173" s="954"/>
      <c r="L173" s="955"/>
      <c r="M173" s="953"/>
      <c r="N173" s="954"/>
      <c r="O173" s="955"/>
      <c r="P173" s="953"/>
      <c r="Q173" s="954"/>
      <c r="R173" s="955"/>
      <c r="S173" s="1069"/>
      <c r="T173" s="1069"/>
      <c r="U173" s="1069"/>
      <c r="V173" s="971"/>
      <c r="W173" s="971"/>
      <c r="Y173" s="5"/>
      <c r="Z173" s="5"/>
      <c r="AA173" s="5"/>
      <c r="AC173" s="5"/>
    </row>
    <row r="174" spans="1:29" ht="21" hidden="1" outlineLevel="1">
      <c r="A174" s="114"/>
      <c r="B174" s="1074">
        <v>160</v>
      </c>
      <c r="C174" s="1075"/>
      <c r="D174" s="1076" t="str">
        <f>IF(VLOOKUP(B174,'２.住戸一覧'!$B:$AQ,3,0)="","",VLOOKUP(B174,'２.住戸一覧'!$B:$AQ,3,0))</f>
        <v/>
      </c>
      <c r="E174" s="1076"/>
      <c r="F174" s="1076"/>
      <c r="G174" s="1076"/>
      <c r="H174" s="1076" t="str">
        <f>IF(VLOOKUP(B174,'２.住戸一覧'!$B:$AQ,6,0)="","",VLOOKUP(B174,'２.住戸一覧'!$B:$AQ,6,0))</f>
        <v/>
      </c>
      <c r="I174" s="1076"/>
      <c r="J174" s="953"/>
      <c r="K174" s="954"/>
      <c r="L174" s="955"/>
      <c r="M174" s="953"/>
      <c r="N174" s="954"/>
      <c r="O174" s="955"/>
      <c r="P174" s="953"/>
      <c r="Q174" s="954"/>
      <c r="R174" s="955"/>
      <c r="S174" s="1069"/>
      <c r="T174" s="1069"/>
      <c r="U174" s="1069"/>
      <c r="V174" s="971"/>
      <c r="W174" s="971"/>
      <c r="Y174" s="5"/>
      <c r="Z174" s="5"/>
      <c r="AA174" s="5"/>
      <c r="AC174" s="5"/>
    </row>
    <row r="175" spans="1:29" ht="21" hidden="1" outlineLevel="1">
      <c r="A175" s="114"/>
      <c r="B175" s="1074">
        <v>161</v>
      </c>
      <c r="C175" s="1075"/>
      <c r="D175" s="1076" t="str">
        <f>IF(VLOOKUP(B175,'２.住戸一覧'!$B:$AQ,3,0)="","",VLOOKUP(B175,'２.住戸一覧'!$B:$AQ,3,0))</f>
        <v/>
      </c>
      <c r="E175" s="1076"/>
      <c r="F175" s="1076"/>
      <c r="G175" s="1076"/>
      <c r="H175" s="1076" t="str">
        <f>IF(VLOOKUP(B175,'２.住戸一覧'!$B:$AQ,6,0)="","",VLOOKUP(B175,'２.住戸一覧'!$B:$AQ,6,0))</f>
        <v/>
      </c>
      <c r="I175" s="1076"/>
      <c r="J175" s="953"/>
      <c r="K175" s="954"/>
      <c r="L175" s="955"/>
      <c r="M175" s="953"/>
      <c r="N175" s="954"/>
      <c r="O175" s="955"/>
      <c r="P175" s="953"/>
      <c r="Q175" s="954"/>
      <c r="R175" s="955"/>
      <c r="S175" s="1069"/>
      <c r="T175" s="1069"/>
      <c r="U175" s="1069"/>
      <c r="V175" s="971"/>
      <c r="W175" s="971"/>
      <c r="Y175" s="5"/>
      <c r="Z175" s="5"/>
      <c r="AA175" s="5"/>
      <c r="AC175" s="5"/>
    </row>
    <row r="176" spans="1:29" ht="21" hidden="1" outlineLevel="1">
      <c r="A176" s="114"/>
      <c r="B176" s="1074">
        <v>162</v>
      </c>
      <c r="C176" s="1075"/>
      <c r="D176" s="1076" t="str">
        <f>IF(VLOOKUP(B176,'２.住戸一覧'!$B:$AQ,3,0)="","",VLOOKUP(B176,'２.住戸一覧'!$B:$AQ,3,0))</f>
        <v/>
      </c>
      <c r="E176" s="1076"/>
      <c r="F176" s="1076"/>
      <c r="G176" s="1076"/>
      <c r="H176" s="1076" t="str">
        <f>IF(VLOOKUP(B176,'２.住戸一覧'!$B:$AQ,6,0)="","",VLOOKUP(B176,'２.住戸一覧'!$B:$AQ,6,0))</f>
        <v/>
      </c>
      <c r="I176" s="1076"/>
      <c r="J176" s="953"/>
      <c r="K176" s="954"/>
      <c r="L176" s="955"/>
      <c r="M176" s="953"/>
      <c r="N176" s="954"/>
      <c r="O176" s="955"/>
      <c r="P176" s="953"/>
      <c r="Q176" s="954"/>
      <c r="R176" s="955"/>
      <c r="S176" s="1069"/>
      <c r="T176" s="1069"/>
      <c r="U176" s="1069"/>
      <c r="V176" s="971"/>
      <c r="W176" s="971"/>
      <c r="Y176" s="5"/>
      <c r="Z176" s="5"/>
      <c r="AA176" s="5"/>
      <c r="AC176" s="5"/>
    </row>
    <row r="177" spans="1:29" ht="21" hidden="1" outlineLevel="1">
      <c r="A177" s="114"/>
      <c r="B177" s="1074">
        <v>163</v>
      </c>
      <c r="C177" s="1075"/>
      <c r="D177" s="1076" t="str">
        <f>IF(VLOOKUP(B177,'２.住戸一覧'!$B:$AQ,3,0)="","",VLOOKUP(B177,'２.住戸一覧'!$B:$AQ,3,0))</f>
        <v/>
      </c>
      <c r="E177" s="1076"/>
      <c r="F177" s="1076"/>
      <c r="G177" s="1076"/>
      <c r="H177" s="1076" t="str">
        <f>IF(VLOOKUP(B177,'２.住戸一覧'!$B:$AQ,6,0)="","",VLOOKUP(B177,'２.住戸一覧'!$B:$AQ,6,0))</f>
        <v/>
      </c>
      <c r="I177" s="1076"/>
      <c r="J177" s="953"/>
      <c r="K177" s="954"/>
      <c r="L177" s="955"/>
      <c r="M177" s="953"/>
      <c r="N177" s="954"/>
      <c r="O177" s="955"/>
      <c r="P177" s="953"/>
      <c r="Q177" s="954"/>
      <c r="R177" s="955"/>
      <c r="S177" s="1069"/>
      <c r="T177" s="1069"/>
      <c r="U177" s="1069"/>
      <c r="V177" s="971"/>
      <c r="W177" s="971"/>
      <c r="Y177" s="5"/>
      <c r="Z177" s="5"/>
      <c r="AA177" s="5"/>
      <c r="AC177" s="5"/>
    </row>
    <row r="178" spans="1:29" ht="21" hidden="1" outlineLevel="1">
      <c r="A178" s="114"/>
      <c r="B178" s="1074">
        <v>164</v>
      </c>
      <c r="C178" s="1075"/>
      <c r="D178" s="1076" t="str">
        <f>IF(VLOOKUP(B178,'２.住戸一覧'!$B:$AQ,3,0)="","",VLOOKUP(B178,'２.住戸一覧'!$B:$AQ,3,0))</f>
        <v/>
      </c>
      <c r="E178" s="1076"/>
      <c r="F178" s="1076"/>
      <c r="G178" s="1076"/>
      <c r="H178" s="1076" t="str">
        <f>IF(VLOOKUP(B178,'２.住戸一覧'!$B:$AQ,6,0)="","",VLOOKUP(B178,'２.住戸一覧'!$B:$AQ,6,0))</f>
        <v/>
      </c>
      <c r="I178" s="1076"/>
      <c r="J178" s="953"/>
      <c r="K178" s="954"/>
      <c r="L178" s="955"/>
      <c r="M178" s="953"/>
      <c r="N178" s="954"/>
      <c r="O178" s="955"/>
      <c r="P178" s="953"/>
      <c r="Q178" s="954"/>
      <c r="R178" s="955"/>
      <c r="S178" s="1069"/>
      <c r="T178" s="1069"/>
      <c r="U178" s="1069"/>
      <c r="V178" s="971"/>
      <c r="W178" s="971"/>
      <c r="Y178" s="5"/>
      <c r="Z178" s="5"/>
      <c r="AA178" s="5"/>
      <c r="AC178" s="5"/>
    </row>
    <row r="179" spans="1:29" ht="21" hidden="1" outlineLevel="1">
      <c r="A179" s="114"/>
      <c r="B179" s="1074">
        <v>165</v>
      </c>
      <c r="C179" s="1075"/>
      <c r="D179" s="1076" t="str">
        <f>IF(VLOOKUP(B179,'２.住戸一覧'!$B:$AQ,3,0)="","",VLOOKUP(B179,'２.住戸一覧'!$B:$AQ,3,0))</f>
        <v/>
      </c>
      <c r="E179" s="1076"/>
      <c r="F179" s="1076"/>
      <c r="G179" s="1076"/>
      <c r="H179" s="1076" t="str">
        <f>IF(VLOOKUP(B179,'２.住戸一覧'!$B:$AQ,6,0)="","",VLOOKUP(B179,'２.住戸一覧'!$B:$AQ,6,0))</f>
        <v/>
      </c>
      <c r="I179" s="1076"/>
      <c r="J179" s="953"/>
      <c r="K179" s="954"/>
      <c r="L179" s="955"/>
      <c r="M179" s="953"/>
      <c r="N179" s="954"/>
      <c r="O179" s="955"/>
      <c r="P179" s="953"/>
      <c r="Q179" s="954"/>
      <c r="R179" s="955"/>
      <c r="S179" s="1069"/>
      <c r="T179" s="1069"/>
      <c r="U179" s="1069"/>
      <c r="V179" s="971"/>
      <c r="W179" s="971"/>
      <c r="Y179" s="5"/>
      <c r="Z179" s="5"/>
      <c r="AA179" s="5"/>
      <c r="AC179" s="5"/>
    </row>
    <row r="180" spans="1:29" ht="21" hidden="1" outlineLevel="1">
      <c r="A180" s="114"/>
      <c r="B180" s="1074">
        <v>166</v>
      </c>
      <c r="C180" s="1075"/>
      <c r="D180" s="1076" t="str">
        <f>IF(VLOOKUP(B180,'２.住戸一覧'!$B:$AQ,3,0)="","",VLOOKUP(B180,'２.住戸一覧'!$B:$AQ,3,0))</f>
        <v/>
      </c>
      <c r="E180" s="1076"/>
      <c r="F180" s="1076"/>
      <c r="G180" s="1076"/>
      <c r="H180" s="1076" t="str">
        <f>IF(VLOOKUP(B180,'２.住戸一覧'!$B:$AQ,6,0)="","",VLOOKUP(B180,'２.住戸一覧'!$B:$AQ,6,0))</f>
        <v/>
      </c>
      <c r="I180" s="1076"/>
      <c r="J180" s="953"/>
      <c r="K180" s="954"/>
      <c r="L180" s="955"/>
      <c r="M180" s="953"/>
      <c r="N180" s="954"/>
      <c r="O180" s="955"/>
      <c r="P180" s="953"/>
      <c r="Q180" s="954"/>
      <c r="R180" s="955"/>
      <c r="S180" s="1069"/>
      <c r="T180" s="1069"/>
      <c r="U180" s="1069"/>
      <c r="V180" s="971"/>
      <c r="W180" s="971"/>
      <c r="Y180" s="5"/>
      <c r="Z180" s="5"/>
      <c r="AA180" s="5"/>
      <c r="AC180" s="5"/>
    </row>
    <row r="181" spans="1:29" ht="21" hidden="1" outlineLevel="1">
      <c r="A181" s="114"/>
      <c r="B181" s="1074">
        <v>167</v>
      </c>
      <c r="C181" s="1075"/>
      <c r="D181" s="1076" t="str">
        <f>IF(VLOOKUP(B181,'２.住戸一覧'!$B:$AQ,3,0)="","",VLOOKUP(B181,'２.住戸一覧'!$B:$AQ,3,0))</f>
        <v/>
      </c>
      <c r="E181" s="1076"/>
      <c r="F181" s="1076"/>
      <c r="G181" s="1076"/>
      <c r="H181" s="1076" t="str">
        <f>IF(VLOOKUP(B181,'２.住戸一覧'!$B:$AQ,6,0)="","",VLOOKUP(B181,'２.住戸一覧'!$B:$AQ,6,0))</f>
        <v/>
      </c>
      <c r="I181" s="1076"/>
      <c r="J181" s="953"/>
      <c r="K181" s="954"/>
      <c r="L181" s="955"/>
      <c r="M181" s="953"/>
      <c r="N181" s="954"/>
      <c r="O181" s="955"/>
      <c r="P181" s="953"/>
      <c r="Q181" s="954"/>
      <c r="R181" s="955"/>
      <c r="S181" s="1069"/>
      <c r="T181" s="1069"/>
      <c r="U181" s="1069"/>
      <c r="V181" s="971"/>
      <c r="W181" s="971"/>
      <c r="Y181" s="5"/>
      <c r="Z181" s="5"/>
      <c r="AA181" s="5"/>
      <c r="AC181" s="5"/>
    </row>
    <row r="182" spans="1:29" ht="21" hidden="1" outlineLevel="1">
      <c r="A182" s="114"/>
      <c r="B182" s="1074">
        <v>168</v>
      </c>
      <c r="C182" s="1075"/>
      <c r="D182" s="1076" t="str">
        <f>IF(VLOOKUP(B182,'２.住戸一覧'!$B:$AQ,3,0)="","",VLOOKUP(B182,'２.住戸一覧'!$B:$AQ,3,0))</f>
        <v/>
      </c>
      <c r="E182" s="1076"/>
      <c r="F182" s="1076"/>
      <c r="G182" s="1076"/>
      <c r="H182" s="1076" t="str">
        <f>IF(VLOOKUP(B182,'２.住戸一覧'!$B:$AQ,6,0)="","",VLOOKUP(B182,'２.住戸一覧'!$B:$AQ,6,0))</f>
        <v/>
      </c>
      <c r="I182" s="1076"/>
      <c r="J182" s="953"/>
      <c r="K182" s="954"/>
      <c r="L182" s="955"/>
      <c r="M182" s="953"/>
      <c r="N182" s="954"/>
      <c r="O182" s="955"/>
      <c r="P182" s="953"/>
      <c r="Q182" s="954"/>
      <c r="R182" s="955"/>
      <c r="S182" s="1069"/>
      <c r="T182" s="1069"/>
      <c r="U182" s="1069"/>
      <c r="V182" s="971"/>
      <c r="W182" s="971"/>
      <c r="Y182" s="5"/>
      <c r="Z182" s="5"/>
      <c r="AA182" s="5"/>
      <c r="AC182" s="5"/>
    </row>
    <row r="183" spans="1:29" ht="21" hidden="1" outlineLevel="1">
      <c r="A183" s="114"/>
      <c r="B183" s="1074">
        <v>169</v>
      </c>
      <c r="C183" s="1075"/>
      <c r="D183" s="1076" t="str">
        <f>IF(VLOOKUP(B183,'２.住戸一覧'!$B:$AQ,3,0)="","",VLOOKUP(B183,'２.住戸一覧'!$B:$AQ,3,0))</f>
        <v/>
      </c>
      <c r="E183" s="1076"/>
      <c r="F183" s="1076"/>
      <c r="G183" s="1076"/>
      <c r="H183" s="1076" t="str">
        <f>IF(VLOOKUP(B183,'２.住戸一覧'!$B:$AQ,6,0)="","",VLOOKUP(B183,'２.住戸一覧'!$B:$AQ,6,0))</f>
        <v/>
      </c>
      <c r="I183" s="1076"/>
      <c r="J183" s="953"/>
      <c r="K183" s="954"/>
      <c r="L183" s="955"/>
      <c r="M183" s="953"/>
      <c r="N183" s="954"/>
      <c r="O183" s="955"/>
      <c r="P183" s="953"/>
      <c r="Q183" s="954"/>
      <c r="R183" s="955"/>
      <c r="S183" s="1069"/>
      <c r="T183" s="1069"/>
      <c r="U183" s="1069"/>
      <c r="V183" s="971"/>
      <c r="W183" s="971"/>
      <c r="Y183" s="5"/>
      <c r="Z183" s="5"/>
      <c r="AA183" s="5"/>
      <c r="AC183" s="5"/>
    </row>
    <row r="184" spans="1:29" ht="21" hidden="1" outlineLevel="1">
      <c r="A184" s="114"/>
      <c r="B184" s="1074">
        <v>170</v>
      </c>
      <c r="C184" s="1075"/>
      <c r="D184" s="1076" t="str">
        <f>IF(VLOOKUP(B184,'２.住戸一覧'!$B:$AQ,3,0)="","",VLOOKUP(B184,'２.住戸一覧'!$B:$AQ,3,0))</f>
        <v/>
      </c>
      <c r="E184" s="1076"/>
      <c r="F184" s="1076"/>
      <c r="G184" s="1076"/>
      <c r="H184" s="1076" t="str">
        <f>IF(VLOOKUP(B184,'２.住戸一覧'!$B:$AQ,6,0)="","",VLOOKUP(B184,'２.住戸一覧'!$B:$AQ,6,0))</f>
        <v/>
      </c>
      <c r="I184" s="1076"/>
      <c r="J184" s="953"/>
      <c r="K184" s="954"/>
      <c r="L184" s="955"/>
      <c r="M184" s="953"/>
      <c r="N184" s="954"/>
      <c r="O184" s="955"/>
      <c r="P184" s="953"/>
      <c r="Q184" s="954"/>
      <c r="R184" s="955"/>
      <c r="S184" s="1069"/>
      <c r="T184" s="1069"/>
      <c r="U184" s="1069"/>
      <c r="V184" s="971"/>
      <c r="W184" s="971"/>
      <c r="Y184" s="5"/>
      <c r="Z184" s="5"/>
      <c r="AA184" s="5"/>
      <c r="AC184" s="5"/>
    </row>
    <row r="185" spans="1:29" ht="21" hidden="1" outlineLevel="1">
      <c r="A185" s="114"/>
      <c r="B185" s="1074">
        <v>171</v>
      </c>
      <c r="C185" s="1075"/>
      <c r="D185" s="1076" t="str">
        <f>IF(VLOOKUP(B185,'２.住戸一覧'!$B:$AQ,3,0)="","",VLOOKUP(B185,'２.住戸一覧'!$B:$AQ,3,0))</f>
        <v/>
      </c>
      <c r="E185" s="1076"/>
      <c r="F185" s="1076"/>
      <c r="G185" s="1076"/>
      <c r="H185" s="1076" t="str">
        <f>IF(VLOOKUP(B185,'２.住戸一覧'!$B:$AQ,6,0)="","",VLOOKUP(B185,'２.住戸一覧'!$B:$AQ,6,0))</f>
        <v/>
      </c>
      <c r="I185" s="1076"/>
      <c r="J185" s="953"/>
      <c r="K185" s="954"/>
      <c r="L185" s="955"/>
      <c r="M185" s="953"/>
      <c r="N185" s="954"/>
      <c r="O185" s="955"/>
      <c r="P185" s="953"/>
      <c r="Q185" s="954"/>
      <c r="R185" s="955"/>
      <c r="S185" s="1069"/>
      <c r="T185" s="1069"/>
      <c r="U185" s="1069"/>
      <c r="V185" s="971"/>
      <c r="W185" s="971"/>
      <c r="Y185" s="5"/>
      <c r="Z185" s="5"/>
      <c r="AA185" s="5"/>
      <c r="AC185" s="5"/>
    </row>
    <row r="186" spans="1:29" ht="21" hidden="1" outlineLevel="1">
      <c r="A186" s="114"/>
      <c r="B186" s="1074">
        <v>172</v>
      </c>
      <c r="C186" s="1075"/>
      <c r="D186" s="1076" t="str">
        <f>IF(VLOOKUP(B186,'２.住戸一覧'!$B:$AQ,3,0)="","",VLOOKUP(B186,'２.住戸一覧'!$B:$AQ,3,0))</f>
        <v/>
      </c>
      <c r="E186" s="1076"/>
      <c r="F186" s="1076"/>
      <c r="G186" s="1076"/>
      <c r="H186" s="1076" t="str">
        <f>IF(VLOOKUP(B186,'２.住戸一覧'!$B:$AQ,6,0)="","",VLOOKUP(B186,'２.住戸一覧'!$B:$AQ,6,0))</f>
        <v/>
      </c>
      <c r="I186" s="1076"/>
      <c r="J186" s="953"/>
      <c r="K186" s="954"/>
      <c r="L186" s="955"/>
      <c r="M186" s="953"/>
      <c r="N186" s="954"/>
      <c r="O186" s="955"/>
      <c r="P186" s="953"/>
      <c r="Q186" s="954"/>
      <c r="R186" s="955"/>
      <c r="S186" s="1069"/>
      <c r="T186" s="1069"/>
      <c r="U186" s="1069"/>
      <c r="V186" s="971"/>
      <c r="W186" s="971"/>
      <c r="Y186" s="5"/>
      <c r="Z186" s="5"/>
      <c r="AA186" s="5"/>
      <c r="AC186" s="5"/>
    </row>
    <row r="187" spans="1:29" ht="21" hidden="1" outlineLevel="1">
      <c r="A187" s="114"/>
      <c r="B187" s="1074">
        <v>173</v>
      </c>
      <c r="C187" s="1075"/>
      <c r="D187" s="1076" t="str">
        <f>IF(VLOOKUP(B187,'２.住戸一覧'!$B:$AQ,3,0)="","",VLOOKUP(B187,'２.住戸一覧'!$B:$AQ,3,0))</f>
        <v/>
      </c>
      <c r="E187" s="1076"/>
      <c r="F187" s="1076"/>
      <c r="G187" s="1076"/>
      <c r="H187" s="1076" t="str">
        <f>IF(VLOOKUP(B187,'２.住戸一覧'!$B:$AQ,6,0)="","",VLOOKUP(B187,'２.住戸一覧'!$B:$AQ,6,0))</f>
        <v/>
      </c>
      <c r="I187" s="1076"/>
      <c r="J187" s="953"/>
      <c r="K187" s="954"/>
      <c r="L187" s="955"/>
      <c r="M187" s="953"/>
      <c r="N187" s="954"/>
      <c r="O187" s="955"/>
      <c r="P187" s="953"/>
      <c r="Q187" s="954"/>
      <c r="R187" s="955"/>
      <c r="S187" s="1069"/>
      <c r="T187" s="1069"/>
      <c r="U187" s="1069"/>
      <c r="V187" s="971"/>
      <c r="W187" s="971"/>
      <c r="Y187" s="5"/>
      <c r="Z187" s="5"/>
      <c r="AA187" s="5"/>
      <c r="AC187" s="5"/>
    </row>
    <row r="188" spans="1:29" ht="21" hidden="1" outlineLevel="1">
      <c r="A188" s="114"/>
      <c r="B188" s="1074">
        <v>174</v>
      </c>
      <c r="C188" s="1075"/>
      <c r="D188" s="1076" t="str">
        <f>IF(VLOOKUP(B188,'２.住戸一覧'!$B:$AQ,3,0)="","",VLOOKUP(B188,'２.住戸一覧'!$B:$AQ,3,0))</f>
        <v/>
      </c>
      <c r="E188" s="1076"/>
      <c r="F188" s="1076"/>
      <c r="G188" s="1076"/>
      <c r="H188" s="1076" t="str">
        <f>IF(VLOOKUP(B188,'２.住戸一覧'!$B:$AQ,6,0)="","",VLOOKUP(B188,'２.住戸一覧'!$B:$AQ,6,0))</f>
        <v/>
      </c>
      <c r="I188" s="1076"/>
      <c r="J188" s="953"/>
      <c r="K188" s="954"/>
      <c r="L188" s="955"/>
      <c r="M188" s="953"/>
      <c r="N188" s="954"/>
      <c r="O188" s="955"/>
      <c r="P188" s="953"/>
      <c r="Q188" s="954"/>
      <c r="R188" s="955"/>
      <c r="S188" s="1069"/>
      <c r="T188" s="1069"/>
      <c r="U188" s="1069"/>
      <c r="V188" s="971"/>
      <c r="W188" s="971"/>
      <c r="Y188" s="5"/>
      <c r="Z188" s="5"/>
      <c r="AA188" s="5"/>
      <c r="AC188" s="5"/>
    </row>
    <row r="189" spans="1:29" ht="21" hidden="1" outlineLevel="1">
      <c r="A189" s="114"/>
      <c r="B189" s="1074">
        <v>175</v>
      </c>
      <c r="C189" s="1075"/>
      <c r="D189" s="1076" t="str">
        <f>IF(VLOOKUP(B189,'２.住戸一覧'!$B:$AQ,3,0)="","",VLOOKUP(B189,'２.住戸一覧'!$B:$AQ,3,0))</f>
        <v/>
      </c>
      <c r="E189" s="1076"/>
      <c r="F189" s="1076"/>
      <c r="G189" s="1076"/>
      <c r="H189" s="1076" t="str">
        <f>IF(VLOOKUP(B189,'２.住戸一覧'!$B:$AQ,6,0)="","",VLOOKUP(B189,'２.住戸一覧'!$B:$AQ,6,0))</f>
        <v/>
      </c>
      <c r="I189" s="1076"/>
      <c r="J189" s="953"/>
      <c r="K189" s="954"/>
      <c r="L189" s="955"/>
      <c r="M189" s="953"/>
      <c r="N189" s="954"/>
      <c r="O189" s="955"/>
      <c r="P189" s="953"/>
      <c r="Q189" s="954"/>
      <c r="R189" s="955"/>
      <c r="S189" s="1069"/>
      <c r="T189" s="1069"/>
      <c r="U189" s="1069"/>
      <c r="V189" s="971"/>
      <c r="W189" s="971"/>
      <c r="Y189" s="5"/>
      <c r="Z189" s="5"/>
      <c r="AA189" s="5"/>
      <c r="AC189" s="5"/>
    </row>
    <row r="190" spans="1:29" ht="21" hidden="1" outlineLevel="1">
      <c r="A190" s="114"/>
      <c r="B190" s="1074">
        <v>176</v>
      </c>
      <c r="C190" s="1075"/>
      <c r="D190" s="1076" t="str">
        <f>IF(VLOOKUP(B190,'２.住戸一覧'!$B:$AQ,3,0)="","",VLOOKUP(B190,'２.住戸一覧'!$B:$AQ,3,0))</f>
        <v/>
      </c>
      <c r="E190" s="1076"/>
      <c r="F190" s="1076"/>
      <c r="G190" s="1076"/>
      <c r="H190" s="1076" t="str">
        <f>IF(VLOOKUP(B190,'２.住戸一覧'!$B:$AQ,6,0)="","",VLOOKUP(B190,'２.住戸一覧'!$B:$AQ,6,0))</f>
        <v/>
      </c>
      <c r="I190" s="1076"/>
      <c r="J190" s="953"/>
      <c r="K190" s="954"/>
      <c r="L190" s="955"/>
      <c r="M190" s="953"/>
      <c r="N190" s="954"/>
      <c r="O190" s="955"/>
      <c r="P190" s="953"/>
      <c r="Q190" s="954"/>
      <c r="R190" s="955"/>
      <c r="S190" s="1069"/>
      <c r="T190" s="1069"/>
      <c r="U190" s="1069"/>
      <c r="V190" s="971"/>
      <c r="W190" s="971"/>
      <c r="Y190" s="5"/>
      <c r="Z190" s="5"/>
      <c r="AA190" s="5"/>
      <c r="AC190" s="5"/>
    </row>
    <row r="191" spans="1:29" ht="21" hidden="1" outlineLevel="1">
      <c r="A191" s="114"/>
      <c r="B191" s="1074">
        <v>177</v>
      </c>
      <c r="C191" s="1075"/>
      <c r="D191" s="1076" t="str">
        <f>IF(VLOOKUP(B191,'２.住戸一覧'!$B:$AQ,3,0)="","",VLOOKUP(B191,'２.住戸一覧'!$B:$AQ,3,0))</f>
        <v/>
      </c>
      <c r="E191" s="1076"/>
      <c r="F191" s="1076"/>
      <c r="G191" s="1076"/>
      <c r="H191" s="1076" t="str">
        <f>IF(VLOOKUP(B191,'２.住戸一覧'!$B:$AQ,6,0)="","",VLOOKUP(B191,'２.住戸一覧'!$B:$AQ,6,0))</f>
        <v/>
      </c>
      <c r="I191" s="1076"/>
      <c r="J191" s="953"/>
      <c r="K191" s="954"/>
      <c r="L191" s="955"/>
      <c r="M191" s="953"/>
      <c r="N191" s="954"/>
      <c r="O191" s="955"/>
      <c r="P191" s="953"/>
      <c r="Q191" s="954"/>
      <c r="R191" s="955"/>
      <c r="S191" s="1069"/>
      <c r="T191" s="1069"/>
      <c r="U191" s="1069"/>
      <c r="V191" s="971"/>
      <c r="W191" s="971"/>
      <c r="Y191" s="5"/>
      <c r="Z191" s="5"/>
      <c r="AA191" s="5"/>
      <c r="AC191" s="5"/>
    </row>
    <row r="192" spans="1:29" ht="21" hidden="1" outlineLevel="1">
      <c r="A192" s="114"/>
      <c r="B192" s="1074">
        <v>178</v>
      </c>
      <c r="C192" s="1075"/>
      <c r="D192" s="1076" t="str">
        <f>IF(VLOOKUP(B192,'２.住戸一覧'!$B:$AQ,3,0)="","",VLOOKUP(B192,'２.住戸一覧'!$B:$AQ,3,0))</f>
        <v/>
      </c>
      <c r="E192" s="1076"/>
      <c r="F192" s="1076"/>
      <c r="G192" s="1076"/>
      <c r="H192" s="1076" t="str">
        <f>IF(VLOOKUP(B192,'２.住戸一覧'!$B:$AQ,6,0)="","",VLOOKUP(B192,'２.住戸一覧'!$B:$AQ,6,0))</f>
        <v/>
      </c>
      <c r="I192" s="1076"/>
      <c r="J192" s="953"/>
      <c r="K192" s="954"/>
      <c r="L192" s="955"/>
      <c r="M192" s="953"/>
      <c r="N192" s="954"/>
      <c r="O192" s="955"/>
      <c r="P192" s="953"/>
      <c r="Q192" s="954"/>
      <c r="R192" s="955"/>
      <c r="S192" s="1069"/>
      <c r="T192" s="1069"/>
      <c r="U192" s="1069"/>
      <c r="V192" s="971"/>
      <c r="W192" s="971"/>
      <c r="Y192" s="5"/>
      <c r="Z192" s="5"/>
      <c r="AA192" s="5"/>
      <c r="AC192" s="5"/>
    </row>
    <row r="193" spans="1:29" ht="21" hidden="1" outlineLevel="1">
      <c r="A193" s="114"/>
      <c r="B193" s="1074">
        <v>179</v>
      </c>
      <c r="C193" s="1075"/>
      <c r="D193" s="1076" t="str">
        <f>IF(VLOOKUP(B193,'２.住戸一覧'!$B:$AQ,3,0)="","",VLOOKUP(B193,'２.住戸一覧'!$B:$AQ,3,0))</f>
        <v/>
      </c>
      <c r="E193" s="1076"/>
      <c r="F193" s="1076"/>
      <c r="G193" s="1076"/>
      <c r="H193" s="1076" t="str">
        <f>IF(VLOOKUP(B193,'２.住戸一覧'!$B:$AQ,6,0)="","",VLOOKUP(B193,'２.住戸一覧'!$B:$AQ,6,0))</f>
        <v/>
      </c>
      <c r="I193" s="1076"/>
      <c r="J193" s="953"/>
      <c r="K193" s="954"/>
      <c r="L193" s="955"/>
      <c r="M193" s="953"/>
      <c r="N193" s="954"/>
      <c r="O193" s="955"/>
      <c r="P193" s="953"/>
      <c r="Q193" s="954"/>
      <c r="R193" s="955"/>
      <c r="S193" s="1069"/>
      <c r="T193" s="1069"/>
      <c r="U193" s="1069"/>
      <c r="V193" s="971"/>
      <c r="W193" s="971"/>
      <c r="Y193" s="5"/>
      <c r="Z193" s="5"/>
      <c r="AA193" s="5"/>
      <c r="AC193" s="5"/>
    </row>
    <row r="194" spans="1:29" ht="21" hidden="1" outlineLevel="1">
      <c r="A194" s="114"/>
      <c r="B194" s="1074">
        <v>180</v>
      </c>
      <c r="C194" s="1075"/>
      <c r="D194" s="1076" t="str">
        <f>IF(VLOOKUP(B194,'２.住戸一覧'!$B:$AQ,3,0)="","",VLOOKUP(B194,'２.住戸一覧'!$B:$AQ,3,0))</f>
        <v/>
      </c>
      <c r="E194" s="1076"/>
      <c r="F194" s="1076"/>
      <c r="G194" s="1076"/>
      <c r="H194" s="1076" t="str">
        <f>IF(VLOOKUP(B194,'２.住戸一覧'!$B:$AQ,6,0)="","",VLOOKUP(B194,'２.住戸一覧'!$B:$AQ,6,0))</f>
        <v/>
      </c>
      <c r="I194" s="1076"/>
      <c r="J194" s="953"/>
      <c r="K194" s="954"/>
      <c r="L194" s="955"/>
      <c r="M194" s="953"/>
      <c r="N194" s="954"/>
      <c r="O194" s="955"/>
      <c r="P194" s="953"/>
      <c r="Q194" s="954"/>
      <c r="R194" s="955"/>
      <c r="S194" s="1069"/>
      <c r="T194" s="1069"/>
      <c r="U194" s="1069"/>
      <c r="V194" s="971"/>
      <c r="W194" s="971"/>
      <c r="Y194" s="5"/>
      <c r="Z194" s="5"/>
      <c r="AA194" s="5"/>
      <c r="AC194" s="5"/>
    </row>
    <row r="195" spans="1:29" ht="21" hidden="1" outlineLevel="1">
      <c r="A195" s="114"/>
      <c r="B195" s="1074">
        <v>181</v>
      </c>
      <c r="C195" s="1075"/>
      <c r="D195" s="1076" t="str">
        <f>IF(VLOOKUP(B195,'２.住戸一覧'!$B:$AQ,3,0)="","",VLOOKUP(B195,'２.住戸一覧'!$B:$AQ,3,0))</f>
        <v/>
      </c>
      <c r="E195" s="1076"/>
      <c r="F195" s="1076"/>
      <c r="G195" s="1076"/>
      <c r="H195" s="1076" t="str">
        <f>IF(VLOOKUP(B195,'２.住戸一覧'!$B:$AQ,6,0)="","",VLOOKUP(B195,'２.住戸一覧'!$B:$AQ,6,0))</f>
        <v/>
      </c>
      <c r="I195" s="1076"/>
      <c r="J195" s="953"/>
      <c r="K195" s="954"/>
      <c r="L195" s="955"/>
      <c r="M195" s="953"/>
      <c r="N195" s="954"/>
      <c r="O195" s="955"/>
      <c r="P195" s="953"/>
      <c r="Q195" s="954"/>
      <c r="R195" s="955"/>
      <c r="S195" s="1069"/>
      <c r="T195" s="1069"/>
      <c r="U195" s="1069"/>
      <c r="V195" s="971"/>
      <c r="W195" s="971"/>
      <c r="Y195" s="5"/>
      <c r="Z195" s="5"/>
      <c r="AA195" s="5"/>
      <c r="AC195" s="5"/>
    </row>
    <row r="196" spans="1:29" ht="21" hidden="1" outlineLevel="1">
      <c r="A196" s="114"/>
      <c r="B196" s="1074">
        <v>182</v>
      </c>
      <c r="C196" s="1075"/>
      <c r="D196" s="1076" t="str">
        <f>IF(VLOOKUP(B196,'２.住戸一覧'!$B:$AQ,3,0)="","",VLOOKUP(B196,'２.住戸一覧'!$B:$AQ,3,0))</f>
        <v/>
      </c>
      <c r="E196" s="1076"/>
      <c r="F196" s="1076"/>
      <c r="G196" s="1076"/>
      <c r="H196" s="1076" t="str">
        <f>IF(VLOOKUP(B196,'２.住戸一覧'!$B:$AQ,6,0)="","",VLOOKUP(B196,'２.住戸一覧'!$B:$AQ,6,0))</f>
        <v/>
      </c>
      <c r="I196" s="1076"/>
      <c r="J196" s="953"/>
      <c r="K196" s="954"/>
      <c r="L196" s="955"/>
      <c r="M196" s="953"/>
      <c r="N196" s="954"/>
      <c r="O196" s="955"/>
      <c r="P196" s="953"/>
      <c r="Q196" s="954"/>
      <c r="R196" s="955"/>
      <c r="S196" s="1069"/>
      <c r="T196" s="1069"/>
      <c r="U196" s="1069"/>
      <c r="V196" s="971"/>
      <c r="W196" s="971"/>
      <c r="Y196" s="5"/>
      <c r="Z196" s="5"/>
      <c r="AA196" s="5"/>
      <c r="AC196" s="5"/>
    </row>
    <row r="197" spans="1:29" ht="21" hidden="1" outlineLevel="1">
      <c r="A197" s="114"/>
      <c r="B197" s="1074">
        <v>183</v>
      </c>
      <c r="C197" s="1075"/>
      <c r="D197" s="1076" t="str">
        <f>IF(VLOOKUP(B197,'２.住戸一覧'!$B:$AQ,3,0)="","",VLOOKUP(B197,'２.住戸一覧'!$B:$AQ,3,0))</f>
        <v/>
      </c>
      <c r="E197" s="1076"/>
      <c r="F197" s="1076"/>
      <c r="G197" s="1076"/>
      <c r="H197" s="1076" t="str">
        <f>IF(VLOOKUP(B197,'２.住戸一覧'!$B:$AQ,6,0)="","",VLOOKUP(B197,'２.住戸一覧'!$B:$AQ,6,0))</f>
        <v/>
      </c>
      <c r="I197" s="1076"/>
      <c r="J197" s="953"/>
      <c r="K197" s="954"/>
      <c r="L197" s="955"/>
      <c r="M197" s="953"/>
      <c r="N197" s="954"/>
      <c r="O197" s="955"/>
      <c r="P197" s="953"/>
      <c r="Q197" s="954"/>
      <c r="R197" s="955"/>
      <c r="S197" s="1069"/>
      <c r="T197" s="1069"/>
      <c r="U197" s="1069"/>
      <c r="V197" s="971"/>
      <c r="W197" s="971"/>
      <c r="Y197" s="5"/>
      <c r="Z197" s="5"/>
      <c r="AA197" s="5"/>
      <c r="AC197" s="5"/>
    </row>
    <row r="198" spans="1:29" ht="21" hidden="1" outlineLevel="1">
      <c r="A198" s="114"/>
      <c r="B198" s="1074">
        <v>184</v>
      </c>
      <c r="C198" s="1075"/>
      <c r="D198" s="1076" t="str">
        <f>IF(VLOOKUP(B198,'２.住戸一覧'!$B:$AQ,3,0)="","",VLOOKUP(B198,'２.住戸一覧'!$B:$AQ,3,0))</f>
        <v/>
      </c>
      <c r="E198" s="1076"/>
      <c r="F198" s="1076"/>
      <c r="G198" s="1076"/>
      <c r="H198" s="1076" t="str">
        <f>IF(VLOOKUP(B198,'２.住戸一覧'!$B:$AQ,6,0)="","",VLOOKUP(B198,'２.住戸一覧'!$B:$AQ,6,0))</f>
        <v/>
      </c>
      <c r="I198" s="1076"/>
      <c r="J198" s="953"/>
      <c r="K198" s="954"/>
      <c r="L198" s="955"/>
      <c r="M198" s="953"/>
      <c r="N198" s="954"/>
      <c r="O198" s="955"/>
      <c r="P198" s="953"/>
      <c r="Q198" s="954"/>
      <c r="R198" s="955"/>
      <c r="S198" s="1069"/>
      <c r="T198" s="1069"/>
      <c r="U198" s="1069"/>
      <c r="V198" s="971"/>
      <c r="W198" s="971"/>
      <c r="Y198" s="5"/>
      <c r="Z198" s="5"/>
      <c r="AA198" s="5"/>
      <c r="AC198" s="5"/>
    </row>
    <row r="199" spans="1:29" ht="21" hidden="1" outlineLevel="1">
      <c r="A199" s="114"/>
      <c r="B199" s="1074">
        <v>185</v>
      </c>
      <c r="C199" s="1075"/>
      <c r="D199" s="1076" t="str">
        <f>IF(VLOOKUP(B199,'２.住戸一覧'!$B:$AQ,3,0)="","",VLOOKUP(B199,'２.住戸一覧'!$B:$AQ,3,0))</f>
        <v/>
      </c>
      <c r="E199" s="1076"/>
      <c r="F199" s="1076"/>
      <c r="G199" s="1076"/>
      <c r="H199" s="1076" t="str">
        <f>IF(VLOOKUP(B199,'２.住戸一覧'!$B:$AQ,6,0)="","",VLOOKUP(B199,'２.住戸一覧'!$B:$AQ,6,0))</f>
        <v/>
      </c>
      <c r="I199" s="1076"/>
      <c r="J199" s="953"/>
      <c r="K199" s="954"/>
      <c r="L199" s="955"/>
      <c r="M199" s="953"/>
      <c r="N199" s="954"/>
      <c r="O199" s="955"/>
      <c r="P199" s="953"/>
      <c r="Q199" s="954"/>
      <c r="R199" s="955"/>
      <c r="S199" s="1069"/>
      <c r="T199" s="1069"/>
      <c r="U199" s="1069"/>
      <c r="V199" s="971"/>
      <c r="W199" s="971"/>
      <c r="Y199" s="5"/>
      <c r="Z199" s="5"/>
      <c r="AA199" s="5"/>
      <c r="AC199" s="5"/>
    </row>
    <row r="200" spans="1:29" ht="21" hidden="1" outlineLevel="1">
      <c r="A200" s="114"/>
      <c r="B200" s="1074">
        <v>186</v>
      </c>
      <c r="C200" s="1075"/>
      <c r="D200" s="1076" t="str">
        <f>IF(VLOOKUP(B200,'２.住戸一覧'!$B:$AQ,3,0)="","",VLOOKUP(B200,'２.住戸一覧'!$B:$AQ,3,0))</f>
        <v/>
      </c>
      <c r="E200" s="1076"/>
      <c r="F200" s="1076"/>
      <c r="G200" s="1076"/>
      <c r="H200" s="1076" t="str">
        <f>IF(VLOOKUP(B200,'２.住戸一覧'!$B:$AQ,6,0)="","",VLOOKUP(B200,'２.住戸一覧'!$B:$AQ,6,0))</f>
        <v/>
      </c>
      <c r="I200" s="1076"/>
      <c r="J200" s="953"/>
      <c r="K200" s="954"/>
      <c r="L200" s="955"/>
      <c r="M200" s="953"/>
      <c r="N200" s="954"/>
      <c r="O200" s="955"/>
      <c r="P200" s="953"/>
      <c r="Q200" s="954"/>
      <c r="R200" s="955"/>
      <c r="S200" s="1069"/>
      <c r="T200" s="1069"/>
      <c r="U200" s="1069"/>
      <c r="V200" s="971"/>
      <c r="W200" s="971"/>
      <c r="Y200" s="5"/>
      <c r="Z200" s="5"/>
      <c r="AA200" s="5"/>
      <c r="AC200" s="5"/>
    </row>
    <row r="201" spans="1:29" ht="21" hidden="1" outlineLevel="1">
      <c r="A201" s="114"/>
      <c r="B201" s="1074">
        <v>187</v>
      </c>
      <c r="C201" s="1075"/>
      <c r="D201" s="1076" t="str">
        <f>IF(VLOOKUP(B201,'２.住戸一覧'!$B:$AQ,3,0)="","",VLOOKUP(B201,'２.住戸一覧'!$B:$AQ,3,0))</f>
        <v/>
      </c>
      <c r="E201" s="1076"/>
      <c r="F201" s="1076"/>
      <c r="G201" s="1076"/>
      <c r="H201" s="1076" t="str">
        <f>IF(VLOOKUP(B201,'２.住戸一覧'!$B:$AQ,6,0)="","",VLOOKUP(B201,'２.住戸一覧'!$B:$AQ,6,0))</f>
        <v/>
      </c>
      <c r="I201" s="1076"/>
      <c r="J201" s="953"/>
      <c r="K201" s="954"/>
      <c r="L201" s="955"/>
      <c r="M201" s="953"/>
      <c r="N201" s="954"/>
      <c r="O201" s="955"/>
      <c r="P201" s="953"/>
      <c r="Q201" s="954"/>
      <c r="R201" s="955"/>
      <c r="S201" s="1069"/>
      <c r="T201" s="1069"/>
      <c r="U201" s="1069"/>
      <c r="V201" s="971"/>
      <c r="W201" s="971"/>
      <c r="Y201" s="5"/>
      <c r="Z201" s="5"/>
      <c r="AA201" s="5"/>
      <c r="AC201" s="5"/>
    </row>
    <row r="202" spans="1:29" ht="21" hidden="1" outlineLevel="1">
      <c r="A202" s="114"/>
      <c r="B202" s="1074">
        <v>188</v>
      </c>
      <c r="C202" s="1075"/>
      <c r="D202" s="1076" t="str">
        <f>IF(VLOOKUP(B202,'２.住戸一覧'!$B:$AQ,3,0)="","",VLOOKUP(B202,'２.住戸一覧'!$B:$AQ,3,0))</f>
        <v/>
      </c>
      <c r="E202" s="1076"/>
      <c r="F202" s="1076"/>
      <c r="G202" s="1076"/>
      <c r="H202" s="1076" t="str">
        <f>IF(VLOOKUP(B202,'２.住戸一覧'!$B:$AQ,6,0)="","",VLOOKUP(B202,'２.住戸一覧'!$B:$AQ,6,0))</f>
        <v/>
      </c>
      <c r="I202" s="1076"/>
      <c r="J202" s="953"/>
      <c r="K202" s="954"/>
      <c r="L202" s="955"/>
      <c r="M202" s="953"/>
      <c r="N202" s="954"/>
      <c r="O202" s="955"/>
      <c r="P202" s="953"/>
      <c r="Q202" s="954"/>
      <c r="R202" s="955"/>
      <c r="S202" s="1069"/>
      <c r="T202" s="1069"/>
      <c r="U202" s="1069"/>
      <c r="V202" s="971"/>
      <c r="W202" s="971"/>
      <c r="Y202" s="5"/>
      <c r="Z202" s="5"/>
      <c r="AA202" s="5"/>
      <c r="AC202" s="5"/>
    </row>
    <row r="203" spans="1:29" ht="21" hidden="1" outlineLevel="1">
      <c r="A203" s="114"/>
      <c r="B203" s="1074">
        <v>189</v>
      </c>
      <c r="C203" s="1075"/>
      <c r="D203" s="1076" t="str">
        <f>IF(VLOOKUP(B203,'２.住戸一覧'!$B:$AQ,3,0)="","",VLOOKUP(B203,'２.住戸一覧'!$B:$AQ,3,0))</f>
        <v/>
      </c>
      <c r="E203" s="1076"/>
      <c r="F203" s="1076"/>
      <c r="G203" s="1076"/>
      <c r="H203" s="1076" t="str">
        <f>IF(VLOOKUP(B203,'２.住戸一覧'!$B:$AQ,6,0)="","",VLOOKUP(B203,'２.住戸一覧'!$B:$AQ,6,0))</f>
        <v/>
      </c>
      <c r="I203" s="1076"/>
      <c r="J203" s="953"/>
      <c r="K203" s="954"/>
      <c r="L203" s="955"/>
      <c r="M203" s="953"/>
      <c r="N203" s="954"/>
      <c r="O203" s="955"/>
      <c r="P203" s="953"/>
      <c r="Q203" s="954"/>
      <c r="R203" s="955"/>
      <c r="S203" s="1069"/>
      <c r="T203" s="1069"/>
      <c r="U203" s="1069"/>
      <c r="V203" s="971"/>
      <c r="W203" s="971"/>
      <c r="Y203" s="5"/>
      <c r="Z203" s="5"/>
      <c r="AA203" s="5"/>
      <c r="AC203" s="5"/>
    </row>
    <row r="204" spans="1:29" ht="21" hidden="1" outlineLevel="1">
      <c r="A204" s="114"/>
      <c r="B204" s="1074">
        <v>190</v>
      </c>
      <c r="C204" s="1075"/>
      <c r="D204" s="1076" t="str">
        <f>IF(VLOOKUP(B204,'２.住戸一覧'!$B:$AQ,3,0)="","",VLOOKUP(B204,'２.住戸一覧'!$B:$AQ,3,0))</f>
        <v/>
      </c>
      <c r="E204" s="1076"/>
      <c r="F204" s="1076"/>
      <c r="G204" s="1076"/>
      <c r="H204" s="1076" t="str">
        <f>IF(VLOOKUP(B204,'２.住戸一覧'!$B:$AQ,6,0)="","",VLOOKUP(B204,'２.住戸一覧'!$B:$AQ,6,0))</f>
        <v/>
      </c>
      <c r="I204" s="1076"/>
      <c r="J204" s="953"/>
      <c r="K204" s="954"/>
      <c r="L204" s="955"/>
      <c r="M204" s="953"/>
      <c r="N204" s="954"/>
      <c r="O204" s="955"/>
      <c r="P204" s="953"/>
      <c r="Q204" s="954"/>
      <c r="R204" s="955"/>
      <c r="S204" s="1069"/>
      <c r="T204" s="1069"/>
      <c r="U204" s="1069"/>
      <c r="V204" s="971"/>
      <c r="W204" s="971"/>
      <c r="Y204" s="5"/>
      <c r="Z204" s="5"/>
      <c r="AA204" s="5"/>
      <c r="AC204" s="5"/>
    </row>
    <row r="205" spans="1:29" ht="21" hidden="1" outlineLevel="1">
      <c r="A205" s="114"/>
      <c r="B205" s="1074">
        <v>191</v>
      </c>
      <c r="C205" s="1075"/>
      <c r="D205" s="1076" t="str">
        <f>IF(VLOOKUP(B205,'２.住戸一覧'!$B:$AQ,3,0)="","",VLOOKUP(B205,'２.住戸一覧'!$B:$AQ,3,0))</f>
        <v/>
      </c>
      <c r="E205" s="1076"/>
      <c r="F205" s="1076"/>
      <c r="G205" s="1076"/>
      <c r="H205" s="1076" t="str">
        <f>IF(VLOOKUP(B205,'２.住戸一覧'!$B:$AQ,6,0)="","",VLOOKUP(B205,'２.住戸一覧'!$B:$AQ,6,0))</f>
        <v/>
      </c>
      <c r="I205" s="1076"/>
      <c r="J205" s="953"/>
      <c r="K205" s="954"/>
      <c r="L205" s="955"/>
      <c r="M205" s="953"/>
      <c r="N205" s="954"/>
      <c r="O205" s="955"/>
      <c r="P205" s="953"/>
      <c r="Q205" s="954"/>
      <c r="R205" s="955"/>
      <c r="S205" s="1069"/>
      <c r="T205" s="1069"/>
      <c r="U205" s="1069"/>
      <c r="V205" s="971"/>
      <c r="W205" s="971"/>
      <c r="Y205" s="5"/>
      <c r="Z205" s="5"/>
      <c r="AA205" s="5"/>
      <c r="AC205" s="5"/>
    </row>
    <row r="206" spans="1:29" ht="21" hidden="1" outlineLevel="1">
      <c r="A206" s="114"/>
      <c r="B206" s="1074">
        <v>192</v>
      </c>
      <c r="C206" s="1075"/>
      <c r="D206" s="1076" t="str">
        <f>IF(VLOOKUP(B206,'２.住戸一覧'!$B:$AQ,3,0)="","",VLOOKUP(B206,'２.住戸一覧'!$B:$AQ,3,0))</f>
        <v/>
      </c>
      <c r="E206" s="1076"/>
      <c r="F206" s="1076"/>
      <c r="G206" s="1076"/>
      <c r="H206" s="1076" t="str">
        <f>IF(VLOOKUP(B206,'２.住戸一覧'!$B:$AQ,6,0)="","",VLOOKUP(B206,'２.住戸一覧'!$B:$AQ,6,0))</f>
        <v/>
      </c>
      <c r="I206" s="1076"/>
      <c r="J206" s="953"/>
      <c r="K206" s="954"/>
      <c r="L206" s="955"/>
      <c r="M206" s="953"/>
      <c r="N206" s="954"/>
      <c r="O206" s="955"/>
      <c r="P206" s="953"/>
      <c r="Q206" s="954"/>
      <c r="R206" s="955"/>
      <c r="S206" s="1069"/>
      <c r="T206" s="1069"/>
      <c r="U206" s="1069"/>
      <c r="V206" s="971"/>
      <c r="W206" s="971"/>
      <c r="Y206" s="5"/>
      <c r="Z206" s="5"/>
      <c r="AA206" s="5"/>
      <c r="AC206" s="5"/>
    </row>
    <row r="207" spans="1:29" ht="21" hidden="1" outlineLevel="1">
      <c r="A207" s="114"/>
      <c r="B207" s="1074">
        <v>193</v>
      </c>
      <c r="C207" s="1075"/>
      <c r="D207" s="1076" t="str">
        <f>IF(VLOOKUP(B207,'２.住戸一覧'!$B:$AQ,3,0)="","",VLOOKUP(B207,'２.住戸一覧'!$B:$AQ,3,0))</f>
        <v/>
      </c>
      <c r="E207" s="1076"/>
      <c r="F207" s="1076"/>
      <c r="G207" s="1076"/>
      <c r="H207" s="1076" t="str">
        <f>IF(VLOOKUP(B207,'２.住戸一覧'!$B:$AQ,6,0)="","",VLOOKUP(B207,'２.住戸一覧'!$B:$AQ,6,0))</f>
        <v/>
      </c>
      <c r="I207" s="1076"/>
      <c r="J207" s="953"/>
      <c r="K207" s="954"/>
      <c r="L207" s="955"/>
      <c r="M207" s="953"/>
      <c r="N207" s="954"/>
      <c r="O207" s="955"/>
      <c r="P207" s="953"/>
      <c r="Q207" s="954"/>
      <c r="R207" s="955"/>
      <c r="S207" s="1069"/>
      <c r="T207" s="1069"/>
      <c r="U207" s="1069"/>
      <c r="V207" s="971"/>
      <c r="W207" s="971"/>
      <c r="Y207" s="5"/>
      <c r="Z207" s="5"/>
      <c r="AA207" s="5"/>
      <c r="AC207" s="5"/>
    </row>
    <row r="208" spans="1:29" ht="21" hidden="1" outlineLevel="1">
      <c r="A208" s="114"/>
      <c r="B208" s="1074">
        <v>194</v>
      </c>
      <c r="C208" s="1075"/>
      <c r="D208" s="1076" t="str">
        <f>IF(VLOOKUP(B208,'２.住戸一覧'!$B:$AQ,3,0)="","",VLOOKUP(B208,'２.住戸一覧'!$B:$AQ,3,0))</f>
        <v/>
      </c>
      <c r="E208" s="1076"/>
      <c r="F208" s="1076"/>
      <c r="G208" s="1076"/>
      <c r="H208" s="1076" t="str">
        <f>IF(VLOOKUP(B208,'２.住戸一覧'!$B:$AQ,6,0)="","",VLOOKUP(B208,'２.住戸一覧'!$B:$AQ,6,0))</f>
        <v/>
      </c>
      <c r="I208" s="1076"/>
      <c r="J208" s="953"/>
      <c r="K208" s="954"/>
      <c r="L208" s="955"/>
      <c r="M208" s="953"/>
      <c r="N208" s="954"/>
      <c r="O208" s="955"/>
      <c r="P208" s="953"/>
      <c r="Q208" s="954"/>
      <c r="R208" s="955"/>
      <c r="S208" s="1069"/>
      <c r="T208" s="1069"/>
      <c r="U208" s="1069"/>
      <c r="V208" s="971"/>
      <c r="W208" s="971"/>
      <c r="Y208" s="5"/>
      <c r="Z208" s="5"/>
      <c r="AA208" s="5"/>
      <c r="AC208" s="5"/>
    </row>
    <row r="209" spans="1:29" ht="21" hidden="1" outlineLevel="1">
      <c r="A209" s="114"/>
      <c r="B209" s="1074">
        <v>195</v>
      </c>
      <c r="C209" s="1075"/>
      <c r="D209" s="1076" t="str">
        <f>IF(VLOOKUP(B209,'２.住戸一覧'!$B:$AQ,3,0)="","",VLOOKUP(B209,'２.住戸一覧'!$B:$AQ,3,0))</f>
        <v/>
      </c>
      <c r="E209" s="1076"/>
      <c r="F209" s="1076"/>
      <c r="G209" s="1076"/>
      <c r="H209" s="1076" t="str">
        <f>IF(VLOOKUP(B209,'２.住戸一覧'!$B:$AQ,6,0)="","",VLOOKUP(B209,'２.住戸一覧'!$B:$AQ,6,0))</f>
        <v/>
      </c>
      <c r="I209" s="1076"/>
      <c r="J209" s="953"/>
      <c r="K209" s="954"/>
      <c r="L209" s="955"/>
      <c r="M209" s="953"/>
      <c r="N209" s="954"/>
      <c r="O209" s="955"/>
      <c r="P209" s="953"/>
      <c r="Q209" s="954"/>
      <c r="R209" s="955"/>
      <c r="S209" s="1069"/>
      <c r="T209" s="1069"/>
      <c r="U209" s="1069"/>
      <c r="V209" s="971"/>
      <c r="W209" s="971"/>
      <c r="Y209" s="5"/>
      <c r="Z209" s="5"/>
      <c r="AA209" s="5"/>
      <c r="AC209" s="5"/>
    </row>
    <row r="210" spans="1:29" ht="21" hidden="1" outlineLevel="1">
      <c r="A210" s="114"/>
      <c r="B210" s="1074">
        <v>196</v>
      </c>
      <c r="C210" s="1075"/>
      <c r="D210" s="1076" t="str">
        <f>IF(VLOOKUP(B210,'２.住戸一覧'!$B:$AQ,3,0)="","",VLOOKUP(B210,'２.住戸一覧'!$B:$AQ,3,0))</f>
        <v/>
      </c>
      <c r="E210" s="1076"/>
      <c r="F210" s="1076"/>
      <c r="G210" s="1076"/>
      <c r="H210" s="1076" t="str">
        <f>IF(VLOOKUP(B210,'２.住戸一覧'!$B:$AQ,6,0)="","",VLOOKUP(B210,'２.住戸一覧'!$B:$AQ,6,0))</f>
        <v/>
      </c>
      <c r="I210" s="1076"/>
      <c r="J210" s="953"/>
      <c r="K210" s="954"/>
      <c r="L210" s="955"/>
      <c r="M210" s="953"/>
      <c r="N210" s="954"/>
      <c r="O210" s="955"/>
      <c r="P210" s="953"/>
      <c r="Q210" s="954"/>
      <c r="R210" s="955"/>
      <c r="S210" s="1069"/>
      <c r="T210" s="1069"/>
      <c r="U210" s="1069"/>
      <c r="V210" s="971"/>
      <c r="W210" s="971"/>
      <c r="Y210" s="5"/>
      <c r="Z210" s="5"/>
      <c r="AA210" s="5"/>
      <c r="AC210" s="5"/>
    </row>
    <row r="211" spans="1:29" ht="21" hidden="1" outlineLevel="1">
      <c r="A211" s="114"/>
      <c r="B211" s="1074">
        <v>197</v>
      </c>
      <c r="C211" s="1075"/>
      <c r="D211" s="1076" t="str">
        <f>IF(VLOOKUP(B211,'２.住戸一覧'!$B:$AQ,3,0)="","",VLOOKUP(B211,'２.住戸一覧'!$B:$AQ,3,0))</f>
        <v/>
      </c>
      <c r="E211" s="1076"/>
      <c r="F211" s="1076"/>
      <c r="G211" s="1076"/>
      <c r="H211" s="1076" t="str">
        <f>IF(VLOOKUP(B211,'２.住戸一覧'!$B:$AQ,6,0)="","",VLOOKUP(B211,'２.住戸一覧'!$B:$AQ,6,0))</f>
        <v/>
      </c>
      <c r="I211" s="1076"/>
      <c r="J211" s="953"/>
      <c r="K211" s="954"/>
      <c r="L211" s="955"/>
      <c r="M211" s="953"/>
      <c r="N211" s="954"/>
      <c r="O211" s="955"/>
      <c r="P211" s="953"/>
      <c r="Q211" s="954"/>
      <c r="R211" s="955"/>
      <c r="S211" s="1069"/>
      <c r="T211" s="1069"/>
      <c r="U211" s="1069"/>
      <c r="V211" s="971"/>
      <c r="W211" s="971"/>
      <c r="Y211" s="5"/>
      <c r="Z211" s="5"/>
      <c r="AA211" s="5"/>
      <c r="AC211" s="5"/>
    </row>
    <row r="212" spans="1:29" ht="21" hidden="1" outlineLevel="1">
      <c r="A212" s="114"/>
      <c r="B212" s="1074">
        <v>198</v>
      </c>
      <c r="C212" s="1075"/>
      <c r="D212" s="1076" t="str">
        <f>IF(VLOOKUP(B212,'２.住戸一覧'!$B:$AQ,3,0)="","",VLOOKUP(B212,'２.住戸一覧'!$B:$AQ,3,0))</f>
        <v/>
      </c>
      <c r="E212" s="1076"/>
      <c r="F212" s="1076"/>
      <c r="G212" s="1076"/>
      <c r="H212" s="1076" t="str">
        <f>IF(VLOOKUP(B212,'２.住戸一覧'!$B:$AQ,6,0)="","",VLOOKUP(B212,'２.住戸一覧'!$B:$AQ,6,0))</f>
        <v/>
      </c>
      <c r="I212" s="1076"/>
      <c r="J212" s="953"/>
      <c r="K212" s="954"/>
      <c r="L212" s="955"/>
      <c r="M212" s="953"/>
      <c r="N212" s="954"/>
      <c r="O212" s="955"/>
      <c r="P212" s="953"/>
      <c r="Q212" s="954"/>
      <c r="R212" s="955"/>
      <c r="S212" s="1069"/>
      <c r="T212" s="1069"/>
      <c r="U212" s="1069"/>
      <c r="V212" s="971"/>
      <c r="W212" s="971"/>
      <c r="Y212" s="5"/>
      <c r="Z212" s="5"/>
      <c r="AA212" s="5"/>
      <c r="AC212" s="5"/>
    </row>
    <row r="213" spans="1:29" ht="21" hidden="1" outlineLevel="1">
      <c r="A213" s="114"/>
      <c r="B213" s="1074">
        <v>199</v>
      </c>
      <c r="C213" s="1075"/>
      <c r="D213" s="1076" t="str">
        <f>IF(VLOOKUP(B213,'２.住戸一覧'!$B:$AQ,3,0)="","",VLOOKUP(B213,'２.住戸一覧'!$B:$AQ,3,0))</f>
        <v/>
      </c>
      <c r="E213" s="1076"/>
      <c r="F213" s="1076"/>
      <c r="G213" s="1076"/>
      <c r="H213" s="1076" t="str">
        <f>IF(VLOOKUP(B213,'２.住戸一覧'!$B:$AQ,6,0)="","",VLOOKUP(B213,'２.住戸一覧'!$B:$AQ,6,0))</f>
        <v/>
      </c>
      <c r="I213" s="1076"/>
      <c r="J213" s="953"/>
      <c r="K213" s="954"/>
      <c r="L213" s="955"/>
      <c r="M213" s="953"/>
      <c r="N213" s="954"/>
      <c r="O213" s="955"/>
      <c r="P213" s="953"/>
      <c r="Q213" s="954"/>
      <c r="R213" s="955"/>
      <c r="S213" s="1069"/>
      <c r="T213" s="1069"/>
      <c r="U213" s="1069"/>
      <c r="V213" s="971"/>
      <c r="W213" s="971"/>
      <c r="Y213" s="5"/>
      <c r="Z213" s="5"/>
      <c r="AA213" s="5"/>
      <c r="AC213" s="5"/>
    </row>
    <row r="214" spans="1:29" ht="21" hidden="1" outlineLevel="1">
      <c r="A214" s="114"/>
      <c r="B214" s="1074">
        <v>200</v>
      </c>
      <c r="C214" s="1075"/>
      <c r="D214" s="1076" t="str">
        <f>IF(VLOOKUP(B214,'２.住戸一覧'!$B:$AQ,3,0)="","",VLOOKUP(B214,'２.住戸一覧'!$B:$AQ,3,0))</f>
        <v/>
      </c>
      <c r="E214" s="1076"/>
      <c r="F214" s="1076"/>
      <c r="G214" s="1076"/>
      <c r="H214" s="1076" t="str">
        <f>IF(VLOOKUP(B214,'２.住戸一覧'!$B:$AQ,6,0)="","",VLOOKUP(B214,'２.住戸一覧'!$B:$AQ,6,0))</f>
        <v/>
      </c>
      <c r="I214" s="1076"/>
      <c r="J214" s="953"/>
      <c r="K214" s="954"/>
      <c r="L214" s="955"/>
      <c r="M214" s="953"/>
      <c r="N214" s="954"/>
      <c r="O214" s="955"/>
      <c r="P214" s="953"/>
      <c r="Q214" s="954"/>
      <c r="R214" s="955"/>
      <c r="S214" s="1069"/>
      <c r="T214" s="1069"/>
      <c r="U214" s="1069"/>
      <c r="V214" s="971"/>
      <c r="W214" s="971"/>
      <c r="Y214" s="5"/>
      <c r="Z214" s="5"/>
      <c r="AA214" s="5"/>
      <c r="AC214" s="5"/>
    </row>
    <row r="215" spans="1:29" ht="21" hidden="1" outlineLevel="1">
      <c r="A215" s="114"/>
      <c r="B215" s="1074">
        <v>201</v>
      </c>
      <c r="C215" s="1075"/>
      <c r="D215" s="1076" t="str">
        <f>IF(VLOOKUP(B215,'２.住戸一覧'!$B:$AQ,3,0)="","",VLOOKUP(B215,'２.住戸一覧'!$B:$AQ,3,0))</f>
        <v/>
      </c>
      <c r="E215" s="1076"/>
      <c r="F215" s="1076"/>
      <c r="G215" s="1076"/>
      <c r="H215" s="1076" t="str">
        <f>IF(VLOOKUP(B215,'２.住戸一覧'!$B:$AQ,6,0)="","",VLOOKUP(B215,'２.住戸一覧'!$B:$AQ,6,0))</f>
        <v/>
      </c>
      <c r="I215" s="1076"/>
      <c r="J215" s="953"/>
      <c r="K215" s="954"/>
      <c r="L215" s="955"/>
      <c r="M215" s="953"/>
      <c r="N215" s="954"/>
      <c r="O215" s="955"/>
      <c r="P215" s="953"/>
      <c r="Q215" s="954"/>
      <c r="R215" s="955"/>
      <c r="S215" s="1069"/>
      <c r="T215" s="1069"/>
      <c r="U215" s="1069"/>
      <c r="V215" s="971"/>
      <c r="W215" s="971"/>
      <c r="Y215" s="5"/>
      <c r="Z215" s="5"/>
      <c r="AA215" s="5"/>
      <c r="AC215" s="5"/>
    </row>
    <row r="216" spans="1:29" ht="21" hidden="1" outlineLevel="1">
      <c r="A216" s="114"/>
      <c r="B216" s="1074">
        <v>202</v>
      </c>
      <c r="C216" s="1075"/>
      <c r="D216" s="1076" t="str">
        <f>IF(VLOOKUP(B216,'２.住戸一覧'!$B:$AQ,3,0)="","",VLOOKUP(B216,'２.住戸一覧'!$B:$AQ,3,0))</f>
        <v/>
      </c>
      <c r="E216" s="1076"/>
      <c r="F216" s="1076"/>
      <c r="G216" s="1076"/>
      <c r="H216" s="1076" t="str">
        <f>IF(VLOOKUP(B216,'２.住戸一覧'!$B:$AQ,6,0)="","",VLOOKUP(B216,'２.住戸一覧'!$B:$AQ,6,0))</f>
        <v/>
      </c>
      <c r="I216" s="1076"/>
      <c r="J216" s="953"/>
      <c r="K216" s="954"/>
      <c r="L216" s="955"/>
      <c r="M216" s="953"/>
      <c r="N216" s="954"/>
      <c r="O216" s="955"/>
      <c r="P216" s="953"/>
      <c r="Q216" s="954"/>
      <c r="R216" s="955"/>
      <c r="S216" s="1069"/>
      <c r="T216" s="1069"/>
      <c r="U216" s="1069"/>
      <c r="V216" s="971"/>
      <c r="W216" s="971"/>
      <c r="Y216" s="5"/>
      <c r="Z216" s="5"/>
      <c r="AA216" s="5"/>
      <c r="AC216" s="5"/>
    </row>
    <row r="217" spans="1:29" ht="21" hidden="1" outlineLevel="1">
      <c r="A217" s="114"/>
      <c r="B217" s="1074">
        <v>203</v>
      </c>
      <c r="C217" s="1075"/>
      <c r="D217" s="1076" t="str">
        <f>IF(VLOOKUP(B217,'２.住戸一覧'!$B:$AQ,3,0)="","",VLOOKUP(B217,'２.住戸一覧'!$B:$AQ,3,0))</f>
        <v/>
      </c>
      <c r="E217" s="1076"/>
      <c r="F217" s="1076"/>
      <c r="G217" s="1076"/>
      <c r="H217" s="1076" t="str">
        <f>IF(VLOOKUP(B217,'２.住戸一覧'!$B:$AQ,6,0)="","",VLOOKUP(B217,'２.住戸一覧'!$B:$AQ,6,0))</f>
        <v/>
      </c>
      <c r="I217" s="1076"/>
      <c r="J217" s="953"/>
      <c r="K217" s="954"/>
      <c r="L217" s="955"/>
      <c r="M217" s="953"/>
      <c r="N217" s="954"/>
      <c r="O217" s="955"/>
      <c r="P217" s="953"/>
      <c r="Q217" s="954"/>
      <c r="R217" s="955"/>
      <c r="S217" s="1069"/>
      <c r="T217" s="1069"/>
      <c r="U217" s="1069"/>
      <c r="V217" s="971"/>
      <c r="W217" s="971"/>
      <c r="Y217" s="5"/>
      <c r="Z217" s="5"/>
      <c r="AA217" s="5"/>
      <c r="AC217" s="5"/>
    </row>
    <row r="218" spans="1:29" ht="21" hidden="1" outlineLevel="1">
      <c r="A218" s="114"/>
      <c r="B218" s="1074">
        <v>204</v>
      </c>
      <c r="C218" s="1075"/>
      <c r="D218" s="1076" t="str">
        <f>IF(VLOOKUP(B218,'２.住戸一覧'!$B:$AQ,3,0)="","",VLOOKUP(B218,'２.住戸一覧'!$B:$AQ,3,0))</f>
        <v/>
      </c>
      <c r="E218" s="1076"/>
      <c r="F218" s="1076"/>
      <c r="G218" s="1076"/>
      <c r="H218" s="1076" t="str">
        <f>IF(VLOOKUP(B218,'２.住戸一覧'!$B:$AQ,6,0)="","",VLOOKUP(B218,'２.住戸一覧'!$B:$AQ,6,0))</f>
        <v/>
      </c>
      <c r="I218" s="1076"/>
      <c r="J218" s="953"/>
      <c r="K218" s="954"/>
      <c r="L218" s="955"/>
      <c r="M218" s="953"/>
      <c r="N218" s="954"/>
      <c r="O218" s="955"/>
      <c r="P218" s="953"/>
      <c r="Q218" s="954"/>
      <c r="R218" s="955"/>
      <c r="S218" s="1069"/>
      <c r="T218" s="1069"/>
      <c r="U218" s="1069"/>
      <c r="V218" s="971"/>
      <c r="W218" s="971"/>
      <c r="Y218" s="5"/>
      <c r="Z218" s="5"/>
      <c r="AA218" s="5"/>
      <c r="AC218" s="5"/>
    </row>
    <row r="219" spans="1:29" ht="21" hidden="1" outlineLevel="1">
      <c r="A219" s="114"/>
      <c r="B219" s="1074">
        <v>205</v>
      </c>
      <c r="C219" s="1075"/>
      <c r="D219" s="1076" t="str">
        <f>IF(VLOOKUP(B219,'２.住戸一覧'!$B:$AQ,3,0)="","",VLOOKUP(B219,'２.住戸一覧'!$B:$AQ,3,0))</f>
        <v/>
      </c>
      <c r="E219" s="1076"/>
      <c r="F219" s="1076"/>
      <c r="G219" s="1076"/>
      <c r="H219" s="1076" t="str">
        <f>IF(VLOOKUP(B219,'２.住戸一覧'!$B:$AQ,6,0)="","",VLOOKUP(B219,'２.住戸一覧'!$B:$AQ,6,0))</f>
        <v/>
      </c>
      <c r="I219" s="1076"/>
      <c r="J219" s="953"/>
      <c r="K219" s="954"/>
      <c r="L219" s="955"/>
      <c r="M219" s="953"/>
      <c r="N219" s="954"/>
      <c r="O219" s="955"/>
      <c r="P219" s="953"/>
      <c r="Q219" s="954"/>
      <c r="R219" s="955"/>
      <c r="S219" s="1069"/>
      <c r="T219" s="1069"/>
      <c r="U219" s="1069"/>
      <c r="V219" s="971"/>
      <c r="W219" s="971"/>
      <c r="Y219" s="5"/>
      <c r="Z219" s="5"/>
      <c r="AA219" s="5"/>
      <c r="AC219" s="5"/>
    </row>
    <row r="220" spans="1:29" ht="21" hidden="1" outlineLevel="1">
      <c r="A220" s="114"/>
      <c r="B220" s="1074">
        <v>206</v>
      </c>
      <c r="C220" s="1075"/>
      <c r="D220" s="1076" t="str">
        <f>IF(VLOOKUP(B220,'２.住戸一覧'!$B:$AQ,3,0)="","",VLOOKUP(B220,'２.住戸一覧'!$B:$AQ,3,0))</f>
        <v/>
      </c>
      <c r="E220" s="1076"/>
      <c r="F220" s="1076"/>
      <c r="G220" s="1076"/>
      <c r="H220" s="1076" t="str">
        <f>IF(VLOOKUP(B220,'２.住戸一覧'!$B:$AQ,6,0)="","",VLOOKUP(B220,'２.住戸一覧'!$B:$AQ,6,0))</f>
        <v/>
      </c>
      <c r="I220" s="1076"/>
      <c r="J220" s="953"/>
      <c r="K220" s="954"/>
      <c r="L220" s="955"/>
      <c r="M220" s="953"/>
      <c r="N220" s="954"/>
      <c r="O220" s="955"/>
      <c r="P220" s="953"/>
      <c r="Q220" s="954"/>
      <c r="R220" s="955"/>
      <c r="S220" s="1069"/>
      <c r="T220" s="1069"/>
      <c r="U220" s="1069"/>
      <c r="V220" s="971"/>
      <c r="W220" s="971"/>
      <c r="Y220" s="5"/>
      <c r="Z220" s="5"/>
      <c r="AA220" s="5"/>
      <c r="AC220" s="5"/>
    </row>
    <row r="221" spans="1:29" ht="21" hidden="1" outlineLevel="1">
      <c r="A221" s="114"/>
      <c r="B221" s="1074">
        <v>207</v>
      </c>
      <c r="C221" s="1075"/>
      <c r="D221" s="1076" t="str">
        <f>IF(VLOOKUP(B221,'２.住戸一覧'!$B:$AQ,3,0)="","",VLOOKUP(B221,'２.住戸一覧'!$B:$AQ,3,0))</f>
        <v/>
      </c>
      <c r="E221" s="1076"/>
      <c r="F221" s="1076"/>
      <c r="G221" s="1076"/>
      <c r="H221" s="1076" t="str">
        <f>IF(VLOOKUP(B221,'２.住戸一覧'!$B:$AQ,6,0)="","",VLOOKUP(B221,'２.住戸一覧'!$B:$AQ,6,0))</f>
        <v/>
      </c>
      <c r="I221" s="1076"/>
      <c r="J221" s="953"/>
      <c r="K221" s="954"/>
      <c r="L221" s="955"/>
      <c r="M221" s="953"/>
      <c r="N221" s="954"/>
      <c r="O221" s="955"/>
      <c r="P221" s="953"/>
      <c r="Q221" s="954"/>
      <c r="R221" s="955"/>
      <c r="S221" s="1069"/>
      <c r="T221" s="1069"/>
      <c r="U221" s="1069"/>
      <c r="V221" s="971"/>
      <c r="W221" s="971"/>
      <c r="Y221" s="5"/>
      <c r="Z221" s="5"/>
      <c r="AA221" s="5"/>
      <c r="AC221" s="5"/>
    </row>
    <row r="222" spans="1:29" ht="21" hidden="1" outlineLevel="1">
      <c r="A222" s="114"/>
      <c r="B222" s="1074">
        <v>208</v>
      </c>
      <c r="C222" s="1075"/>
      <c r="D222" s="1076" t="str">
        <f>IF(VLOOKUP(B222,'２.住戸一覧'!$B:$AQ,3,0)="","",VLOOKUP(B222,'２.住戸一覧'!$B:$AQ,3,0))</f>
        <v/>
      </c>
      <c r="E222" s="1076"/>
      <c r="F222" s="1076"/>
      <c r="G222" s="1076"/>
      <c r="H222" s="1076" t="str">
        <f>IF(VLOOKUP(B222,'２.住戸一覧'!$B:$AQ,6,0)="","",VLOOKUP(B222,'２.住戸一覧'!$B:$AQ,6,0))</f>
        <v/>
      </c>
      <c r="I222" s="1076"/>
      <c r="J222" s="953"/>
      <c r="K222" s="954"/>
      <c r="L222" s="955"/>
      <c r="M222" s="953"/>
      <c r="N222" s="954"/>
      <c r="O222" s="955"/>
      <c r="P222" s="953"/>
      <c r="Q222" s="954"/>
      <c r="R222" s="955"/>
      <c r="S222" s="1069"/>
      <c r="T222" s="1069"/>
      <c r="U222" s="1069"/>
      <c r="V222" s="971"/>
      <c r="W222" s="971"/>
      <c r="Y222" s="5"/>
      <c r="Z222" s="5"/>
      <c r="AA222" s="5"/>
      <c r="AC222" s="5"/>
    </row>
    <row r="223" spans="1:29" ht="21" hidden="1" outlineLevel="1">
      <c r="A223" s="114"/>
      <c r="B223" s="1074">
        <v>209</v>
      </c>
      <c r="C223" s="1075"/>
      <c r="D223" s="1076" t="str">
        <f>IF(VLOOKUP(B223,'２.住戸一覧'!$B:$AQ,3,0)="","",VLOOKUP(B223,'２.住戸一覧'!$B:$AQ,3,0))</f>
        <v/>
      </c>
      <c r="E223" s="1076"/>
      <c r="F223" s="1076"/>
      <c r="G223" s="1076"/>
      <c r="H223" s="1076" t="str">
        <f>IF(VLOOKUP(B223,'２.住戸一覧'!$B:$AQ,6,0)="","",VLOOKUP(B223,'２.住戸一覧'!$B:$AQ,6,0))</f>
        <v/>
      </c>
      <c r="I223" s="1076"/>
      <c r="J223" s="953"/>
      <c r="K223" s="954"/>
      <c r="L223" s="955"/>
      <c r="M223" s="953"/>
      <c r="N223" s="954"/>
      <c r="O223" s="955"/>
      <c r="P223" s="953"/>
      <c r="Q223" s="954"/>
      <c r="R223" s="955"/>
      <c r="S223" s="1069"/>
      <c r="T223" s="1069"/>
      <c r="U223" s="1069"/>
      <c r="V223" s="971"/>
      <c r="W223" s="971"/>
      <c r="Y223" s="5"/>
      <c r="Z223" s="5"/>
      <c r="AA223" s="5"/>
      <c r="AC223" s="5"/>
    </row>
    <row r="224" spans="1:29" ht="21" hidden="1" outlineLevel="1">
      <c r="A224" s="114"/>
      <c r="B224" s="1074">
        <v>210</v>
      </c>
      <c r="C224" s="1075"/>
      <c r="D224" s="1076" t="str">
        <f>IF(VLOOKUP(B224,'２.住戸一覧'!$B:$AQ,3,0)="","",VLOOKUP(B224,'２.住戸一覧'!$B:$AQ,3,0))</f>
        <v/>
      </c>
      <c r="E224" s="1076"/>
      <c r="F224" s="1076"/>
      <c r="G224" s="1076"/>
      <c r="H224" s="1076" t="str">
        <f>IF(VLOOKUP(B224,'２.住戸一覧'!$B:$AQ,6,0)="","",VLOOKUP(B224,'２.住戸一覧'!$B:$AQ,6,0))</f>
        <v/>
      </c>
      <c r="I224" s="1076"/>
      <c r="J224" s="953"/>
      <c r="K224" s="954"/>
      <c r="L224" s="955"/>
      <c r="M224" s="953"/>
      <c r="N224" s="954"/>
      <c r="O224" s="955"/>
      <c r="P224" s="953"/>
      <c r="Q224" s="954"/>
      <c r="R224" s="955"/>
      <c r="S224" s="1069"/>
      <c r="T224" s="1069"/>
      <c r="U224" s="1069"/>
      <c r="V224" s="971"/>
      <c r="W224" s="971"/>
      <c r="Y224" s="5"/>
      <c r="Z224" s="5"/>
      <c r="AA224" s="5"/>
      <c r="AC224" s="5"/>
    </row>
    <row r="225" spans="1:29" ht="21" hidden="1" outlineLevel="1">
      <c r="A225" s="114"/>
      <c r="B225" s="1074">
        <v>211</v>
      </c>
      <c r="C225" s="1075"/>
      <c r="D225" s="1076" t="str">
        <f>IF(VLOOKUP(B225,'２.住戸一覧'!$B:$AQ,3,0)="","",VLOOKUP(B225,'２.住戸一覧'!$B:$AQ,3,0))</f>
        <v/>
      </c>
      <c r="E225" s="1076"/>
      <c r="F225" s="1076"/>
      <c r="G225" s="1076"/>
      <c r="H225" s="1076" t="str">
        <f>IF(VLOOKUP(B225,'２.住戸一覧'!$B:$AQ,6,0)="","",VLOOKUP(B225,'２.住戸一覧'!$B:$AQ,6,0))</f>
        <v/>
      </c>
      <c r="I225" s="1076"/>
      <c r="J225" s="953"/>
      <c r="K225" s="954"/>
      <c r="L225" s="955"/>
      <c r="M225" s="953"/>
      <c r="N225" s="954"/>
      <c r="O225" s="955"/>
      <c r="P225" s="953"/>
      <c r="Q225" s="954"/>
      <c r="R225" s="955"/>
      <c r="S225" s="1069"/>
      <c r="T225" s="1069"/>
      <c r="U225" s="1069"/>
      <c r="V225" s="971"/>
      <c r="W225" s="971"/>
      <c r="Y225" s="5"/>
      <c r="Z225" s="5"/>
      <c r="AA225" s="5"/>
      <c r="AC225" s="5"/>
    </row>
    <row r="226" spans="1:29" ht="21" hidden="1" outlineLevel="1">
      <c r="A226" s="114"/>
      <c r="B226" s="1074">
        <v>212</v>
      </c>
      <c r="C226" s="1075"/>
      <c r="D226" s="1076" t="str">
        <f>IF(VLOOKUP(B226,'２.住戸一覧'!$B:$AQ,3,0)="","",VLOOKUP(B226,'２.住戸一覧'!$B:$AQ,3,0))</f>
        <v/>
      </c>
      <c r="E226" s="1076"/>
      <c r="F226" s="1076"/>
      <c r="G226" s="1076"/>
      <c r="H226" s="1076" t="str">
        <f>IF(VLOOKUP(B226,'２.住戸一覧'!$B:$AQ,6,0)="","",VLOOKUP(B226,'２.住戸一覧'!$B:$AQ,6,0))</f>
        <v/>
      </c>
      <c r="I226" s="1076"/>
      <c r="J226" s="953"/>
      <c r="K226" s="954"/>
      <c r="L226" s="955"/>
      <c r="M226" s="953"/>
      <c r="N226" s="954"/>
      <c r="O226" s="955"/>
      <c r="P226" s="953"/>
      <c r="Q226" s="954"/>
      <c r="R226" s="955"/>
      <c r="S226" s="1069"/>
      <c r="T226" s="1069"/>
      <c r="U226" s="1069"/>
      <c r="V226" s="971"/>
      <c r="W226" s="971"/>
      <c r="Y226" s="5"/>
      <c r="Z226" s="5"/>
      <c r="AA226" s="5"/>
      <c r="AC226" s="5"/>
    </row>
    <row r="227" spans="1:29" ht="21" hidden="1" outlineLevel="1">
      <c r="A227" s="114"/>
      <c r="B227" s="1074">
        <v>213</v>
      </c>
      <c r="C227" s="1075"/>
      <c r="D227" s="1076" t="str">
        <f>IF(VLOOKUP(B227,'２.住戸一覧'!$B:$AQ,3,0)="","",VLOOKUP(B227,'２.住戸一覧'!$B:$AQ,3,0))</f>
        <v/>
      </c>
      <c r="E227" s="1076"/>
      <c r="F227" s="1076"/>
      <c r="G227" s="1076"/>
      <c r="H227" s="1076" t="str">
        <f>IF(VLOOKUP(B227,'２.住戸一覧'!$B:$AQ,6,0)="","",VLOOKUP(B227,'２.住戸一覧'!$B:$AQ,6,0))</f>
        <v/>
      </c>
      <c r="I227" s="1076"/>
      <c r="J227" s="953"/>
      <c r="K227" s="954"/>
      <c r="L227" s="955"/>
      <c r="M227" s="953"/>
      <c r="N227" s="954"/>
      <c r="O227" s="955"/>
      <c r="P227" s="953"/>
      <c r="Q227" s="954"/>
      <c r="R227" s="955"/>
      <c r="S227" s="1069"/>
      <c r="T227" s="1069"/>
      <c r="U227" s="1069"/>
      <c r="V227" s="971"/>
      <c r="W227" s="971"/>
      <c r="Y227" s="5"/>
      <c r="Z227" s="5"/>
      <c r="AA227" s="5"/>
      <c r="AC227" s="5"/>
    </row>
    <row r="228" spans="1:29" ht="21" hidden="1" outlineLevel="1">
      <c r="A228" s="114"/>
      <c r="B228" s="1074">
        <v>214</v>
      </c>
      <c r="C228" s="1075"/>
      <c r="D228" s="1076" t="str">
        <f>IF(VLOOKUP(B228,'２.住戸一覧'!$B:$AQ,3,0)="","",VLOOKUP(B228,'２.住戸一覧'!$B:$AQ,3,0))</f>
        <v/>
      </c>
      <c r="E228" s="1076"/>
      <c r="F228" s="1076"/>
      <c r="G228" s="1076"/>
      <c r="H228" s="1076" t="str">
        <f>IF(VLOOKUP(B228,'２.住戸一覧'!$B:$AQ,6,0)="","",VLOOKUP(B228,'２.住戸一覧'!$B:$AQ,6,0))</f>
        <v/>
      </c>
      <c r="I228" s="1076"/>
      <c r="J228" s="953"/>
      <c r="K228" s="954"/>
      <c r="L228" s="955"/>
      <c r="M228" s="953"/>
      <c r="N228" s="954"/>
      <c r="O228" s="955"/>
      <c r="P228" s="953"/>
      <c r="Q228" s="954"/>
      <c r="R228" s="955"/>
      <c r="S228" s="1069"/>
      <c r="T228" s="1069"/>
      <c r="U228" s="1069"/>
      <c r="V228" s="971"/>
      <c r="W228" s="971"/>
      <c r="Y228" s="5"/>
      <c r="Z228" s="5"/>
      <c r="AA228" s="5"/>
      <c r="AC228" s="5"/>
    </row>
    <row r="229" spans="1:29" ht="21" hidden="1" outlineLevel="1">
      <c r="A229" s="114"/>
      <c r="B229" s="1074">
        <v>215</v>
      </c>
      <c r="C229" s="1075"/>
      <c r="D229" s="1076" t="str">
        <f>IF(VLOOKUP(B229,'２.住戸一覧'!$B:$AQ,3,0)="","",VLOOKUP(B229,'２.住戸一覧'!$B:$AQ,3,0))</f>
        <v/>
      </c>
      <c r="E229" s="1076"/>
      <c r="F229" s="1076"/>
      <c r="G229" s="1076"/>
      <c r="H229" s="1076" t="str">
        <f>IF(VLOOKUP(B229,'２.住戸一覧'!$B:$AQ,6,0)="","",VLOOKUP(B229,'２.住戸一覧'!$B:$AQ,6,0))</f>
        <v/>
      </c>
      <c r="I229" s="1076"/>
      <c r="J229" s="953"/>
      <c r="K229" s="954"/>
      <c r="L229" s="955"/>
      <c r="M229" s="953"/>
      <c r="N229" s="954"/>
      <c r="O229" s="955"/>
      <c r="P229" s="953"/>
      <c r="Q229" s="954"/>
      <c r="R229" s="955"/>
      <c r="S229" s="1069"/>
      <c r="T229" s="1069"/>
      <c r="U229" s="1069"/>
      <c r="V229" s="971"/>
      <c r="W229" s="971"/>
      <c r="Y229" s="5"/>
      <c r="Z229" s="5"/>
      <c r="AA229" s="5"/>
      <c r="AC229" s="5"/>
    </row>
    <row r="230" spans="1:29" ht="21" hidden="1" outlineLevel="1">
      <c r="A230" s="114"/>
      <c r="B230" s="1074">
        <v>216</v>
      </c>
      <c r="C230" s="1075"/>
      <c r="D230" s="1076" t="str">
        <f>IF(VLOOKUP(B230,'２.住戸一覧'!$B:$AQ,3,0)="","",VLOOKUP(B230,'２.住戸一覧'!$B:$AQ,3,0))</f>
        <v/>
      </c>
      <c r="E230" s="1076"/>
      <c r="F230" s="1076"/>
      <c r="G230" s="1076"/>
      <c r="H230" s="1076" t="str">
        <f>IF(VLOOKUP(B230,'２.住戸一覧'!$B:$AQ,6,0)="","",VLOOKUP(B230,'２.住戸一覧'!$B:$AQ,6,0))</f>
        <v/>
      </c>
      <c r="I230" s="1076"/>
      <c r="J230" s="953"/>
      <c r="K230" s="954"/>
      <c r="L230" s="955"/>
      <c r="M230" s="953"/>
      <c r="N230" s="954"/>
      <c r="O230" s="955"/>
      <c r="P230" s="953"/>
      <c r="Q230" s="954"/>
      <c r="R230" s="955"/>
      <c r="S230" s="1069"/>
      <c r="T230" s="1069"/>
      <c r="U230" s="1069"/>
      <c r="V230" s="971"/>
      <c r="W230" s="971"/>
      <c r="Y230" s="5"/>
      <c r="Z230" s="5"/>
      <c r="AA230" s="5"/>
      <c r="AC230" s="5"/>
    </row>
    <row r="231" spans="1:29" ht="21" hidden="1" outlineLevel="1">
      <c r="A231" s="114"/>
      <c r="B231" s="1074">
        <v>217</v>
      </c>
      <c r="C231" s="1075"/>
      <c r="D231" s="1076" t="str">
        <f>IF(VLOOKUP(B231,'２.住戸一覧'!$B:$AQ,3,0)="","",VLOOKUP(B231,'２.住戸一覧'!$B:$AQ,3,0))</f>
        <v/>
      </c>
      <c r="E231" s="1076"/>
      <c r="F231" s="1076"/>
      <c r="G231" s="1076"/>
      <c r="H231" s="1076" t="str">
        <f>IF(VLOOKUP(B231,'２.住戸一覧'!$B:$AQ,6,0)="","",VLOOKUP(B231,'２.住戸一覧'!$B:$AQ,6,0))</f>
        <v/>
      </c>
      <c r="I231" s="1076"/>
      <c r="J231" s="953"/>
      <c r="K231" s="954"/>
      <c r="L231" s="955"/>
      <c r="M231" s="953"/>
      <c r="N231" s="954"/>
      <c r="O231" s="955"/>
      <c r="P231" s="953"/>
      <c r="Q231" s="954"/>
      <c r="R231" s="955"/>
      <c r="S231" s="1069"/>
      <c r="T231" s="1069"/>
      <c r="U231" s="1069"/>
      <c r="V231" s="971"/>
      <c r="W231" s="971"/>
      <c r="Y231" s="5"/>
      <c r="Z231" s="5"/>
      <c r="AA231" s="5"/>
      <c r="AC231" s="5"/>
    </row>
    <row r="232" spans="1:29" ht="21" hidden="1" outlineLevel="1">
      <c r="A232" s="114"/>
      <c r="B232" s="1074">
        <v>218</v>
      </c>
      <c r="C232" s="1075"/>
      <c r="D232" s="1076" t="str">
        <f>IF(VLOOKUP(B232,'２.住戸一覧'!$B:$AQ,3,0)="","",VLOOKUP(B232,'２.住戸一覧'!$B:$AQ,3,0))</f>
        <v/>
      </c>
      <c r="E232" s="1076"/>
      <c r="F232" s="1076"/>
      <c r="G232" s="1076"/>
      <c r="H232" s="1076" t="str">
        <f>IF(VLOOKUP(B232,'２.住戸一覧'!$B:$AQ,6,0)="","",VLOOKUP(B232,'２.住戸一覧'!$B:$AQ,6,0))</f>
        <v/>
      </c>
      <c r="I232" s="1076"/>
      <c r="J232" s="953"/>
      <c r="K232" s="954"/>
      <c r="L232" s="955"/>
      <c r="M232" s="953"/>
      <c r="N232" s="954"/>
      <c r="O232" s="955"/>
      <c r="P232" s="953"/>
      <c r="Q232" s="954"/>
      <c r="R232" s="955"/>
      <c r="S232" s="1069"/>
      <c r="T232" s="1069"/>
      <c r="U232" s="1069"/>
      <c r="V232" s="971"/>
      <c r="W232" s="971"/>
      <c r="Y232" s="5"/>
      <c r="Z232" s="5"/>
      <c r="AA232" s="5"/>
      <c r="AC232" s="5"/>
    </row>
    <row r="233" spans="1:29" ht="21" hidden="1" outlineLevel="1">
      <c r="A233" s="114"/>
      <c r="B233" s="1074">
        <v>219</v>
      </c>
      <c r="C233" s="1075"/>
      <c r="D233" s="1076" t="str">
        <f>IF(VLOOKUP(B233,'２.住戸一覧'!$B:$AQ,3,0)="","",VLOOKUP(B233,'２.住戸一覧'!$B:$AQ,3,0))</f>
        <v/>
      </c>
      <c r="E233" s="1076"/>
      <c r="F233" s="1076"/>
      <c r="G233" s="1076"/>
      <c r="H233" s="1076" t="str">
        <f>IF(VLOOKUP(B233,'２.住戸一覧'!$B:$AQ,6,0)="","",VLOOKUP(B233,'２.住戸一覧'!$B:$AQ,6,0))</f>
        <v/>
      </c>
      <c r="I233" s="1076"/>
      <c r="J233" s="953"/>
      <c r="K233" s="954"/>
      <c r="L233" s="955"/>
      <c r="M233" s="953"/>
      <c r="N233" s="954"/>
      <c r="O233" s="955"/>
      <c r="P233" s="953"/>
      <c r="Q233" s="954"/>
      <c r="R233" s="955"/>
      <c r="S233" s="1069"/>
      <c r="T233" s="1069"/>
      <c r="U233" s="1069"/>
      <c r="V233" s="971"/>
      <c r="W233" s="971"/>
      <c r="Y233" s="5"/>
      <c r="Z233" s="5"/>
      <c r="AA233" s="5"/>
      <c r="AC233" s="5"/>
    </row>
    <row r="234" spans="1:29" ht="21" hidden="1" outlineLevel="1">
      <c r="A234" s="114"/>
      <c r="B234" s="1074">
        <v>220</v>
      </c>
      <c r="C234" s="1075"/>
      <c r="D234" s="1076" t="str">
        <f>IF(VLOOKUP(B234,'２.住戸一覧'!$B:$AQ,3,0)="","",VLOOKUP(B234,'２.住戸一覧'!$B:$AQ,3,0))</f>
        <v/>
      </c>
      <c r="E234" s="1076"/>
      <c r="F234" s="1076"/>
      <c r="G234" s="1076"/>
      <c r="H234" s="1076" t="str">
        <f>IF(VLOOKUP(B234,'２.住戸一覧'!$B:$AQ,6,0)="","",VLOOKUP(B234,'２.住戸一覧'!$B:$AQ,6,0))</f>
        <v/>
      </c>
      <c r="I234" s="1076"/>
      <c r="J234" s="953"/>
      <c r="K234" s="954"/>
      <c r="L234" s="955"/>
      <c r="M234" s="953"/>
      <c r="N234" s="954"/>
      <c r="O234" s="955"/>
      <c r="P234" s="953"/>
      <c r="Q234" s="954"/>
      <c r="R234" s="955"/>
      <c r="S234" s="1069"/>
      <c r="T234" s="1069"/>
      <c r="U234" s="1069"/>
      <c r="V234" s="971"/>
      <c r="W234" s="971"/>
      <c r="Y234" s="5"/>
      <c r="Z234" s="5"/>
      <c r="AA234" s="5"/>
      <c r="AC234" s="5"/>
    </row>
    <row r="235" spans="1:29" ht="21" hidden="1" outlineLevel="1">
      <c r="A235" s="114"/>
      <c r="B235" s="1074">
        <v>221</v>
      </c>
      <c r="C235" s="1075"/>
      <c r="D235" s="1076" t="str">
        <f>IF(VLOOKUP(B235,'２.住戸一覧'!$B:$AQ,3,0)="","",VLOOKUP(B235,'２.住戸一覧'!$B:$AQ,3,0))</f>
        <v/>
      </c>
      <c r="E235" s="1076"/>
      <c r="F235" s="1076"/>
      <c r="G235" s="1076"/>
      <c r="H235" s="1076" t="str">
        <f>IF(VLOOKUP(B235,'２.住戸一覧'!$B:$AQ,6,0)="","",VLOOKUP(B235,'２.住戸一覧'!$B:$AQ,6,0))</f>
        <v/>
      </c>
      <c r="I235" s="1076"/>
      <c r="J235" s="953"/>
      <c r="K235" s="954"/>
      <c r="L235" s="955"/>
      <c r="M235" s="953"/>
      <c r="N235" s="954"/>
      <c r="O235" s="955"/>
      <c r="P235" s="953"/>
      <c r="Q235" s="954"/>
      <c r="R235" s="955"/>
      <c r="S235" s="1069"/>
      <c r="T235" s="1069"/>
      <c r="U235" s="1069"/>
      <c r="V235" s="971"/>
      <c r="W235" s="971"/>
      <c r="Y235" s="5"/>
      <c r="Z235" s="5"/>
      <c r="AA235" s="5"/>
      <c r="AC235" s="5"/>
    </row>
    <row r="236" spans="1:29" ht="21" hidden="1" outlineLevel="1">
      <c r="A236" s="114"/>
      <c r="B236" s="1074">
        <v>222</v>
      </c>
      <c r="C236" s="1075"/>
      <c r="D236" s="1076" t="str">
        <f>IF(VLOOKUP(B236,'２.住戸一覧'!$B:$AQ,3,0)="","",VLOOKUP(B236,'２.住戸一覧'!$B:$AQ,3,0))</f>
        <v/>
      </c>
      <c r="E236" s="1076"/>
      <c r="F236" s="1076"/>
      <c r="G236" s="1076"/>
      <c r="H236" s="1076" t="str">
        <f>IF(VLOOKUP(B236,'２.住戸一覧'!$B:$AQ,6,0)="","",VLOOKUP(B236,'２.住戸一覧'!$B:$AQ,6,0))</f>
        <v/>
      </c>
      <c r="I236" s="1076"/>
      <c r="J236" s="953"/>
      <c r="K236" s="954"/>
      <c r="L236" s="955"/>
      <c r="M236" s="953"/>
      <c r="N236" s="954"/>
      <c r="O236" s="955"/>
      <c r="P236" s="953"/>
      <c r="Q236" s="954"/>
      <c r="R236" s="955"/>
      <c r="S236" s="1069"/>
      <c r="T236" s="1069"/>
      <c r="U236" s="1069"/>
      <c r="V236" s="971"/>
      <c r="W236" s="971"/>
      <c r="Y236" s="5"/>
      <c r="Z236" s="5"/>
      <c r="AA236" s="5"/>
      <c r="AC236" s="5"/>
    </row>
    <row r="237" spans="1:29" ht="21" hidden="1" outlineLevel="1">
      <c r="A237" s="114"/>
      <c r="B237" s="1074">
        <v>223</v>
      </c>
      <c r="C237" s="1075"/>
      <c r="D237" s="1076" t="str">
        <f>IF(VLOOKUP(B237,'２.住戸一覧'!$B:$AQ,3,0)="","",VLOOKUP(B237,'２.住戸一覧'!$B:$AQ,3,0))</f>
        <v/>
      </c>
      <c r="E237" s="1076"/>
      <c r="F237" s="1076"/>
      <c r="G237" s="1076"/>
      <c r="H237" s="1076" t="str">
        <f>IF(VLOOKUP(B237,'２.住戸一覧'!$B:$AQ,6,0)="","",VLOOKUP(B237,'２.住戸一覧'!$B:$AQ,6,0))</f>
        <v/>
      </c>
      <c r="I237" s="1076"/>
      <c r="J237" s="953"/>
      <c r="K237" s="954"/>
      <c r="L237" s="955"/>
      <c r="M237" s="953"/>
      <c r="N237" s="954"/>
      <c r="O237" s="955"/>
      <c r="P237" s="953"/>
      <c r="Q237" s="954"/>
      <c r="R237" s="955"/>
      <c r="S237" s="1069"/>
      <c r="T237" s="1069"/>
      <c r="U237" s="1069"/>
      <c r="V237" s="971"/>
      <c r="W237" s="971"/>
      <c r="Y237" s="5"/>
      <c r="Z237" s="5"/>
      <c r="AA237" s="5"/>
      <c r="AC237" s="5"/>
    </row>
    <row r="238" spans="1:29" ht="21" hidden="1" outlineLevel="1">
      <c r="A238" s="114"/>
      <c r="B238" s="1074">
        <v>224</v>
      </c>
      <c r="C238" s="1075"/>
      <c r="D238" s="1076" t="str">
        <f>IF(VLOOKUP(B238,'２.住戸一覧'!$B:$AQ,3,0)="","",VLOOKUP(B238,'２.住戸一覧'!$B:$AQ,3,0))</f>
        <v/>
      </c>
      <c r="E238" s="1076"/>
      <c r="F238" s="1076"/>
      <c r="G238" s="1076"/>
      <c r="H238" s="1076" t="str">
        <f>IF(VLOOKUP(B238,'２.住戸一覧'!$B:$AQ,6,0)="","",VLOOKUP(B238,'２.住戸一覧'!$B:$AQ,6,0))</f>
        <v/>
      </c>
      <c r="I238" s="1076"/>
      <c r="J238" s="953"/>
      <c r="K238" s="954"/>
      <c r="L238" s="955"/>
      <c r="M238" s="953"/>
      <c r="N238" s="954"/>
      <c r="O238" s="955"/>
      <c r="P238" s="953"/>
      <c r="Q238" s="954"/>
      <c r="R238" s="955"/>
      <c r="S238" s="1069"/>
      <c r="T238" s="1069"/>
      <c r="U238" s="1069"/>
      <c r="V238" s="971"/>
      <c r="W238" s="971"/>
      <c r="Y238" s="5"/>
      <c r="Z238" s="5"/>
      <c r="AA238" s="5"/>
      <c r="AC238" s="5"/>
    </row>
    <row r="239" spans="1:29" ht="21" hidden="1" outlineLevel="1">
      <c r="A239" s="114"/>
      <c r="B239" s="1074">
        <v>225</v>
      </c>
      <c r="C239" s="1075"/>
      <c r="D239" s="1076" t="str">
        <f>IF(VLOOKUP(B239,'２.住戸一覧'!$B:$AQ,3,0)="","",VLOOKUP(B239,'２.住戸一覧'!$B:$AQ,3,0))</f>
        <v/>
      </c>
      <c r="E239" s="1076"/>
      <c r="F239" s="1076"/>
      <c r="G239" s="1076"/>
      <c r="H239" s="1076" t="str">
        <f>IF(VLOOKUP(B239,'２.住戸一覧'!$B:$AQ,6,0)="","",VLOOKUP(B239,'２.住戸一覧'!$B:$AQ,6,0))</f>
        <v/>
      </c>
      <c r="I239" s="1076"/>
      <c r="J239" s="953"/>
      <c r="K239" s="954"/>
      <c r="L239" s="955"/>
      <c r="M239" s="953"/>
      <c r="N239" s="954"/>
      <c r="O239" s="955"/>
      <c r="P239" s="953"/>
      <c r="Q239" s="954"/>
      <c r="R239" s="955"/>
      <c r="S239" s="1069"/>
      <c r="T239" s="1069"/>
      <c r="U239" s="1069"/>
      <c r="V239" s="971"/>
      <c r="W239" s="971"/>
      <c r="Y239" s="5"/>
      <c r="Z239" s="5"/>
      <c r="AA239" s="5"/>
      <c r="AC239" s="5"/>
    </row>
    <row r="240" spans="1:29" ht="21" hidden="1" outlineLevel="1">
      <c r="A240" s="114"/>
      <c r="B240" s="1074">
        <v>226</v>
      </c>
      <c r="C240" s="1075"/>
      <c r="D240" s="1076" t="str">
        <f>IF(VLOOKUP(B240,'２.住戸一覧'!$B:$AQ,3,0)="","",VLOOKUP(B240,'２.住戸一覧'!$B:$AQ,3,0))</f>
        <v/>
      </c>
      <c r="E240" s="1076"/>
      <c r="F240" s="1076"/>
      <c r="G240" s="1076"/>
      <c r="H240" s="1076" t="str">
        <f>IF(VLOOKUP(B240,'２.住戸一覧'!$B:$AQ,6,0)="","",VLOOKUP(B240,'２.住戸一覧'!$B:$AQ,6,0))</f>
        <v/>
      </c>
      <c r="I240" s="1076"/>
      <c r="J240" s="953"/>
      <c r="K240" s="954"/>
      <c r="L240" s="955"/>
      <c r="M240" s="953"/>
      <c r="N240" s="954"/>
      <c r="O240" s="955"/>
      <c r="P240" s="953"/>
      <c r="Q240" s="954"/>
      <c r="R240" s="955"/>
      <c r="S240" s="1069"/>
      <c r="T240" s="1069"/>
      <c r="U240" s="1069"/>
      <c r="V240" s="971"/>
      <c r="W240" s="971"/>
      <c r="Y240" s="5"/>
      <c r="Z240" s="5"/>
      <c r="AA240" s="5"/>
      <c r="AC240" s="5"/>
    </row>
    <row r="241" spans="1:29" ht="21" hidden="1" outlineLevel="1">
      <c r="A241" s="114"/>
      <c r="B241" s="1074">
        <v>227</v>
      </c>
      <c r="C241" s="1075"/>
      <c r="D241" s="1076" t="str">
        <f>IF(VLOOKUP(B241,'２.住戸一覧'!$B:$AQ,3,0)="","",VLOOKUP(B241,'２.住戸一覧'!$B:$AQ,3,0))</f>
        <v/>
      </c>
      <c r="E241" s="1076"/>
      <c r="F241" s="1076"/>
      <c r="G241" s="1076"/>
      <c r="H241" s="1076" t="str">
        <f>IF(VLOOKUP(B241,'２.住戸一覧'!$B:$AQ,6,0)="","",VLOOKUP(B241,'２.住戸一覧'!$B:$AQ,6,0))</f>
        <v/>
      </c>
      <c r="I241" s="1076"/>
      <c r="J241" s="953"/>
      <c r="K241" s="954"/>
      <c r="L241" s="955"/>
      <c r="M241" s="953"/>
      <c r="N241" s="954"/>
      <c r="O241" s="955"/>
      <c r="P241" s="953"/>
      <c r="Q241" s="954"/>
      <c r="R241" s="955"/>
      <c r="S241" s="1069"/>
      <c r="T241" s="1069"/>
      <c r="U241" s="1069"/>
      <c r="V241" s="971"/>
      <c r="W241" s="971"/>
      <c r="Y241" s="5"/>
      <c r="Z241" s="5"/>
      <c r="AA241" s="5"/>
      <c r="AC241" s="5"/>
    </row>
    <row r="242" spans="1:29" ht="21" hidden="1" outlineLevel="1">
      <c r="A242" s="114"/>
      <c r="B242" s="1074">
        <v>228</v>
      </c>
      <c r="C242" s="1075"/>
      <c r="D242" s="1076" t="str">
        <f>IF(VLOOKUP(B242,'２.住戸一覧'!$B:$AQ,3,0)="","",VLOOKUP(B242,'２.住戸一覧'!$B:$AQ,3,0))</f>
        <v/>
      </c>
      <c r="E242" s="1076"/>
      <c r="F242" s="1076"/>
      <c r="G242" s="1076"/>
      <c r="H242" s="1076" t="str">
        <f>IF(VLOOKUP(B242,'２.住戸一覧'!$B:$AQ,6,0)="","",VLOOKUP(B242,'２.住戸一覧'!$B:$AQ,6,0))</f>
        <v/>
      </c>
      <c r="I242" s="1076"/>
      <c r="J242" s="953"/>
      <c r="K242" s="954"/>
      <c r="L242" s="955"/>
      <c r="M242" s="953"/>
      <c r="N242" s="954"/>
      <c r="O242" s="955"/>
      <c r="P242" s="953"/>
      <c r="Q242" s="954"/>
      <c r="R242" s="955"/>
      <c r="S242" s="1069"/>
      <c r="T242" s="1069"/>
      <c r="U242" s="1069"/>
      <c r="V242" s="971"/>
      <c r="W242" s="971"/>
      <c r="Y242" s="5"/>
      <c r="Z242" s="5"/>
      <c r="AA242" s="5"/>
      <c r="AC242" s="5"/>
    </row>
    <row r="243" spans="1:29" ht="21" hidden="1" outlineLevel="1">
      <c r="A243" s="114"/>
      <c r="B243" s="1074">
        <v>229</v>
      </c>
      <c r="C243" s="1075"/>
      <c r="D243" s="1076" t="str">
        <f>IF(VLOOKUP(B243,'２.住戸一覧'!$B:$AQ,3,0)="","",VLOOKUP(B243,'２.住戸一覧'!$B:$AQ,3,0))</f>
        <v/>
      </c>
      <c r="E243" s="1076"/>
      <c r="F243" s="1076"/>
      <c r="G243" s="1076"/>
      <c r="H243" s="1076" t="str">
        <f>IF(VLOOKUP(B243,'２.住戸一覧'!$B:$AQ,6,0)="","",VLOOKUP(B243,'２.住戸一覧'!$B:$AQ,6,0))</f>
        <v/>
      </c>
      <c r="I243" s="1076"/>
      <c r="J243" s="953"/>
      <c r="K243" s="954"/>
      <c r="L243" s="955"/>
      <c r="M243" s="953"/>
      <c r="N243" s="954"/>
      <c r="O243" s="955"/>
      <c r="P243" s="953"/>
      <c r="Q243" s="954"/>
      <c r="R243" s="955"/>
      <c r="S243" s="1069"/>
      <c r="T243" s="1069"/>
      <c r="U243" s="1069"/>
      <c r="V243" s="971"/>
      <c r="W243" s="971"/>
      <c r="Y243" s="5"/>
      <c r="Z243" s="5"/>
      <c r="AA243" s="5"/>
      <c r="AC243" s="5"/>
    </row>
    <row r="244" spans="1:29" ht="21" hidden="1" outlineLevel="1">
      <c r="A244" s="114"/>
      <c r="B244" s="1074">
        <v>230</v>
      </c>
      <c r="C244" s="1075"/>
      <c r="D244" s="1076" t="str">
        <f>IF(VLOOKUP(B244,'２.住戸一覧'!$B:$AQ,3,0)="","",VLOOKUP(B244,'２.住戸一覧'!$B:$AQ,3,0))</f>
        <v/>
      </c>
      <c r="E244" s="1076"/>
      <c r="F244" s="1076"/>
      <c r="G244" s="1076"/>
      <c r="H244" s="1076" t="str">
        <f>IF(VLOOKUP(B244,'２.住戸一覧'!$B:$AQ,6,0)="","",VLOOKUP(B244,'２.住戸一覧'!$B:$AQ,6,0))</f>
        <v/>
      </c>
      <c r="I244" s="1076"/>
      <c r="J244" s="953"/>
      <c r="K244" s="954"/>
      <c r="L244" s="955"/>
      <c r="M244" s="953"/>
      <c r="N244" s="954"/>
      <c r="O244" s="955"/>
      <c r="P244" s="953"/>
      <c r="Q244" s="954"/>
      <c r="R244" s="955"/>
      <c r="S244" s="1069"/>
      <c r="T244" s="1069"/>
      <c r="U244" s="1069"/>
      <c r="V244" s="971"/>
      <c r="W244" s="971"/>
      <c r="Y244" s="5"/>
      <c r="Z244" s="5"/>
      <c r="AA244" s="5"/>
      <c r="AC244" s="5"/>
    </row>
    <row r="245" spans="1:29" ht="21" collapsed="1">
      <c r="Y245" s="362" t="s">
        <v>399</v>
      </c>
    </row>
  </sheetData>
  <sheetProtection algorithmName="SHA-512" hashValue="6E7LbNRR7x6UVcnwehAQJioM1OlnCWG57mjBGY97lT0AN/9koBEg96jnZzsOBJK+uqgT7F9FGbSDEDhjtCuGcg==" saltValue="IFPeeVClIK4x+olUIrNjDQ==" spinCount="100000" sheet="1" formatCells="0" formatRows="0" insertRows="0" selectLockedCells="1" autoFilter="0" pivotTables="0"/>
  <mergeCells count="1907">
    <mergeCell ref="Y5:AA5"/>
    <mergeCell ref="V195:W195"/>
    <mergeCell ref="V196:W196"/>
    <mergeCell ref="V197:W197"/>
    <mergeCell ref="V198:W198"/>
    <mergeCell ref="V166:W166"/>
    <mergeCell ref="V167:W167"/>
    <mergeCell ref="V237:W237"/>
    <mergeCell ref="V238:W238"/>
    <mergeCell ref="V239:W239"/>
    <mergeCell ref="V240:W240"/>
    <mergeCell ref="V241:W241"/>
    <mergeCell ref="V242:W242"/>
    <mergeCell ref="V243:W243"/>
    <mergeCell ref="V244:W244"/>
    <mergeCell ref="V216:W216"/>
    <mergeCell ref="V217:W217"/>
    <mergeCell ref="V218:W218"/>
    <mergeCell ref="V219:W219"/>
    <mergeCell ref="V220:W220"/>
    <mergeCell ref="V221:W221"/>
    <mergeCell ref="V222:W222"/>
    <mergeCell ref="V223:W223"/>
    <mergeCell ref="V224:W224"/>
    <mergeCell ref="V225:W225"/>
    <mergeCell ref="V226:W226"/>
    <mergeCell ref="V227:W227"/>
    <mergeCell ref="V228:W228"/>
    <mergeCell ref="V229:W229"/>
    <mergeCell ref="V230:W230"/>
    <mergeCell ref="V231:W231"/>
    <mergeCell ref="V232:W232"/>
    <mergeCell ref="V235:W235"/>
    <mergeCell ref="V236:W236"/>
    <mergeCell ref="V100:W100"/>
    <mergeCell ref="V101:W101"/>
    <mergeCell ref="V124:W124"/>
    <mergeCell ref="V125:W125"/>
    <mergeCell ref="V126:W126"/>
    <mergeCell ref="V127:W127"/>
    <mergeCell ref="V128:W128"/>
    <mergeCell ref="V129:W129"/>
    <mergeCell ref="V130:W130"/>
    <mergeCell ref="V131:W131"/>
    <mergeCell ref="V132:W132"/>
    <mergeCell ref="V133:W133"/>
    <mergeCell ref="V134:W134"/>
    <mergeCell ref="V135:W135"/>
    <mergeCell ref="V136:W136"/>
    <mergeCell ref="V103:W103"/>
    <mergeCell ref="V104:W104"/>
    <mergeCell ref="V105:W105"/>
    <mergeCell ref="V106:W106"/>
    <mergeCell ref="V107:W107"/>
    <mergeCell ref="V108:W108"/>
    <mergeCell ref="V109:W109"/>
    <mergeCell ref="V110:W110"/>
    <mergeCell ref="V141:W141"/>
    <mergeCell ref="V138:W138"/>
    <mergeCell ref="V142:W142"/>
    <mergeCell ref="V160:W160"/>
    <mergeCell ref="V161:W161"/>
    <mergeCell ref="V162:W162"/>
    <mergeCell ref="V163:W163"/>
    <mergeCell ref="V50:W50"/>
    <mergeCell ref="V51:W51"/>
    <mergeCell ref="V52:W52"/>
    <mergeCell ref="V53:W53"/>
    <mergeCell ref="V54:W54"/>
    <mergeCell ref="V55:W55"/>
    <mergeCell ref="V56:W56"/>
    <mergeCell ref="V57:W57"/>
    <mergeCell ref="V58:W58"/>
    <mergeCell ref="V59:W59"/>
    <mergeCell ref="V233:W233"/>
    <mergeCell ref="V61:W61"/>
    <mergeCell ref="V168:W168"/>
    <mergeCell ref="V169:W169"/>
    <mergeCell ref="V170:W170"/>
    <mergeCell ref="V171:W171"/>
    <mergeCell ref="V172:W172"/>
    <mergeCell ref="V173:W173"/>
    <mergeCell ref="V174:W174"/>
    <mergeCell ref="V175:W175"/>
    <mergeCell ref="V176:W176"/>
    <mergeCell ref="V177:W177"/>
    <mergeCell ref="V178:W178"/>
    <mergeCell ref="V179:W179"/>
    <mergeCell ref="V180:W180"/>
    <mergeCell ref="V62:W62"/>
    <mergeCell ref="V63:W63"/>
    <mergeCell ref="V64:W64"/>
    <mergeCell ref="V65:W65"/>
    <mergeCell ref="V66:W66"/>
    <mergeCell ref="V67:W67"/>
    <mergeCell ref="V68:W68"/>
    <mergeCell ref="V39:W39"/>
    <mergeCell ref="S45:U45"/>
    <mergeCell ref="S46:U46"/>
    <mergeCell ref="S47:U47"/>
    <mergeCell ref="S48:U48"/>
    <mergeCell ref="S49:U49"/>
    <mergeCell ref="S50:U50"/>
    <mergeCell ref="S51:U51"/>
    <mergeCell ref="S52:U52"/>
    <mergeCell ref="S53:U53"/>
    <mergeCell ref="V137:W137"/>
    <mergeCell ref="V40:W40"/>
    <mergeCell ref="V111:W111"/>
    <mergeCell ref="V112:W112"/>
    <mergeCell ref="V113:W113"/>
    <mergeCell ref="V114:W114"/>
    <mergeCell ref="V115:W115"/>
    <mergeCell ref="V116:W116"/>
    <mergeCell ref="V117:W117"/>
    <mergeCell ref="V118:W118"/>
    <mergeCell ref="V119:W119"/>
    <mergeCell ref="V120:W120"/>
    <mergeCell ref="V121:W121"/>
    <mergeCell ref="V122:W122"/>
    <mergeCell ref="V123:W123"/>
    <mergeCell ref="V43:W43"/>
    <mergeCell ref="V44:W44"/>
    <mergeCell ref="V45:W45"/>
    <mergeCell ref="V46:W46"/>
    <mergeCell ref="V47:W47"/>
    <mergeCell ref="V48:W48"/>
    <mergeCell ref="V49:W4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V60:W60"/>
    <mergeCell ref="S13:W13"/>
    <mergeCell ref="V14:W14"/>
    <mergeCell ref="V15:W15"/>
    <mergeCell ref="V16:W16"/>
    <mergeCell ref="V17:W17"/>
    <mergeCell ref="V18:W18"/>
    <mergeCell ref="V19:W19"/>
    <mergeCell ref="V20:W20"/>
    <mergeCell ref="V21:W21"/>
    <mergeCell ref="V22:W22"/>
    <mergeCell ref="V23:W23"/>
    <mergeCell ref="V24:W24"/>
    <mergeCell ref="V25:W25"/>
    <mergeCell ref="V26:W26"/>
    <mergeCell ref="V27:W27"/>
    <mergeCell ref="V28:W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9:L239"/>
    <mergeCell ref="M239:O239"/>
    <mergeCell ref="P239:R239"/>
    <mergeCell ref="P238:R238"/>
    <mergeCell ref="J234:L234"/>
    <mergeCell ref="M234:O234"/>
    <mergeCell ref="P234:R234"/>
    <mergeCell ref="J235:L235"/>
    <mergeCell ref="M235:O235"/>
    <mergeCell ref="P235:R235"/>
    <mergeCell ref="J236:L236"/>
    <mergeCell ref="M236:O236"/>
    <mergeCell ref="P236:R236"/>
    <mergeCell ref="J237:L237"/>
    <mergeCell ref="M237:O237"/>
    <mergeCell ref="P237:R237"/>
    <mergeCell ref="M223:O223"/>
    <mergeCell ref="P223:R223"/>
    <mergeCell ref="J224:L224"/>
    <mergeCell ref="M224:O224"/>
    <mergeCell ref="P224:R224"/>
    <mergeCell ref="J216:L216"/>
    <mergeCell ref="M216:O216"/>
    <mergeCell ref="P216:R216"/>
    <mergeCell ref="J217:L217"/>
    <mergeCell ref="M217:O217"/>
    <mergeCell ref="P217:R217"/>
    <mergeCell ref="J218:L218"/>
    <mergeCell ref="M218:O218"/>
    <mergeCell ref="P218:R218"/>
    <mergeCell ref="J219:L219"/>
    <mergeCell ref="J228:L228"/>
    <mergeCell ref="M228:O228"/>
    <mergeCell ref="P228:R228"/>
    <mergeCell ref="J223:L223"/>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M186:O186"/>
    <mergeCell ref="J187:L187"/>
    <mergeCell ref="M187:O187"/>
    <mergeCell ref="J188:L188"/>
    <mergeCell ref="M188:O188"/>
    <mergeCell ref="J182:L182"/>
    <mergeCell ref="M182:O182"/>
    <mergeCell ref="J194:L194"/>
    <mergeCell ref="M194:O194"/>
    <mergeCell ref="P194:R194"/>
    <mergeCell ref="J197:L197"/>
    <mergeCell ref="M197:O197"/>
    <mergeCell ref="P197:R197"/>
    <mergeCell ref="J198:L198"/>
    <mergeCell ref="M198:O198"/>
    <mergeCell ref="P198:R198"/>
    <mergeCell ref="J199:L199"/>
    <mergeCell ref="M199:O199"/>
    <mergeCell ref="P199:R199"/>
    <mergeCell ref="J195:L195"/>
    <mergeCell ref="M195:O195"/>
    <mergeCell ref="P195:R195"/>
    <mergeCell ref="J196:L196"/>
    <mergeCell ref="M196:O196"/>
    <mergeCell ref="P196:R196"/>
    <mergeCell ref="J192:L192"/>
    <mergeCell ref="M192:O192"/>
    <mergeCell ref="P192:R192"/>
    <mergeCell ref="J193:L193"/>
    <mergeCell ref="M193:O193"/>
    <mergeCell ref="P193:R193"/>
    <mergeCell ref="P183:R183"/>
    <mergeCell ref="J181:L181"/>
    <mergeCell ref="M181:O181"/>
    <mergeCell ref="P181:R181"/>
    <mergeCell ref="J174:L174"/>
    <mergeCell ref="M174:O174"/>
    <mergeCell ref="J175:L175"/>
    <mergeCell ref="J180:L180"/>
    <mergeCell ref="M180:O180"/>
    <mergeCell ref="J179:L179"/>
    <mergeCell ref="M179:O179"/>
    <mergeCell ref="P166:R166"/>
    <mergeCell ref="M167:O167"/>
    <mergeCell ref="P167:R167"/>
    <mergeCell ref="P182:R182"/>
    <mergeCell ref="J191:L191"/>
    <mergeCell ref="M191:O191"/>
    <mergeCell ref="P191:R191"/>
    <mergeCell ref="J189:L189"/>
    <mergeCell ref="M189:O189"/>
    <mergeCell ref="J190:L190"/>
    <mergeCell ref="P187:R187"/>
    <mergeCell ref="P188:R188"/>
    <mergeCell ref="P189:R189"/>
    <mergeCell ref="M190:O190"/>
    <mergeCell ref="P190:R190"/>
    <mergeCell ref="J183:L183"/>
    <mergeCell ref="M183:O183"/>
    <mergeCell ref="J184:L184"/>
    <mergeCell ref="M184:O184"/>
    <mergeCell ref="J185:L185"/>
    <mergeCell ref="M185:O185"/>
    <mergeCell ref="J186:L186"/>
    <mergeCell ref="J177:L177"/>
    <mergeCell ref="M177:O177"/>
    <mergeCell ref="P177:R177"/>
    <mergeCell ref="J178:L178"/>
    <mergeCell ref="M178:O178"/>
    <mergeCell ref="P178:R178"/>
    <mergeCell ref="J168:L168"/>
    <mergeCell ref="M168:O168"/>
    <mergeCell ref="J169:L169"/>
    <mergeCell ref="M169:O169"/>
    <mergeCell ref="J170:L170"/>
    <mergeCell ref="M170:O170"/>
    <mergeCell ref="J171:L171"/>
    <mergeCell ref="M171:O171"/>
    <mergeCell ref="J172:L172"/>
    <mergeCell ref="M172:O172"/>
    <mergeCell ref="J173:L173"/>
    <mergeCell ref="M173:O173"/>
    <mergeCell ref="M175:O175"/>
    <mergeCell ref="J176:L176"/>
    <mergeCell ref="M176:O176"/>
    <mergeCell ref="P176:R176"/>
    <mergeCell ref="J166:L166"/>
    <mergeCell ref="M166:O166"/>
    <mergeCell ref="J167:L167"/>
    <mergeCell ref="P160:R160"/>
    <mergeCell ref="P161:R161"/>
    <mergeCell ref="P162:R162"/>
    <mergeCell ref="P163:R163"/>
    <mergeCell ref="J148:L148"/>
    <mergeCell ref="M148:O148"/>
    <mergeCell ref="P148:R148"/>
    <mergeCell ref="J149:L149"/>
    <mergeCell ref="P149:R149"/>
    <mergeCell ref="J150:L150"/>
    <mergeCell ref="M150:O150"/>
    <mergeCell ref="P150:R150"/>
    <mergeCell ref="J158:L158"/>
    <mergeCell ref="M158:O158"/>
    <mergeCell ref="M109:O109"/>
    <mergeCell ref="P109:R109"/>
    <mergeCell ref="J104:L104"/>
    <mergeCell ref="M104:O104"/>
    <mergeCell ref="J105:L105"/>
    <mergeCell ref="M105:O105"/>
    <mergeCell ref="J106:L106"/>
    <mergeCell ref="M106:O106"/>
    <mergeCell ref="P139:R139"/>
    <mergeCell ref="P134:R134"/>
    <mergeCell ref="P135:R135"/>
    <mergeCell ref="P136:R136"/>
    <mergeCell ref="P137:R137"/>
    <mergeCell ref="J114:L114"/>
    <mergeCell ref="M114:O114"/>
    <mergeCell ref="M123:O123"/>
    <mergeCell ref="J124:L124"/>
    <mergeCell ref="M124:O124"/>
    <mergeCell ref="J115:L115"/>
    <mergeCell ref="M115:O115"/>
    <mergeCell ref="J116:L116"/>
    <mergeCell ref="M116:O116"/>
    <mergeCell ref="J117:L117"/>
    <mergeCell ref="M117:O117"/>
    <mergeCell ref="J118:L118"/>
    <mergeCell ref="P115:R115"/>
    <mergeCell ref="P112:R112"/>
    <mergeCell ref="P113:R113"/>
    <mergeCell ref="P114:R114"/>
    <mergeCell ref="P116:R116"/>
    <mergeCell ref="J139:L139"/>
    <mergeCell ref="J113:L113"/>
    <mergeCell ref="J85:L85"/>
    <mergeCell ref="P88:R88"/>
    <mergeCell ref="J108:L108"/>
    <mergeCell ref="M108:O108"/>
    <mergeCell ref="M95:O95"/>
    <mergeCell ref="J96:L96"/>
    <mergeCell ref="M96:O96"/>
    <mergeCell ref="J97:L97"/>
    <mergeCell ref="M97:O97"/>
    <mergeCell ref="J90:L90"/>
    <mergeCell ref="M90:O90"/>
    <mergeCell ref="J91:L91"/>
    <mergeCell ref="M91:O91"/>
    <mergeCell ref="J100:L100"/>
    <mergeCell ref="M100:O100"/>
    <mergeCell ref="J101:L101"/>
    <mergeCell ref="J87:L87"/>
    <mergeCell ref="J98:L98"/>
    <mergeCell ref="M98:O98"/>
    <mergeCell ref="P104:R104"/>
    <mergeCell ref="P105:R105"/>
    <mergeCell ref="P106:R106"/>
    <mergeCell ref="P107:R107"/>
    <mergeCell ref="P108:R108"/>
    <mergeCell ref="P96:R96"/>
    <mergeCell ref="P97:R97"/>
    <mergeCell ref="P92:R92"/>
    <mergeCell ref="P93:R93"/>
    <mergeCell ref="P94:R94"/>
    <mergeCell ref="P95:R95"/>
    <mergeCell ref="J95:L95"/>
    <mergeCell ref="J92:L92"/>
    <mergeCell ref="M58:O58"/>
    <mergeCell ref="J59:L59"/>
    <mergeCell ref="J81:L81"/>
    <mergeCell ref="M81:O81"/>
    <mergeCell ref="M74:O74"/>
    <mergeCell ref="J75:L75"/>
    <mergeCell ref="M75:O75"/>
    <mergeCell ref="J76:L76"/>
    <mergeCell ref="M76:O76"/>
    <mergeCell ref="J77:L77"/>
    <mergeCell ref="M77:O77"/>
    <mergeCell ref="J78:L78"/>
    <mergeCell ref="M78:O78"/>
    <mergeCell ref="J79:L79"/>
    <mergeCell ref="M79:O79"/>
    <mergeCell ref="J68:L68"/>
    <mergeCell ref="M68:O68"/>
    <mergeCell ref="J69:L69"/>
    <mergeCell ref="M69:O69"/>
    <mergeCell ref="J70:L70"/>
    <mergeCell ref="M70:O70"/>
    <mergeCell ref="J71:L71"/>
    <mergeCell ref="M71:O71"/>
    <mergeCell ref="J72:L72"/>
    <mergeCell ref="M72:O72"/>
    <mergeCell ref="J73:L73"/>
    <mergeCell ref="M73:O73"/>
    <mergeCell ref="J62:L62"/>
    <mergeCell ref="M62:O62"/>
    <mergeCell ref="J43:L43"/>
    <mergeCell ref="M43:O43"/>
    <mergeCell ref="P43:R43"/>
    <mergeCell ref="J44:L44"/>
    <mergeCell ref="M44:O44"/>
    <mergeCell ref="P44:R44"/>
    <mergeCell ref="P59:R59"/>
    <mergeCell ref="J45:L45"/>
    <mergeCell ref="M45:O45"/>
    <mergeCell ref="J46:L46"/>
    <mergeCell ref="M46:O46"/>
    <mergeCell ref="J47:L47"/>
    <mergeCell ref="M47:O47"/>
    <mergeCell ref="J48:L48"/>
    <mergeCell ref="M48:O48"/>
    <mergeCell ref="J49:L49"/>
    <mergeCell ref="M49:O49"/>
    <mergeCell ref="J50:L50"/>
    <mergeCell ref="M50:O50"/>
    <mergeCell ref="J51:L51"/>
    <mergeCell ref="J56:L56"/>
    <mergeCell ref="P45:R45"/>
    <mergeCell ref="P46:R46"/>
    <mergeCell ref="P47:R47"/>
    <mergeCell ref="P48:R48"/>
    <mergeCell ref="P49:R49"/>
    <mergeCell ref="J54:L54"/>
    <mergeCell ref="M54:O54"/>
    <mergeCell ref="J55:L55"/>
    <mergeCell ref="M55:O55"/>
    <mergeCell ref="J53:L53"/>
    <mergeCell ref="M53:O53"/>
    <mergeCell ref="B239:C239"/>
    <mergeCell ref="D239:G239"/>
    <mergeCell ref="H239:I239"/>
    <mergeCell ref="B244:C244"/>
    <mergeCell ref="D244:G244"/>
    <mergeCell ref="H244:I244"/>
    <mergeCell ref="B240:C240"/>
    <mergeCell ref="D240:G240"/>
    <mergeCell ref="H240:I240"/>
    <mergeCell ref="B241:C241"/>
    <mergeCell ref="D241:G241"/>
    <mergeCell ref="H241:I241"/>
    <mergeCell ref="B242:C242"/>
    <mergeCell ref="D242:G242"/>
    <mergeCell ref="H242:I242"/>
    <mergeCell ref="B243:C243"/>
    <mergeCell ref="D243:G243"/>
    <mergeCell ref="H243:I243"/>
    <mergeCell ref="D237:G237"/>
    <mergeCell ref="B235:C235"/>
    <mergeCell ref="D235:G235"/>
    <mergeCell ref="H235:I235"/>
    <mergeCell ref="B236:C236"/>
    <mergeCell ref="D236:G236"/>
    <mergeCell ref="H236:I236"/>
    <mergeCell ref="J67:L67"/>
    <mergeCell ref="M67:O67"/>
    <mergeCell ref="J57:L57"/>
    <mergeCell ref="M57:O57"/>
    <mergeCell ref="B238:C238"/>
    <mergeCell ref="D238:G238"/>
    <mergeCell ref="H238:I238"/>
    <mergeCell ref="B234:C234"/>
    <mergeCell ref="D234:G234"/>
    <mergeCell ref="H234:I234"/>
    <mergeCell ref="H237:I237"/>
    <mergeCell ref="J238:L238"/>
    <mergeCell ref="M238:O238"/>
    <mergeCell ref="B225:C225"/>
    <mergeCell ref="D225:G225"/>
    <mergeCell ref="H225:I225"/>
    <mergeCell ref="B226:C226"/>
    <mergeCell ref="D226:G226"/>
    <mergeCell ref="H226:I226"/>
    <mergeCell ref="B227:C227"/>
    <mergeCell ref="D227:G227"/>
    <mergeCell ref="H227:I227"/>
    <mergeCell ref="J225:L225"/>
    <mergeCell ref="M225:O225"/>
    <mergeCell ref="J58:L58"/>
    <mergeCell ref="H228:I228"/>
    <mergeCell ref="B229:C229"/>
    <mergeCell ref="D229:G229"/>
    <mergeCell ref="H229:I229"/>
    <mergeCell ref="B230:C230"/>
    <mergeCell ref="D230:G230"/>
    <mergeCell ref="H230:I230"/>
    <mergeCell ref="B232:C232"/>
    <mergeCell ref="D232:G232"/>
    <mergeCell ref="H232:I232"/>
    <mergeCell ref="B233:C233"/>
    <mergeCell ref="D233:G233"/>
    <mergeCell ref="H233:I233"/>
    <mergeCell ref="B231:C231"/>
    <mergeCell ref="D231:G231"/>
    <mergeCell ref="H231:I231"/>
    <mergeCell ref="B228:C228"/>
    <mergeCell ref="D228:G228"/>
    <mergeCell ref="B237:C237"/>
    <mergeCell ref="P225:R225"/>
    <mergeCell ref="J226:L226"/>
    <mergeCell ref="M226:O226"/>
    <mergeCell ref="P226:R226"/>
    <mergeCell ref="J227:L227"/>
    <mergeCell ref="M227:O227"/>
    <mergeCell ref="P227:R227"/>
    <mergeCell ref="B220:C220"/>
    <mergeCell ref="D220:G220"/>
    <mergeCell ref="H220:I220"/>
    <mergeCell ref="B221:C221"/>
    <mergeCell ref="D221:G221"/>
    <mergeCell ref="H221:I221"/>
    <mergeCell ref="B222:C222"/>
    <mergeCell ref="D222:G222"/>
    <mergeCell ref="H222:I222"/>
    <mergeCell ref="B223:C223"/>
    <mergeCell ref="D223:G223"/>
    <mergeCell ref="H223:I223"/>
    <mergeCell ref="B224:C224"/>
    <mergeCell ref="D224:G224"/>
    <mergeCell ref="H224:I224"/>
    <mergeCell ref="J220:L220"/>
    <mergeCell ref="M220:O220"/>
    <mergeCell ref="P220:R220"/>
    <mergeCell ref="J221:L221"/>
    <mergeCell ref="M221:O221"/>
    <mergeCell ref="P221:R221"/>
    <mergeCell ref="J222:L222"/>
    <mergeCell ref="M222:O222"/>
    <mergeCell ref="P222:R222"/>
    <mergeCell ref="B217:C217"/>
    <mergeCell ref="D217:G217"/>
    <mergeCell ref="H217:I217"/>
    <mergeCell ref="B218:C218"/>
    <mergeCell ref="D218:G218"/>
    <mergeCell ref="H218:I218"/>
    <mergeCell ref="B219:C219"/>
    <mergeCell ref="D219:G219"/>
    <mergeCell ref="H219:I219"/>
    <mergeCell ref="B212:C212"/>
    <mergeCell ref="D212:G212"/>
    <mergeCell ref="H212:I212"/>
    <mergeCell ref="B213:C213"/>
    <mergeCell ref="D213:G213"/>
    <mergeCell ref="H213:I213"/>
    <mergeCell ref="B214:C214"/>
    <mergeCell ref="D214:G214"/>
    <mergeCell ref="H214:I214"/>
    <mergeCell ref="B215:C215"/>
    <mergeCell ref="D215:G215"/>
    <mergeCell ref="H215:I215"/>
    <mergeCell ref="J215:L215"/>
    <mergeCell ref="M215:O215"/>
    <mergeCell ref="P215:R215"/>
    <mergeCell ref="M219:O219"/>
    <mergeCell ref="P219:R219"/>
    <mergeCell ref="J212:L212"/>
    <mergeCell ref="M212:O212"/>
    <mergeCell ref="P212:R212"/>
    <mergeCell ref="J213:L213"/>
    <mergeCell ref="M213:O213"/>
    <mergeCell ref="P213:R213"/>
    <mergeCell ref="J214:L214"/>
    <mergeCell ref="M214:O214"/>
    <mergeCell ref="P214:R214"/>
    <mergeCell ref="B207:C207"/>
    <mergeCell ref="D207:G207"/>
    <mergeCell ref="H207:I207"/>
    <mergeCell ref="B208:C208"/>
    <mergeCell ref="D208:G208"/>
    <mergeCell ref="H208:I208"/>
    <mergeCell ref="B209:C209"/>
    <mergeCell ref="D209:G209"/>
    <mergeCell ref="H209:I209"/>
    <mergeCell ref="B210:C210"/>
    <mergeCell ref="D210:G210"/>
    <mergeCell ref="H210:I210"/>
    <mergeCell ref="B211:C211"/>
    <mergeCell ref="D211:G211"/>
    <mergeCell ref="H211:I211"/>
    <mergeCell ref="B216:C216"/>
    <mergeCell ref="D216:G216"/>
    <mergeCell ref="H216:I216"/>
    <mergeCell ref="B203:C203"/>
    <mergeCell ref="D203:G203"/>
    <mergeCell ref="H203:I203"/>
    <mergeCell ref="B204:C204"/>
    <mergeCell ref="D204:G204"/>
    <mergeCell ref="H204:I204"/>
    <mergeCell ref="B205:C205"/>
    <mergeCell ref="D205:G205"/>
    <mergeCell ref="H205:I205"/>
    <mergeCell ref="B206:C206"/>
    <mergeCell ref="D206:G206"/>
    <mergeCell ref="H206:I206"/>
    <mergeCell ref="B199:C199"/>
    <mergeCell ref="D199:G199"/>
    <mergeCell ref="H199:I199"/>
    <mergeCell ref="B200:C200"/>
    <mergeCell ref="D200:G200"/>
    <mergeCell ref="H200:I200"/>
    <mergeCell ref="B201:C201"/>
    <mergeCell ref="D201:G201"/>
    <mergeCell ref="H201:I201"/>
    <mergeCell ref="B202:C202"/>
    <mergeCell ref="D202:G202"/>
    <mergeCell ref="H202:I202"/>
    <mergeCell ref="B196:C196"/>
    <mergeCell ref="D196:G196"/>
    <mergeCell ref="H196:I196"/>
    <mergeCell ref="B197:C197"/>
    <mergeCell ref="D197:G197"/>
    <mergeCell ref="H197:I197"/>
    <mergeCell ref="B198:C198"/>
    <mergeCell ref="D198:G198"/>
    <mergeCell ref="H198:I198"/>
    <mergeCell ref="D190:G190"/>
    <mergeCell ref="H190:I190"/>
    <mergeCell ref="B191:C191"/>
    <mergeCell ref="D191:G191"/>
    <mergeCell ref="H191:I191"/>
    <mergeCell ref="B192:C192"/>
    <mergeCell ref="D192:G192"/>
    <mergeCell ref="H192:I192"/>
    <mergeCell ref="B193:C193"/>
    <mergeCell ref="D193:G193"/>
    <mergeCell ref="H193:I193"/>
    <mergeCell ref="B194:C194"/>
    <mergeCell ref="D194:G194"/>
    <mergeCell ref="H194:I194"/>
    <mergeCell ref="B195:C195"/>
    <mergeCell ref="D195:G195"/>
    <mergeCell ref="H195:I195"/>
    <mergeCell ref="B190:C190"/>
    <mergeCell ref="B185:C185"/>
    <mergeCell ref="D185:G185"/>
    <mergeCell ref="H185:I185"/>
    <mergeCell ref="B165:C165"/>
    <mergeCell ref="D165:G165"/>
    <mergeCell ref="H165:I165"/>
    <mergeCell ref="B167:C167"/>
    <mergeCell ref="D167:G167"/>
    <mergeCell ref="H167:I167"/>
    <mergeCell ref="H183:I183"/>
    <mergeCell ref="H184:I184"/>
    <mergeCell ref="B188:C188"/>
    <mergeCell ref="D188:G188"/>
    <mergeCell ref="H188:I188"/>
    <mergeCell ref="B189:C189"/>
    <mergeCell ref="D189:G189"/>
    <mergeCell ref="H189:I189"/>
    <mergeCell ref="B186:C186"/>
    <mergeCell ref="D186:G186"/>
    <mergeCell ref="H186:I186"/>
    <mergeCell ref="B187:C187"/>
    <mergeCell ref="D187:G187"/>
    <mergeCell ref="H187:I187"/>
    <mergeCell ref="H182:I182"/>
    <mergeCell ref="B184:C184"/>
    <mergeCell ref="D184:G184"/>
    <mergeCell ref="B182:C182"/>
    <mergeCell ref="D182:G182"/>
    <mergeCell ref="B183:C183"/>
    <mergeCell ref="D183:G183"/>
    <mergeCell ref="B179:C179"/>
    <mergeCell ref="D179:G179"/>
    <mergeCell ref="H181:I181"/>
    <mergeCell ref="H180:I180"/>
    <mergeCell ref="H173:I173"/>
    <mergeCell ref="H175:I175"/>
    <mergeCell ref="H177:I177"/>
    <mergeCell ref="H158:I158"/>
    <mergeCell ref="H160:I160"/>
    <mergeCell ref="H157:I157"/>
    <mergeCell ref="H171:I171"/>
    <mergeCell ref="H168:I168"/>
    <mergeCell ref="H159:I159"/>
    <mergeCell ref="H170:I170"/>
    <mergeCell ref="H178:I178"/>
    <mergeCell ref="H179:I179"/>
    <mergeCell ref="H176:I176"/>
    <mergeCell ref="B176:C176"/>
    <mergeCell ref="D176:G176"/>
    <mergeCell ref="B171:C171"/>
    <mergeCell ref="D171:G171"/>
    <mergeCell ref="B172:C172"/>
    <mergeCell ref="B173:C173"/>
    <mergeCell ref="B174:C174"/>
    <mergeCell ref="D172:G172"/>
    <mergeCell ref="D173:G173"/>
    <mergeCell ref="D174:G174"/>
    <mergeCell ref="B169:C169"/>
    <mergeCell ref="D169:G169"/>
    <mergeCell ref="B157:C157"/>
    <mergeCell ref="D157:G157"/>
    <mergeCell ref="B180:C180"/>
    <mergeCell ref="B181:C181"/>
    <mergeCell ref="D181:G181"/>
    <mergeCell ref="H141:I141"/>
    <mergeCell ref="H142:I142"/>
    <mergeCell ref="H139:I139"/>
    <mergeCell ref="H143:I143"/>
    <mergeCell ref="H145:I145"/>
    <mergeCell ref="J122:L122"/>
    <mergeCell ref="J133:L133"/>
    <mergeCell ref="M133:O133"/>
    <mergeCell ref="J134:L134"/>
    <mergeCell ref="M134:O134"/>
    <mergeCell ref="J135:L135"/>
    <mergeCell ref="M135:O135"/>
    <mergeCell ref="J123:L123"/>
    <mergeCell ref="J119:L119"/>
    <mergeCell ref="M119:O119"/>
    <mergeCell ref="J120:L120"/>
    <mergeCell ref="M120:O120"/>
    <mergeCell ref="J121:L121"/>
    <mergeCell ref="H140:I140"/>
    <mergeCell ref="J140:L140"/>
    <mergeCell ref="M140:O140"/>
    <mergeCell ref="J141:L141"/>
    <mergeCell ref="J126:L126"/>
    <mergeCell ref="J127:L127"/>
    <mergeCell ref="M127:O127"/>
    <mergeCell ref="J128:L128"/>
    <mergeCell ref="M128:O128"/>
    <mergeCell ref="J145:L145"/>
    <mergeCell ref="M145:O145"/>
    <mergeCell ref="J142:L142"/>
    <mergeCell ref="M142:O142"/>
    <mergeCell ref="J144:L144"/>
    <mergeCell ref="D85:G85"/>
    <mergeCell ref="D96:G96"/>
    <mergeCell ref="B87:C87"/>
    <mergeCell ref="B88:C88"/>
    <mergeCell ref="B89:C89"/>
    <mergeCell ref="B90:C90"/>
    <mergeCell ref="B77:C77"/>
    <mergeCell ref="H121:I121"/>
    <mergeCell ref="H119:I119"/>
    <mergeCell ref="D77:G77"/>
    <mergeCell ref="D78:G78"/>
    <mergeCell ref="D79:G79"/>
    <mergeCell ref="D75:G75"/>
    <mergeCell ref="D76:G76"/>
    <mergeCell ref="D89:G89"/>
    <mergeCell ref="D90:G90"/>
    <mergeCell ref="D91:G91"/>
    <mergeCell ref="B109:C109"/>
    <mergeCell ref="D109:G109"/>
    <mergeCell ref="B101:C101"/>
    <mergeCell ref="B97:C97"/>
    <mergeCell ref="B108:C108"/>
    <mergeCell ref="D108:G108"/>
    <mergeCell ref="H80:I80"/>
    <mergeCell ref="H108:I108"/>
    <mergeCell ref="H109:I109"/>
    <mergeCell ref="H118:I118"/>
    <mergeCell ref="H101:I101"/>
    <mergeCell ref="H102:I102"/>
    <mergeCell ref="H107:I107"/>
    <mergeCell ref="H120:I120"/>
    <mergeCell ref="B91:C91"/>
    <mergeCell ref="H105:I105"/>
    <mergeCell ref="H106:I106"/>
    <mergeCell ref="H110:I110"/>
    <mergeCell ref="H72:I72"/>
    <mergeCell ref="H104:I104"/>
    <mergeCell ref="H74:I74"/>
    <mergeCell ref="H100:I100"/>
    <mergeCell ref="H111:I111"/>
    <mergeCell ref="H112:I112"/>
    <mergeCell ref="H113:I113"/>
    <mergeCell ref="H116:I116"/>
    <mergeCell ref="H117:I117"/>
    <mergeCell ref="H90:I90"/>
    <mergeCell ref="H91:I91"/>
    <mergeCell ref="H97:I97"/>
    <mergeCell ref="H92:I92"/>
    <mergeCell ref="H93:I93"/>
    <mergeCell ref="H94:I94"/>
    <mergeCell ref="P20:R20"/>
    <mergeCell ref="J21:L21"/>
    <mergeCell ref="M21:O21"/>
    <mergeCell ref="P21:R21"/>
    <mergeCell ref="J22:L22"/>
    <mergeCell ref="M22:O22"/>
    <mergeCell ref="P22:R22"/>
    <mergeCell ref="J23:L23"/>
    <mergeCell ref="M23:O23"/>
    <mergeCell ref="P23:R23"/>
    <mergeCell ref="J24:L24"/>
    <mergeCell ref="J33:L33"/>
    <mergeCell ref="M33:O33"/>
    <mergeCell ref="P33:R33"/>
    <mergeCell ref="J34:L34"/>
    <mergeCell ref="M34:O34"/>
    <mergeCell ref="P34:R34"/>
    <mergeCell ref="J30:L30"/>
    <mergeCell ref="M30:O30"/>
    <mergeCell ref="H62:I62"/>
    <mergeCell ref="H59:I59"/>
    <mergeCell ref="S59:U59"/>
    <mergeCell ref="S60:U60"/>
    <mergeCell ref="P35:R35"/>
    <mergeCell ref="J36:L36"/>
    <mergeCell ref="M36:O36"/>
    <mergeCell ref="P36:R36"/>
    <mergeCell ref="J37:L37"/>
    <mergeCell ref="M37:O37"/>
    <mergeCell ref="P37:R37"/>
    <mergeCell ref="P32:R32"/>
    <mergeCell ref="J38:L38"/>
    <mergeCell ref="M38:O38"/>
    <mergeCell ref="P38:R38"/>
    <mergeCell ref="J39:L39"/>
    <mergeCell ref="M39:O39"/>
    <mergeCell ref="P39:R39"/>
    <mergeCell ref="J40:L40"/>
    <mergeCell ref="M40:O40"/>
    <mergeCell ref="H48:I48"/>
    <mergeCell ref="H49:I49"/>
    <mergeCell ref="H54:I54"/>
    <mergeCell ref="J35:L35"/>
    <mergeCell ref="M35:O35"/>
    <mergeCell ref="P40:R40"/>
    <mergeCell ref="J41:L41"/>
    <mergeCell ref="M41:O41"/>
    <mergeCell ref="P41:R41"/>
    <mergeCell ref="J42:L42"/>
    <mergeCell ref="M42:O42"/>
    <mergeCell ref="P42:R42"/>
    <mergeCell ref="U9:W9"/>
    <mergeCell ref="U10:W10"/>
    <mergeCell ref="U11:W11"/>
    <mergeCell ref="O11:Q11"/>
    <mergeCell ref="H50:I50"/>
    <mergeCell ref="H51:I51"/>
    <mergeCell ref="H56:I56"/>
    <mergeCell ref="M24:O24"/>
    <mergeCell ref="P24:R24"/>
    <mergeCell ref="J20:L20"/>
    <mergeCell ref="M20:O20"/>
    <mergeCell ref="P25:R25"/>
    <mergeCell ref="J26:L26"/>
    <mergeCell ref="M26:O26"/>
    <mergeCell ref="P26:R26"/>
    <mergeCell ref="J27:L27"/>
    <mergeCell ref="M27:O27"/>
    <mergeCell ref="P27:R27"/>
    <mergeCell ref="J28:L28"/>
    <mergeCell ref="M28:O28"/>
    <mergeCell ref="P28:R28"/>
    <mergeCell ref="J29:L29"/>
    <mergeCell ref="P29:R29"/>
    <mergeCell ref="J25:L25"/>
    <mergeCell ref="M25:O25"/>
    <mergeCell ref="P30:R30"/>
    <mergeCell ref="J31:L31"/>
    <mergeCell ref="M31:O31"/>
    <mergeCell ref="P31:R31"/>
    <mergeCell ref="J32:L32"/>
    <mergeCell ref="M32:O32"/>
    <mergeCell ref="P13:R14"/>
    <mergeCell ref="M17:O17"/>
    <mergeCell ref="P17:R17"/>
    <mergeCell ref="J18:L18"/>
    <mergeCell ref="M18:O18"/>
    <mergeCell ref="P18:R18"/>
    <mergeCell ref="J19:L19"/>
    <mergeCell ref="M19:O19"/>
    <mergeCell ref="P19:R19"/>
    <mergeCell ref="R9:T9"/>
    <mergeCell ref="R10:T10"/>
    <mergeCell ref="R11:T11"/>
    <mergeCell ref="J13:L14"/>
    <mergeCell ref="P15:R15"/>
    <mergeCell ref="M15:O15"/>
    <mergeCell ref="J15:L15"/>
    <mergeCell ref="P16:R16"/>
    <mergeCell ref="M16:O16"/>
    <mergeCell ref="J16:L16"/>
    <mergeCell ref="M13:O14"/>
    <mergeCell ref="I9:K9"/>
    <mergeCell ref="I10:K10"/>
    <mergeCell ref="I11:K11"/>
    <mergeCell ref="D13:G14"/>
    <mergeCell ref="H13:I14"/>
    <mergeCell ref="B7:D7"/>
    <mergeCell ref="B8:D8"/>
    <mergeCell ref="B9:D9"/>
    <mergeCell ref="B10:D10"/>
    <mergeCell ref="D16:G16"/>
    <mergeCell ref="D17:G17"/>
    <mergeCell ref="D18:G18"/>
    <mergeCell ref="D19:G19"/>
    <mergeCell ref="D20:G20"/>
    <mergeCell ref="H20:I20"/>
    <mergeCell ref="H17:I17"/>
    <mergeCell ref="H18:I18"/>
    <mergeCell ref="J17:L17"/>
    <mergeCell ref="B11:D11"/>
    <mergeCell ref="E7:H7"/>
    <mergeCell ref="D15:G15"/>
    <mergeCell ref="E9:H9"/>
    <mergeCell ref="E10:H10"/>
    <mergeCell ref="E11:H11"/>
    <mergeCell ref="I7:K7"/>
    <mergeCell ref="B4:H5"/>
    <mergeCell ref="L7:N7"/>
    <mergeCell ref="E8:H8"/>
    <mergeCell ref="I8:K8"/>
    <mergeCell ref="L8:N8"/>
    <mergeCell ref="H27:I27"/>
    <mergeCell ref="H22:I22"/>
    <mergeCell ref="H23:I23"/>
    <mergeCell ref="H28:I28"/>
    <mergeCell ref="H29:I29"/>
    <mergeCell ref="H32:I32"/>
    <mergeCell ref="H30:I30"/>
    <mergeCell ref="H31:I31"/>
    <mergeCell ref="B21:C21"/>
    <mergeCell ref="B20:C20"/>
    <mergeCell ref="B19:C19"/>
    <mergeCell ref="B18:C18"/>
    <mergeCell ref="B17:C17"/>
    <mergeCell ref="D21:G21"/>
    <mergeCell ref="D22:G22"/>
    <mergeCell ref="D23:G23"/>
    <mergeCell ref="L9:N9"/>
    <mergeCell ref="L10:N10"/>
    <mergeCell ref="L11:N11"/>
    <mergeCell ref="M29:O29"/>
    <mergeCell ref="I4:W5"/>
    <mergeCell ref="R7:T7"/>
    <mergeCell ref="U7:W7"/>
    <mergeCell ref="O8:Q8"/>
    <mergeCell ref="R8:T8"/>
    <mergeCell ref="U8:W8"/>
    <mergeCell ref="B13:C14"/>
    <mergeCell ref="H24:I24"/>
    <mergeCell ref="H25:I25"/>
    <mergeCell ref="H26:I26"/>
    <mergeCell ref="B61:C61"/>
    <mergeCell ref="H37:I37"/>
    <mergeCell ref="H38:I38"/>
    <mergeCell ref="H39:I39"/>
    <mergeCell ref="D38:G38"/>
    <mergeCell ref="D34:G34"/>
    <mergeCell ref="D35:G35"/>
    <mergeCell ref="D24:G24"/>
    <mergeCell ref="D30:G30"/>
    <mergeCell ref="D31:G31"/>
    <mergeCell ref="D32:G32"/>
    <mergeCell ref="D33:G33"/>
    <mergeCell ref="D50:G50"/>
    <mergeCell ref="D54:G54"/>
    <mergeCell ref="B55:C55"/>
    <mergeCell ref="D39:G39"/>
    <mergeCell ref="D40:G40"/>
    <mergeCell ref="H55:I55"/>
    <mergeCell ref="H42:I42"/>
    <mergeCell ref="B51:C51"/>
    <mergeCell ref="H57:I57"/>
    <mergeCell ref="H58:I58"/>
    <mergeCell ref="H60:I60"/>
    <mergeCell ref="H61:I61"/>
    <mergeCell ref="D57:G57"/>
    <mergeCell ref="D58:G58"/>
    <mergeCell ref="D43:G43"/>
    <mergeCell ref="D44:G44"/>
    <mergeCell ref="B57:C57"/>
    <mergeCell ref="O7:Q7"/>
    <mergeCell ref="B33:C33"/>
    <mergeCell ref="B32:C32"/>
    <mergeCell ref="B31:C31"/>
    <mergeCell ref="B30:C30"/>
    <mergeCell ref="B29:C29"/>
    <mergeCell ref="B28:C28"/>
    <mergeCell ref="B27:C27"/>
    <mergeCell ref="B26:C26"/>
    <mergeCell ref="B25:C25"/>
    <mergeCell ref="B24:C24"/>
    <mergeCell ref="B23:C23"/>
    <mergeCell ref="B22:C22"/>
    <mergeCell ref="B41:C41"/>
    <mergeCell ref="B40:C40"/>
    <mergeCell ref="B16:C16"/>
    <mergeCell ref="B15:C15"/>
    <mergeCell ref="H15:I15"/>
    <mergeCell ref="H16:I16"/>
    <mergeCell ref="O9:Q9"/>
    <mergeCell ref="O10:Q10"/>
    <mergeCell ref="H19:I19"/>
    <mergeCell ref="H21:I21"/>
    <mergeCell ref="D41:G41"/>
    <mergeCell ref="D25:G25"/>
    <mergeCell ref="D26:G26"/>
    <mergeCell ref="D27:G27"/>
    <mergeCell ref="D28:G28"/>
    <mergeCell ref="D29:G29"/>
    <mergeCell ref="D36:G36"/>
    <mergeCell ref="D37:G37"/>
    <mergeCell ref="H40:I40"/>
    <mergeCell ref="B66:C66"/>
    <mergeCell ref="D66:G66"/>
    <mergeCell ref="B48:C48"/>
    <mergeCell ref="D48:G48"/>
    <mergeCell ref="B49:C49"/>
    <mergeCell ref="D49:G49"/>
    <mergeCell ref="B52:C52"/>
    <mergeCell ref="D52:G52"/>
    <mergeCell ref="B53:C53"/>
    <mergeCell ref="B62:C62"/>
    <mergeCell ref="B60:C60"/>
    <mergeCell ref="B65:C65"/>
    <mergeCell ref="D65:G65"/>
    <mergeCell ref="B56:C56"/>
    <mergeCell ref="B58:C58"/>
    <mergeCell ref="B59:C59"/>
    <mergeCell ref="D55:G55"/>
    <mergeCell ref="B54:C54"/>
    <mergeCell ref="B64:C64"/>
    <mergeCell ref="B63:C63"/>
    <mergeCell ref="B110:C110"/>
    <mergeCell ref="D110:G110"/>
    <mergeCell ref="B111:C111"/>
    <mergeCell ref="D111:G111"/>
    <mergeCell ref="B74:C74"/>
    <mergeCell ref="D74:G74"/>
    <mergeCell ref="B80:C80"/>
    <mergeCell ref="B81:C81"/>
    <mergeCell ref="B82:C82"/>
    <mergeCell ref="B83:C83"/>
    <mergeCell ref="B86:C86"/>
    <mergeCell ref="D80:G80"/>
    <mergeCell ref="D81:G81"/>
    <mergeCell ref="D82:G82"/>
    <mergeCell ref="D83:G83"/>
    <mergeCell ref="B105:C105"/>
    <mergeCell ref="D105:G105"/>
    <mergeCell ref="D92:G92"/>
    <mergeCell ref="D102:G102"/>
    <mergeCell ref="B104:C104"/>
    <mergeCell ref="D104:G104"/>
    <mergeCell ref="D87:G87"/>
    <mergeCell ref="D88:G88"/>
    <mergeCell ref="B76:C76"/>
    <mergeCell ref="B75:C75"/>
    <mergeCell ref="B79:C79"/>
    <mergeCell ref="B78:C78"/>
    <mergeCell ref="D94:G94"/>
    <mergeCell ref="D95:G95"/>
    <mergeCell ref="B102:C102"/>
    <mergeCell ref="B84:C84"/>
    <mergeCell ref="D84:G84"/>
    <mergeCell ref="B103:C103"/>
    <mergeCell ref="B119:C119"/>
    <mergeCell ref="B117:C117"/>
    <mergeCell ref="B121:C121"/>
    <mergeCell ref="D121:G121"/>
    <mergeCell ref="B113:C113"/>
    <mergeCell ref="D113:G113"/>
    <mergeCell ref="B106:C106"/>
    <mergeCell ref="D106:G106"/>
    <mergeCell ref="B96:C96"/>
    <mergeCell ref="B95:C95"/>
    <mergeCell ref="B94:C94"/>
    <mergeCell ref="B100:C100"/>
    <mergeCell ref="B118:C118"/>
    <mergeCell ref="D93:G93"/>
    <mergeCell ref="B107:C107"/>
    <mergeCell ref="H148:I148"/>
    <mergeCell ref="B124:C124"/>
    <mergeCell ref="B123:C123"/>
    <mergeCell ref="B114:C114"/>
    <mergeCell ref="D131:G131"/>
    <mergeCell ref="D122:G122"/>
    <mergeCell ref="D118:G118"/>
    <mergeCell ref="D101:G101"/>
    <mergeCell ref="D99:G99"/>
    <mergeCell ref="D100:G100"/>
    <mergeCell ref="B99:C99"/>
    <mergeCell ref="D120:G120"/>
    <mergeCell ref="B120:C120"/>
    <mergeCell ref="H138:I138"/>
    <mergeCell ref="B115:C115"/>
    <mergeCell ref="D115:G115"/>
    <mergeCell ref="H149:I149"/>
    <mergeCell ref="D62:G62"/>
    <mergeCell ref="D63:G63"/>
    <mergeCell ref="D64:G64"/>
    <mergeCell ref="D59:G59"/>
    <mergeCell ref="D60:G60"/>
    <mergeCell ref="D61:G61"/>
    <mergeCell ref="D70:G70"/>
    <mergeCell ref="D125:G125"/>
    <mergeCell ref="H115:I115"/>
    <mergeCell ref="D114:G114"/>
    <mergeCell ref="H81:I81"/>
    <mergeCell ref="H85:I85"/>
    <mergeCell ref="H89:I89"/>
    <mergeCell ref="H128:I128"/>
    <mergeCell ref="H129:I129"/>
    <mergeCell ref="D97:G97"/>
    <mergeCell ref="D98:G98"/>
    <mergeCell ref="D86:G86"/>
    <mergeCell ref="D107:G107"/>
    <mergeCell ref="H99:I99"/>
    <mergeCell ref="D146:G146"/>
    <mergeCell ref="D68:G68"/>
    <mergeCell ref="H65:I65"/>
    <mergeCell ref="H79:I79"/>
    <mergeCell ref="H83:I83"/>
    <mergeCell ref="H82:I82"/>
    <mergeCell ref="H84:I84"/>
    <mergeCell ref="H86:I86"/>
    <mergeCell ref="H87:I87"/>
    <mergeCell ref="H88:I88"/>
    <mergeCell ref="D124:G124"/>
    <mergeCell ref="H67:I67"/>
    <mergeCell ref="H98:I98"/>
    <mergeCell ref="H95:I95"/>
    <mergeCell ref="H96:I96"/>
    <mergeCell ref="H68:I68"/>
    <mergeCell ref="H69:I69"/>
    <mergeCell ref="H63:I63"/>
    <mergeCell ref="H66:I66"/>
    <mergeCell ref="H73:I73"/>
    <mergeCell ref="B67:C67"/>
    <mergeCell ref="D67:G67"/>
    <mergeCell ref="B68:C68"/>
    <mergeCell ref="H75:I75"/>
    <mergeCell ref="H76:I76"/>
    <mergeCell ref="H77:I77"/>
    <mergeCell ref="H78:I78"/>
    <mergeCell ref="H70:I70"/>
    <mergeCell ref="H64:I64"/>
    <mergeCell ref="B98:C98"/>
    <mergeCell ref="B92:C92"/>
    <mergeCell ref="B93:C93"/>
    <mergeCell ref="B70:C70"/>
    <mergeCell ref="B69:C69"/>
    <mergeCell ref="D69:G69"/>
    <mergeCell ref="B73:C73"/>
    <mergeCell ref="D73:G73"/>
    <mergeCell ref="B71:C71"/>
    <mergeCell ref="D71:G71"/>
    <mergeCell ref="B72:C72"/>
    <mergeCell ref="D72:G72"/>
    <mergeCell ref="B85:C85"/>
    <mergeCell ref="H71:I71"/>
    <mergeCell ref="H34:I34"/>
    <mergeCell ref="H41:I41"/>
    <mergeCell ref="H33:I33"/>
    <mergeCell ref="H44:I44"/>
    <mergeCell ref="H45:I45"/>
    <mergeCell ref="H46:I46"/>
    <mergeCell ref="H43:I43"/>
    <mergeCell ref="H52:I52"/>
    <mergeCell ref="H47:I47"/>
    <mergeCell ref="B47:C47"/>
    <mergeCell ref="D47:G47"/>
    <mergeCell ref="B42:C42"/>
    <mergeCell ref="B39:C39"/>
    <mergeCell ref="B38:C38"/>
    <mergeCell ref="B37:C37"/>
    <mergeCell ref="B36:C36"/>
    <mergeCell ref="B35:C35"/>
    <mergeCell ref="B34:C34"/>
    <mergeCell ref="H35:I35"/>
    <mergeCell ref="H36:I36"/>
    <mergeCell ref="D42:G42"/>
    <mergeCell ref="B45:C45"/>
    <mergeCell ref="D45:G45"/>
    <mergeCell ref="B46:C46"/>
    <mergeCell ref="D46:G46"/>
    <mergeCell ref="B44:C44"/>
    <mergeCell ref="B43:C43"/>
    <mergeCell ref="H53:I53"/>
    <mergeCell ref="D53:G53"/>
    <mergeCell ref="B50:C50"/>
    <mergeCell ref="D51:G51"/>
    <mergeCell ref="D56:G56"/>
    <mergeCell ref="B128:C128"/>
    <mergeCell ref="D128:G128"/>
    <mergeCell ref="B129:C129"/>
    <mergeCell ref="D129:G129"/>
    <mergeCell ref="H130:I130"/>
    <mergeCell ref="H131:I131"/>
    <mergeCell ref="B126:C126"/>
    <mergeCell ref="D126:G126"/>
    <mergeCell ref="D127:G127"/>
    <mergeCell ref="H137:I137"/>
    <mergeCell ref="D123:G123"/>
    <mergeCell ref="B122:C122"/>
    <mergeCell ref="B125:C125"/>
    <mergeCell ref="H134:I134"/>
    <mergeCell ref="H135:I135"/>
    <mergeCell ref="B134:C134"/>
    <mergeCell ref="D134:G134"/>
    <mergeCell ref="B135:C135"/>
    <mergeCell ref="D135:G135"/>
    <mergeCell ref="B132:C132"/>
    <mergeCell ref="D117:G117"/>
    <mergeCell ref="B130:C130"/>
    <mergeCell ref="D130:G130"/>
    <mergeCell ref="B131:C131"/>
    <mergeCell ref="B112:C112"/>
    <mergeCell ref="D112:G112"/>
    <mergeCell ref="B116:C116"/>
    <mergeCell ref="D116:G116"/>
    <mergeCell ref="B140:C140"/>
    <mergeCell ref="D140:G140"/>
    <mergeCell ref="B141:C141"/>
    <mergeCell ref="D141:G141"/>
    <mergeCell ref="D143:G143"/>
    <mergeCell ref="H125:I125"/>
    <mergeCell ref="H126:I126"/>
    <mergeCell ref="H146:I146"/>
    <mergeCell ref="D132:G132"/>
    <mergeCell ref="B133:C133"/>
    <mergeCell ref="D133:G133"/>
    <mergeCell ref="H132:I132"/>
    <mergeCell ref="D142:G142"/>
    <mergeCell ref="B138:C138"/>
    <mergeCell ref="D138:G138"/>
    <mergeCell ref="B139:C139"/>
    <mergeCell ref="D139:G139"/>
    <mergeCell ref="B136:C136"/>
    <mergeCell ref="D136:G136"/>
    <mergeCell ref="B137:C137"/>
    <mergeCell ref="D137:G137"/>
    <mergeCell ref="H136:I136"/>
    <mergeCell ref="H133:I133"/>
    <mergeCell ref="B127:C127"/>
    <mergeCell ref="H127:I127"/>
    <mergeCell ref="D144:G144"/>
    <mergeCell ref="D145:G145"/>
    <mergeCell ref="H144:I144"/>
    <mergeCell ref="H122:I122"/>
    <mergeCell ref="H123:I123"/>
    <mergeCell ref="H124:I124"/>
    <mergeCell ref="B175:C175"/>
    <mergeCell ref="D175:G175"/>
    <mergeCell ref="H174:I174"/>
    <mergeCell ref="H169:I169"/>
    <mergeCell ref="B161:C161"/>
    <mergeCell ref="D161:G161"/>
    <mergeCell ref="H161:I161"/>
    <mergeCell ref="B164:C164"/>
    <mergeCell ref="D164:G164"/>
    <mergeCell ref="H164:I164"/>
    <mergeCell ref="B168:C168"/>
    <mergeCell ref="D168:G168"/>
    <mergeCell ref="H172:I172"/>
    <mergeCell ref="B160:C160"/>
    <mergeCell ref="D160:G160"/>
    <mergeCell ref="B159:C159"/>
    <mergeCell ref="D159:G159"/>
    <mergeCell ref="B162:C162"/>
    <mergeCell ref="D162:G162"/>
    <mergeCell ref="H162:I162"/>
    <mergeCell ref="B163:C163"/>
    <mergeCell ref="D163:G163"/>
    <mergeCell ref="H163:I163"/>
    <mergeCell ref="D170:G170"/>
    <mergeCell ref="B166:C166"/>
    <mergeCell ref="D166:G166"/>
    <mergeCell ref="H166:I166"/>
    <mergeCell ref="B150:C150"/>
    <mergeCell ref="B156:C156"/>
    <mergeCell ref="D156:G156"/>
    <mergeCell ref="B142:C142"/>
    <mergeCell ref="B143:C143"/>
    <mergeCell ref="B144:C144"/>
    <mergeCell ref="D154:G154"/>
    <mergeCell ref="B147:C147"/>
    <mergeCell ref="D147:G147"/>
    <mergeCell ref="B148:C148"/>
    <mergeCell ref="B149:C149"/>
    <mergeCell ref="D148:G148"/>
    <mergeCell ref="D149:G149"/>
    <mergeCell ref="H150:I150"/>
    <mergeCell ref="H151:I151"/>
    <mergeCell ref="H155:I155"/>
    <mergeCell ref="B158:C158"/>
    <mergeCell ref="B151:C151"/>
    <mergeCell ref="B152:C152"/>
    <mergeCell ref="B153:C153"/>
    <mergeCell ref="B154:C154"/>
    <mergeCell ref="B155:C155"/>
    <mergeCell ref="D155:G155"/>
    <mergeCell ref="D150:G150"/>
    <mergeCell ref="D151:G151"/>
    <mergeCell ref="H147:I147"/>
    <mergeCell ref="H153:I153"/>
    <mergeCell ref="H156:I156"/>
    <mergeCell ref="H152:I152"/>
    <mergeCell ref="H154:I154"/>
    <mergeCell ref="B145:C145"/>
    <mergeCell ref="B146:C146"/>
    <mergeCell ref="B177:C177"/>
    <mergeCell ref="D177:G177"/>
    <mergeCell ref="B178:C178"/>
    <mergeCell ref="D178:G178"/>
    <mergeCell ref="D180:G180"/>
    <mergeCell ref="D158:G158"/>
    <mergeCell ref="P81:R81"/>
    <mergeCell ref="P82:R82"/>
    <mergeCell ref="P83:R83"/>
    <mergeCell ref="P84:R84"/>
    <mergeCell ref="P85:R85"/>
    <mergeCell ref="P86:R86"/>
    <mergeCell ref="P102:R102"/>
    <mergeCell ref="P103:R103"/>
    <mergeCell ref="J82:L82"/>
    <mergeCell ref="M82:O82"/>
    <mergeCell ref="J83:L83"/>
    <mergeCell ref="M83:O83"/>
    <mergeCell ref="J84:L84"/>
    <mergeCell ref="M84:O84"/>
    <mergeCell ref="D152:G152"/>
    <mergeCell ref="D153:G153"/>
    <mergeCell ref="B170:C170"/>
    <mergeCell ref="D103:G103"/>
    <mergeCell ref="D119:G119"/>
    <mergeCell ref="H103:I103"/>
    <mergeCell ref="H114:I114"/>
    <mergeCell ref="J102:L102"/>
    <mergeCell ref="M102:O102"/>
    <mergeCell ref="J103:L103"/>
    <mergeCell ref="M103:O103"/>
    <mergeCell ref="J86:L86"/>
    <mergeCell ref="V41:W41"/>
    <mergeCell ref="V42:W4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V30:W30"/>
    <mergeCell ref="V31:W31"/>
    <mergeCell ref="V32:W32"/>
    <mergeCell ref="V33:W33"/>
    <mergeCell ref="V34:W34"/>
    <mergeCell ref="V29:W29"/>
    <mergeCell ref="V35:W35"/>
    <mergeCell ref="V36:W36"/>
    <mergeCell ref="V37:W37"/>
    <mergeCell ref="V38:W38"/>
    <mergeCell ref="P50:R50"/>
    <mergeCell ref="P56:R56"/>
    <mergeCell ref="J52:L52"/>
    <mergeCell ref="M52:O52"/>
    <mergeCell ref="J109:L109"/>
    <mergeCell ref="J63:L63"/>
    <mergeCell ref="M63:O63"/>
    <mergeCell ref="J64:L64"/>
    <mergeCell ref="M64:O64"/>
    <mergeCell ref="J65:L65"/>
    <mergeCell ref="M65:O65"/>
    <mergeCell ref="J66:L66"/>
    <mergeCell ref="M66:O66"/>
    <mergeCell ref="M56:O56"/>
    <mergeCell ref="J60:L60"/>
    <mergeCell ref="M60:O60"/>
    <mergeCell ref="J61:L61"/>
    <mergeCell ref="M61:O61"/>
    <mergeCell ref="J80:L80"/>
    <mergeCell ref="J74:L74"/>
    <mergeCell ref="M80:O80"/>
    <mergeCell ref="J107:L107"/>
    <mergeCell ref="M107:O107"/>
    <mergeCell ref="M87:O87"/>
    <mergeCell ref="J88:L88"/>
    <mergeCell ref="M88:O88"/>
    <mergeCell ref="J89:L89"/>
    <mergeCell ref="M89:O89"/>
    <mergeCell ref="J94:L94"/>
    <mergeCell ref="M94:O94"/>
    <mergeCell ref="J99:L99"/>
    <mergeCell ref="M99:O99"/>
    <mergeCell ref="M92:O92"/>
    <mergeCell ref="J93:L93"/>
    <mergeCell ref="M93:O93"/>
    <mergeCell ref="J146:L146"/>
    <mergeCell ref="M146:O146"/>
    <mergeCell ref="J147:L147"/>
    <mergeCell ref="M147:O147"/>
    <mergeCell ref="M149:O149"/>
    <mergeCell ref="M101:O101"/>
    <mergeCell ref="J112:L112"/>
    <mergeCell ref="M112:O112"/>
    <mergeCell ref="J136:L136"/>
    <mergeCell ref="M136:O136"/>
    <mergeCell ref="J137:L137"/>
    <mergeCell ref="M137:O137"/>
    <mergeCell ref="J138:L138"/>
    <mergeCell ref="M138:O138"/>
    <mergeCell ref="J143:L143"/>
    <mergeCell ref="M143:O143"/>
    <mergeCell ref="J110:L110"/>
    <mergeCell ref="M110:O110"/>
    <mergeCell ref="J111:L111"/>
    <mergeCell ref="M111:O111"/>
    <mergeCell ref="J129:L129"/>
    <mergeCell ref="M129:O129"/>
    <mergeCell ref="J125:L125"/>
    <mergeCell ref="J130:L130"/>
    <mergeCell ref="M130:O130"/>
    <mergeCell ref="J131:L131"/>
    <mergeCell ref="M131:O131"/>
    <mergeCell ref="J132:L132"/>
    <mergeCell ref="M132:O132"/>
    <mergeCell ref="M113:O113"/>
    <mergeCell ref="J165:L165"/>
    <mergeCell ref="M165:O165"/>
    <mergeCell ref="J151:L151"/>
    <mergeCell ref="M151:O151"/>
    <mergeCell ref="J152:L152"/>
    <mergeCell ref="M152:O152"/>
    <mergeCell ref="J153:L153"/>
    <mergeCell ref="M153:O153"/>
    <mergeCell ref="J154:L154"/>
    <mergeCell ref="M154:O154"/>
    <mergeCell ref="J159:L159"/>
    <mergeCell ref="M159:O159"/>
    <mergeCell ref="J155:L155"/>
    <mergeCell ref="M155:O155"/>
    <mergeCell ref="J156:L156"/>
    <mergeCell ref="M156:O156"/>
    <mergeCell ref="J157:L157"/>
    <mergeCell ref="M157:O157"/>
    <mergeCell ref="J163:L163"/>
    <mergeCell ref="M163:O163"/>
    <mergeCell ref="J160:L160"/>
    <mergeCell ref="M160:O160"/>
    <mergeCell ref="J161:L161"/>
    <mergeCell ref="M161:O161"/>
    <mergeCell ref="J162:L162"/>
    <mergeCell ref="M162:O162"/>
    <mergeCell ref="J164:L164"/>
    <mergeCell ref="M164:O164"/>
    <mergeCell ref="P67:R67"/>
    <mergeCell ref="P51:R51"/>
    <mergeCell ref="P52:R52"/>
    <mergeCell ref="P53:R53"/>
    <mergeCell ref="P54:R54"/>
    <mergeCell ref="P55:R55"/>
    <mergeCell ref="P57:R57"/>
    <mergeCell ref="P58:R58"/>
    <mergeCell ref="M59:O59"/>
    <mergeCell ref="P62:R62"/>
    <mergeCell ref="M51:O51"/>
    <mergeCell ref="P63:R63"/>
    <mergeCell ref="P64:R64"/>
    <mergeCell ref="P65:R65"/>
    <mergeCell ref="P66:R66"/>
    <mergeCell ref="P79:R79"/>
    <mergeCell ref="P87:R87"/>
    <mergeCell ref="M85:O85"/>
    <mergeCell ref="M86:O86"/>
    <mergeCell ref="P60:R60"/>
    <mergeCell ref="P61:R61"/>
    <mergeCell ref="P68:R68"/>
    <mergeCell ref="P69:R69"/>
    <mergeCell ref="P70:R70"/>
    <mergeCell ref="P71:R71"/>
    <mergeCell ref="P72:R72"/>
    <mergeCell ref="P73:R73"/>
    <mergeCell ref="P74:R74"/>
    <mergeCell ref="P80:R80"/>
    <mergeCell ref="P75:R75"/>
    <mergeCell ref="P76:R76"/>
    <mergeCell ref="P77:R77"/>
    <mergeCell ref="P78:R78"/>
    <mergeCell ref="P89:R89"/>
    <mergeCell ref="P90:R90"/>
    <mergeCell ref="P91:R91"/>
    <mergeCell ref="P100:R100"/>
    <mergeCell ref="P101:R101"/>
    <mergeCell ref="P110:R110"/>
    <mergeCell ref="P111:R111"/>
    <mergeCell ref="P98:R98"/>
    <mergeCell ref="P99:R99"/>
    <mergeCell ref="P140:R140"/>
    <mergeCell ref="P141:R141"/>
    <mergeCell ref="P142:R142"/>
    <mergeCell ref="P143:R143"/>
    <mergeCell ref="P144:R144"/>
    <mergeCell ref="P145:R145"/>
    <mergeCell ref="P146:R146"/>
    <mergeCell ref="P147:R147"/>
    <mergeCell ref="P117:R117"/>
    <mergeCell ref="P118:R118"/>
    <mergeCell ref="P119:R119"/>
    <mergeCell ref="P120:R120"/>
    <mergeCell ref="P121:R121"/>
    <mergeCell ref="M122:O122"/>
    <mergeCell ref="P122:R122"/>
    <mergeCell ref="P133:R133"/>
    <mergeCell ref="P123:R123"/>
    <mergeCell ref="P124:R124"/>
    <mergeCell ref="M118:O118"/>
    <mergeCell ref="M121:O121"/>
    <mergeCell ref="M125:O125"/>
    <mergeCell ref="P125:R125"/>
    <mergeCell ref="M141:O141"/>
    <mergeCell ref="M126:O126"/>
    <mergeCell ref="P126:R126"/>
    <mergeCell ref="P138:R138"/>
    <mergeCell ref="P127:R127"/>
    <mergeCell ref="P128:R128"/>
    <mergeCell ref="P129:R129"/>
    <mergeCell ref="P130:R130"/>
    <mergeCell ref="P131:R131"/>
    <mergeCell ref="P132:R132"/>
    <mergeCell ref="M144:O144"/>
    <mergeCell ref="M139:O139"/>
    <mergeCell ref="P184:R184"/>
    <mergeCell ref="P185:R185"/>
    <mergeCell ref="P186:R186"/>
    <mergeCell ref="P168:R168"/>
    <mergeCell ref="P169:R169"/>
    <mergeCell ref="P170:R170"/>
    <mergeCell ref="P171:R171"/>
    <mergeCell ref="P172:R172"/>
    <mergeCell ref="P173:R173"/>
    <mergeCell ref="P174:R174"/>
    <mergeCell ref="P151:R151"/>
    <mergeCell ref="P152:R152"/>
    <mergeCell ref="P153:R153"/>
    <mergeCell ref="P154:R154"/>
    <mergeCell ref="P155:R155"/>
    <mergeCell ref="P156:R156"/>
    <mergeCell ref="P157:R157"/>
    <mergeCell ref="P164:R164"/>
    <mergeCell ref="P165:R165"/>
    <mergeCell ref="P179:R179"/>
    <mergeCell ref="P180:R180"/>
    <mergeCell ref="P158:R158"/>
    <mergeCell ref="P159:R159"/>
    <mergeCell ref="P175:R175"/>
    <mergeCell ref="V69:W69"/>
    <mergeCell ref="V70:W70"/>
    <mergeCell ref="V71:W71"/>
    <mergeCell ref="V72:W72"/>
    <mergeCell ref="V73:W73"/>
    <mergeCell ref="V74:W74"/>
    <mergeCell ref="V75:W75"/>
    <mergeCell ref="V76:W76"/>
    <mergeCell ref="V77:W77"/>
    <mergeCell ref="V78:W78"/>
    <mergeCell ref="V79:W79"/>
    <mergeCell ref="V80:W80"/>
    <mergeCell ref="V81:W81"/>
    <mergeCell ref="V82:W82"/>
    <mergeCell ref="V83:W83"/>
    <mergeCell ref="V84:W84"/>
    <mergeCell ref="V102:W102"/>
    <mergeCell ref="V85:W85"/>
    <mergeCell ref="V86:W86"/>
    <mergeCell ref="V87:W87"/>
    <mergeCell ref="V88:W88"/>
    <mergeCell ref="V89:W89"/>
    <mergeCell ref="V90:W90"/>
    <mergeCell ref="V91:W91"/>
    <mergeCell ref="V92:W92"/>
    <mergeCell ref="V93:W93"/>
    <mergeCell ref="V94:W94"/>
    <mergeCell ref="V95:W95"/>
    <mergeCell ref="V96:W96"/>
    <mergeCell ref="V97:W97"/>
    <mergeCell ref="V98:W98"/>
    <mergeCell ref="V99:W99"/>
    <mergeCell ref="V164:W164"/>
    <mergeCell ref="V139:W139"/>
    <mergeCell ref="V140:W140"/>
    <mergeCell ref="V143:W143"/>
    <mergeCell ref="V144:W144"/>
    <mergeCell ref="V145:W145"/>
    <mergeCell ref="V146:W146"/>
    <mergeCell ref="V147:W147"/>
    <mergeCell ref="V148:W148"/>
    <mergeCell ref="V149:W149"/>
    <mergeCell ref="V150:W150"/>
    <mergeCell ref="V151:W151"/>
    <mergeCell ref="V152:W152"/>
    <mergeCell ref="V153:W153"/>
    <mergeCell ref="V154:W154"/>
    <mergeCell ref="V155:W155"/>
    <mergeCell ref="V156:W156"/>
    <mergeCell ref="V157:W157"/>
    <mergeCell ref="V158:W158"/>
    <mergeCell ref="V159:W159"/>
    <mergeCell ref="V165:W165"/>
    <mergeCell ref="V183:W183"/>
    <mergeCell ref="V184:W184"/>
    <mergeCell ref="V185:W185"/>
    <mergeCell ref="V186:W186"/>
    <mergeCell ref="V187:W187"/>
    <mergeCell ref="V188:W188"/>
    <mergeCell ref="V189:W189"/>
    <mergeCell ref="V190:W190"/>
    <mergeCell ref="V191:W191"/>
    <mergeCell ref="V192:W192"/>
    <mergeCell ref="V193:W193"/>
    <mergeCell ref="V194:W194"/>
    <mergeCell ref="V212:W212"/>
    <mergeCell ref="V213:W213"/>
    <mergeCell ref="V214:W214"/>
    <mergeCell ref="V215:W215"/>
    <mergeCell ref="V181:W181"/>
    <mergeCell ref="V182:W182"/>
    <mergeCell ref="V199:W199"/>
    <mergeCell ref="V200:W200"/>
    <mergeCell ref="V201:W201"/>
    <mergeCell ref="V202:W202"/>
    <mergeCell ref="V203:W203"/>
    <mergeCell ref="V204:W204"/>
    <mergeCell ref="V205:W205"/>
    <mergeCell ref="V206:W206"/>
    <mergeCell ref="V207:W207"/>
    <mergeCell ref="V208:W208"/>
    <mergeCell ref="V209:W209"/>
    <mergeCell ref="V210:W210"/>
    <mergeCell ref="V211:W211"/>
    <mergeCell ref="V234:W234"/>
    <mergeCell ref="S16:U16"/>
    <mergeCell ref="S15:U15"/>
    <mergeCell ref="S14:U14"/>
    <mergeCell ref="S17:U17"/>
    <mergeCell ref="S18:U18"/>
    <mergeCell ref="S19:U19"/>
    <mergeCell ref="S20:U20"/>
    <mergeCell ref="S21:U21"/>
    <mergeCell ref="S22:U22"/>
    <mergeCell ref="S23:U23"/>
    <mergeCell ref="S24:U24"/>
    <mergeCell ref="S25:U25"/>
    <mergeCell ref="S26:U26"/>
    <mergeCell ref="S27:U27"/>
    <mergeCell ref="S28:U28"/>
    <mergeCell ref="S29:U29"/>
    <mergeCell ref="S30:U30"/>
    <mergeCell ref="S31:U31"/>
    <mergeCell ref="S32:U32"/>
    <mergeCell ref="S33:U33"/>
    <mergeCell ref="S34:U34"/>
    <mergeCell ref="S35:U35"/>
    <mergeCell ref="S36:U36"/>
    <mergeCell ref="S37:U37"/>
    <mergeCell ref="S38:U38"/>
    <mergeCell ref="S39:U39"/>
    <mergeCell ref="S40:U40"/>
    <mergeCell ref="S41:U41"/>
    <mergeCell ref="S42:U42"/>
    <mergeCell ref="S43:U43"/>
    <mergeCell ref="S44:U44"/>
    <mergeCell ref="S54:U54"/>
    <mergeCell ref="S55:U55"/>
    <mergeCell ref="S56:U56"/>
    <mergeCell ref="S61:U61"/>
    <mergeCell ref="S62:U62"/>
    <mergeCell ref="S63:U63"/>
    <mergeCell ref="S64:U64"/>
    <mergeCell ref="S65:U65"/>
    <mergeCell ref="S66:U66"/>
    <mergeCell ref="S67:U67"/>
    <mergeCell ref="S68:U68"/>
    <mergeCell ref="S69:U69"/>
    <mergeCell ref="S70:U70"/>
    <mergeCell ref="S71:U71"/>
    <mergeCell ref="S72:U72"/>
    <mergeCell ref="S73:U73"/>
    <mergeCell ref="S74:U74"/>
    <mergeCell ref="S57:U57"/>
    <mergeCell ref="S58:U58"/>
    <mergeCell ref="S75:U75"/>
    <mergeCell ref="S76:U76"/>
    <mergeCell ref="S77:U77"/>
    <mergeCell ref="S78:U78"/>
    <mergeCell ref="S79:U79"/>
    <mergeCell ref="S80:U80"/>
    <mergeCell ref="S81:U81"/>
    <mergeCell ref="S82:U82"/>
    <mergeCell ref="S83:U83"/>
    <mergeCell ref="S84:U84"/>
    <mergeCell ref="S85:U85"/>
    <mergeCell ref="S86:U86"/>
    <mergeCell ref="S87:U87"/>
    <mergeCell ref="S88:U88"/>
    <mergeCell ref="S89:U89"/>
    <mergeCell ref="S90:U90"/>
    <mergeCell ref="S91:U91"/>
    <mergeCell ref="S92:U92"/>
    <mergeCell ref="S93:U93"/>
    <mergeCell ref="S94:U94"/>
    <mergeCell ref="S95:U95"/>
    <mergeCell ref="S96:U96"/>
    <mergeCell ref="S97:U97"/>
    <mergeCell ref="S98:U98"/>
    <mergeCell ref="S99:U99"/>
    <mergeCell ref="S100:U100"/>
    <mergeCell ref="S101:U101"/>
    <mergeCell ref="S102:U102"/>
    <mergeCell ref="S103:U103"/>
    <mergeCell ref="S104:U104"/>
    <mergeCell ref="S105:U105"/>
    <mergeCell ref="S106:U106"/>
    <mergeCell ref="S107:U107"/>
    <mergeCell ref="S108:U108"/>
    <mergeCell ref="S143:U143"/>
    <mergeCell ref="S144:U144"/>
    <mergeCell ref="S145:U145"/>
    <mergeCell ref="S147:U147"/>
    <mergeCell ref="S109:U109"/>
    <mergeCell ref="S110:U110"/>
    <mergeCell ref="S111:U111"/>
    <mergeCell ref="S112:U112"/>
    <mergeCell ref="S113:U113"/>
    <mergeCell ref="S114:U114"/>
    <mergeCell ref="S115:U115"/>
    <mergeCell ref="S116:U116"/>
    <mergeCell ref="S117:U117"/>
    <mergeCell ref="S118:U118"/>
    <mergeCell ref="S119:U119"/>
    <mergeCell ref="S120:U120"/>
    <mergeCell ref="S121:U121"/>
    <mergeCell ref="S122:U122"/>
    <mergeCell ref="S123:U123"/>
    <mergeCell ref="S124:U124"/>
    <mergeCell ref="S125:U125"/>
    <mergeCell ref="S126:U126"/>
    <mergeCell ref="S127:U127"/>
    <mergeCell ref="S128:U128"/>
    <mergeCell ref="S129:U129"/>
    <mergeCell ref="S130:U130"/>
    <mergeCell ref="S131:U131"/>
    <mergeCell ref="S132:U132"/>
    <mergeCell ref="S133:U133"/>
    <mergeCell ref="S134:U134"/>
    <mergeCell ref="S135:U135"/>
    <mergeCell ref="S136:U136"/>
    <mergeCell ref="S137:U137"/>
    <mergeCell ref="S138:U138"/>
    <mergeCell ref="S139:U139"/>
    <mergeCell ref="S140:U140"/>
    <mergeCell ref="S141:U141"/>
    <mergeCell ref="S142:U142"/>
    <mergeCell ref="S193:U193"/>
    <mergeCell ref="S194:U194"/>
    <mergeCell ref="S195:U195"/>
    <mergeCell ref="S148:U148"/>
    <mergeCell ref="S149:U149"/>
    <mergeCell ref="S150:U150"/>
    <mergeCell ref="S146:U146"/>
    <mergeCell ref="S151:U151"/>
    <mergeCell ref="S152:U152"/>
    <mergeCell ref="S153:U153"/>
    <mergeCell ref="S154:U154"/>
    <mergeCell ref="S155:U155"/>
    <mergeCell ref="S156:U156"/>
    <mergeCell ref="S157:U157"/>
    <mergeCell ref="S158:U158"/>
    <mergeCell ref="S159:U159"/>
    <mergeCell ref="S171:U171"/>
    <mergeCell ref="S172:U172"/>
    <mergeCell ref="S173:U173"/>
    <mergeCell ref="S174:U174"/>
    <mergeCell ref="S160:U160"/>
    <mergeCell ref="S161:U161"/>
    <mergeCell ref="S162:U162"/>
    <mergeCell ref="S163:U163"/>
    <mergeCell ref="S164:U164"/>
    <mergeCell ref="S165:U165"/>
    <mergeCell ref="S166:U166"/>
    <mergeCell ref="S167:U167"/>
    <mergeCell ref="S168:U168"/>
    <mergeCell ref="S169:U169"/>
    <mergeCell ref="S170:U170"/>
    <mergeCell ref="S230:U230"/>
    <mergeCell ref="S231:U231"/>
    <mergeCell ref="S232:U232"/>
    <mergeCell ref="S175:U175"/>
    <mergeCell ref="S176:U176"/>
    <mergeCell ref="S210:U210"/>
    <mergeCell ref="S211:U211"/>
    <mergeCell ref="S212:U212"/>
    <mergeCell ref="S213:U213"/>
    <mergeCell ref="S214:U214"/>
    <mergeCell ref="S237:U237"/>
    <mergeCell ref="S238:U238"/>
    <mergeCell ref="S208:U208"/>
    <mergeCell ref="S209:U209"/>
    <mergeCell ref="S200:U200"/>
    <mergeCell ref="S201:U201"/>
    <mergeCell ref="S177:U177"/>
    <mergeCell ref="S178:U178"/>
    <mergeCell ref="S179:U179"/>
    <mergeCell ref="S180:U180"/>
    <mergeCell ref="S181:U181"/>
    <mergeCell ref="S182:U182"/>
    <mergeCell ref="S183:U183"/>
    <mergeCell ref="S184:U184"/>
    <mergeCell ref="S185:U185"/>
    <mergeCell ref="S186:U186"/>
    <mergeCell ref="S187:U187"/>
    <mergeCell ref="S188:U188"/>
    <mergeCell ref="S189:U189"/>
    <mergeCell ref="S190:U190"/>
    <mergeCell ref="S191:U191"/>
    <mergeCell ref="S192:U192"/>
    <mergeCell ref="S233:U233"/>
    <mergeCell ref="S239:U239"/>
    <mergeCell ref="S240:U240"/>
    <mergeCell ref="S196:U196"/>
    <mergeCell ref="S197:U197"/>
    <mergeCell ref="S198:U198"/>
    <mergeCell ref="S199:U199"/>
    <mergeCell ref="S206:U206"/>
    <mergeCell ref="S207:U207"/>
    <mergeCell ref="S202:U202"/>
    <mergeCell ref="S203:U203"/>
    <mergeCell ref="S204:U204"/>
    <mergeCell ref="S205:U205"/>
    <mergeCell ref="S234:U234"/>
    <mergeCell ref="S235:U235"/>
    <mergeCell ref="S236:U236"/>
    <mergeCell ref="S241:U241"/>
    <mergeCell ref="S242:U242"/>
    <mergeCell ref="S243:U243"/>
    <mergeCell ref="S244:U244"/>
    <mergeCell ref="S215:U215"/>
    <mergeCell ref="S216:U216"/>
    <mergeCell ref="S217:U217"/>
    <mergeCell ref="S218:U218"/>
    <mergeCell ref="S219:U219"/>
    <mergeCell ref="S220:U220"/>
    <mergeCell ref="S221:U221"/>
    <mergeCell ref="S222:U222"/>
    <mergeCell ref="S223:U223"/>
    <mergeCell ref="S224:U224"/>
    <mergeCell ref="S225:U225"/>
    <mergeCell ref="S226:U226"/>
    <mergeCell ref="S227:U227"/>
    <mergeCell ref="S228:U228"/>
    <mergeCell ref="S229:U229"/>
  </mergeCells>
  <phoneticPr fontId="3"/>
  <conditionalFormatting sqref="A1:XFD3 A4:I4 AA4:XFD4 A5:H5 A13:J13 M13 P13 S13:S244 X13:XFD244 A14:I14 V14:V244 P15 A15:J244 M15:M244 A245:W245 A246:XFD1048576">
    <cfRule type="expression" dxfId="54" priority="15">
      <formula>_xlfn.ISFORMULA(A1)=TRUE</formula>
    </cfRule>
  </conditionalFormatting>
  <conditionalFormatting sqref="A6:XFD12">
    <cfRule type="expression" dxfId="53" priority="8">
      <formula>_xlfn.ISFORMULA(A6)=TRUE</formula>
    </cfRule>
  </conditionalFormatting>
  <conditionalFormatting sqref="J15 M15 P15">
    <cfRule type="containsBlanks" dxfId="52" priority="17">
      <formula>LEN(TRIM(J15))=0</formula>
    </cfRule>
  </conditionalFormatting>
  <conditionalFormatting sqref="S15:W244">
    <cfRule type="notContainsBlanks" dxfId="49" priority="2">
      <formula>LEN(TRIM(S15))&gt;0</formula>
    </cfRule>
    <cfRule type="notContainsBlanks" dxfId="48" priority="6">
      <formula>LEN(TRIM(S15))&gt;0</formula>
    </cfRule>
  </conditionalFormatting>
  <conditionalFormatting sqref="U8:W10">
    <cfRule type="expression" dxfId="46" priority="14">
      <formula>$U8&gt;300000000</formula>
    </cfRule>
  </conditionalFormatting>
  <conditionalFormatting sqref="U11:W11">
    <cfRule type="expression" dxfId="45" priority="13">
      <formula>$U$11&gt;600000000</formula>
    </cfRule>
  </conditionalFormatting>
  <conditionalFormatting sqref="Y5:XFD5">
    <cfRule type="expression" dxfId="44" priority="9">
      <formula>_xlfn.ISFORMULA(Y5)=TRUE</formula>
    </cfRule>
  </conditionalFormatting>
  <conditionalFormatting sqref="Y245:XFD245">
    <cfRule type="expression" dxfId="43" priority="1">
      <formula>_xlfn.ISFORMULA(Y245)=TRUE</formula>
    </cfRule>
  </conditionalFormatting>
  <conditionalFormatting sqref="AN22:AP24">
    <cfRule type="expression" dxfId="42" priority="12">
      <formula>#REF!&gt;300000000</formula>
    </cfRule>
  </conditionalFormatting>
  <conditionalFormatting sqref="AN25:AP25">
    <cfRule type="expression" dxfId="41" priority="11">
      <formula>$U$11&gt;600000000</formula>
    </cfRule>
  </conditionalFormatting>
  <dataValidations count="2">
    <dataValidation type="list" allowBlank="1" showInputMessage="1" showErrorMessage="1" sqref="J15:J244 M15:R244 V15:W244" xr:uid="{2BA43C4E-775C-4A15-AEBA-0AB961842EBF}">
      <formula1>"１年目"</formula1>
    </dataValidation>
    <dataValidation type="custom" allowBlank="1" showInputMessage="1" showErrorMessage="1" sqref="S15:U244" xr:uid="{B64F376A-AA3D-443C-B392-8A538BBA5A94}">
      <formula1>INT(S15)&gt;=0</formula1>
    </dataValidation>
  </dataValidations>
  <pageMargins left="0.9055118110236221" right="0.47244094488188981" top="0.70866141732283472" bottom="0.19685039370078741" header="0.19685039370078741" footer="0.19685039370078741"/>
  <pageSetup paperSize="9" scale="50" fitToHeight="4" orientation="portrait" r:id="rId1"/>
  <headerFooter scaleWithDoc="0">
    <oddFooter>&amp;R&amp;"ＭＳ 明朝,標準"&amp;8&amp;K01+020R5低層ZEH-M_ver.2.0</oddFooter>
  </headerFooter>
  <rowBreaks count="3" manualBreakCount="3">
    <brk id="69" min="1" max="22" man="1"/>
    <brk id="129" min="1" max="22" man="1"/>
    <brk id="189" min="1" max="22"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AD1C4988-05AD-4A15-98B8-63D076832D43}">
            <xm:f>'１.全体概要'!$K$29="無し"</xm:f>
            <x14:dxf>
              <fill>
                <patternFill>
                  <bgColor theme="0" tint="-0.499984740745262"/>
                </patternFill>
              </fill>
            </x14:dxf>
          </x14:cfRule>
          <x14:cfRule type="expression" priority="5" id="{399AB28D-8F83-4BCF-B5A1-56C6F575823D}">
            <xm:f>'１.全体概要'!$K$29=""</xm:f>
            <x14:dxf>
              <fill>
                <patternFill>
                  <bgColor theme="0" tint="-0.499984740745262"/>
                </patternFill>
              </fill>
            </x14:dxf>
          </x14:cfRule>
          <xm:sqref>S15:W244 R8:T11</xm:sqref>
        </x14:conditionalFormatting>
        <x14:conditionalFormatting xmlns:xm="http://schemas.microsoft.com/office/excel/2006/main">
          <x14:cfRule type="expression" priority="7" id="{C4963B40-3F8F-4187-95BB-BBEC3CE9B8D3}">
            <xm:f>'２.住戸一覧'!$AB13="有り"</xm:f>
            <x14:dxf>
              <fill>
                <patternFill>
                  <bgColor theme="5" tint="0.79998168889431442"/>
                </patternFill>
              </fill>
            </x14:dxf>
          </x14:cfRule>
          <xm:sqref>S15:W244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dimension ref="A1:AF248"/>
  <sheetViews>
    <sheetView showGridLines="0" view="pageBreakPreview" zoomScale="85" zoomScaleNormal="90" zoomScaleSheetLayoutView="85" zoomScalePageLayoutView="77" workbookViewId="0">
      <selection activeCell="P11" sqref="P11:Q11"/>
    </sheetView>
  </sheetViews>
  <sheetFormatPr defaultColWidth="2.8984375" defaultRowHeight="18.600000000000001" outlineLevelRow="1"/>
  <cols>
    <col min="1" max="1" width="2.09765625" style="110" customWidth="1"/>
    <col min="2" max="3" width="2.8984375" style="5" customWidth="1"/>
    <col min="4" max="4" width="3.69921875" style="5" customWidth="1"/>
    <col min="5" max="5" width="3.3984375" style="5" customWidth="1"/>
    <col min="6" max="6" width="7.19921875" style="5" customWidth="1"/>
    <col min="7" max="19" width="10.69921875" style="5" customWidth="1"/>
    <col min="20" max="20" width="2.09765625" style="5" customWidth="1"/>
    <col min="21" max="23" width="7.69921875" style="5" customWidth="1"/>
    <col min="24" max="25" width="7.69921875" style="115" customWidth="1"/>
    <col min="26" max="26" width="6" style="115" customWidth="1"/>
    <col min="27" max="27" width="6" style="5" customWidth="1"/>
    <col min="28" max="28" width="13.69921875" style="105" customWidth="1"/>
    <col min="29" max="16384" width="2.8984375" style="5"/>
  </cols>
  <sheetData>
    <row r="1" spans="1:28" s="62" customFormat="1" ht="24.6">
      <c r="A1" s="113"/>
      <c r="B1" s="319"/>
      <c r="C1" s="61"/>
      <c r="D1" s="61"/>
      <c r="E1" s="61"/>
    </row>
    <row r="2" spans="1:28" s="62" customFormat="1" ht="24.6">
      <c r="A2" s="113"/>
      <c r="B2" s="165" t="s">
        <v>371</v>
      </c>
      <c r="C2" s="61"/>
      <c r="D2" s="61"/>
      <c r="E2" s="61"/>
    </row>
    <row r="3" spans="1:28" s="62" customFormat="1" ht="24.6">
      <c r="A3" s="113"/>
      <c r="B3" s="165"/>
      <c r="C3" s="165" t="s">
        <v>370</v>
      </c>
      <c r="D3" s="61"/>
      <c r="E3" s="61"/>
    </row>
    <row r="4" spans="1:28" s="62" customFormat="1" ht="24.6">
      <c r="A4" s="113"/>
      <c r="B4" s="165" t="s">
        <v>173</v>
      </c>
      <c r="C4" s="61"/>
      <c r="D4" s="61"/>
      <c r="E4" s="61"/>
    </row>
    <row r="5" spans="1:28" ht="24.6">
      <c r="A5" s="109"/>
      <c r="B5" s="27" t="s">
        <v>511</v>
      </c>
      <c r="C5" s="27"/>
      <c r="D5" s="27"/>
      <c r="E5" s="27"/>
      <c r="F5" s="27"/>
      <c r="G5" s="27"/>
      <c r="H5" s="27"/>
      <c r="I5" s="27"/>
      <c r="J5" s="27"/>
      <c r="K5" s="27"/>
      <c r="L5" s="27"/>
      <c r="M5" s="27"/>
      <c r="N5" s="27"/>
      <c r="O5" s="27"/>
      <c r="P5" s="27"/>
      <c r="Q5" s="27"/>
      <c r="R5" s="27"/>
      <c r="S5" s="27"/>
      <c r="T5" s="27"/>
      <c r="U5" s="27"/>
      <c r="V5" s="27"/>
      <c r="W5" s="27"/>
      <c r="X5" s="27"/>
      <c r="Y5" s="108"/>
      <c r="Z5" s="108"/>
      <c r="AA5" s="108"/>
    </row>
    <row r="6" spans="1:28" ht="18.75" hidden="1" customHeight="1">
      <c r="B6" s="1086" t="s">
        <v>137</v>
      </c>
      <c r="C6" s="1087"/>
      <c r="D6" s="1087"/>
      <c r="E6" s="1087"/>
      <c r="F6" s="1087"/>
      <c r="G6" s="1088"/>
      <c r="H6" s="1101" t="e">
        <f>IF(#REF!="","",#REF!)&amp;"低層ＺＥＨ－Ｍ促進事業"</f>
        <v>#REF!</v>
      </c>
      <c r="I6" s="1101"/>
      <c r="J6" s="1101"/>
      <c r="K6" s="1101"/>
      <c r="L6" s="1101"/>
      <c r="M6" s="1101"/>
      <c r="N6" s="1101"/>
      <c r="O6" s="1101"/>
      <c r="P6" s="1101"/>
      <c r="Q6" s="1101"/>
      <c r="R6" s="1101"/>
      <c r="S6" s="1102"/>
      <c r="T6" s="274"/>
      <c r="U6" s="310"/>
      <c r="V6" s="169"/>
      <c r="W6" s="169"/>
      <c r="X6" s="169"/>
      <c r="Y6" s="169"/>
      <c r="Z6" s="169"/>
      <c r="AA6" s="169"/>
      <c r="AB6" s="169"/>
    </row>
    <row r="7" spans="1:28" ht="16.8" hidden="1">
      <c r="B7" s="1089"/>
      <c r="C7" s="1090"/>
      <c r="D7" s="1090"/>
      <c r="E7" s="1090"/>
      <c r="F7" s="1090"/>
      <c r="G7" s="1091"/>
      <c r="H7" s="1104"/>
      <c r="I7" s="1104"/>
      <c r="J7" s="1104"/>
      <c r="K7" s="1104"/>
      <c r="L7" s="1104"/>
      <c r="M7" s="1104"/>
      <c r="N7" s="1104"/>
      <c r="O7" s="1104"/>
      <c r="P7" s="1104"/>
      <c r="Q7" s="1104"/>
      <c r="R7" s="1104"/>
      <c r="S7" s="1105"/>
      <c r="T7" s="169"/>
      <c r="U7" s="310"/>
      <c r="V7" s="169"/>
      <c r="W7" s="169"/>
      <c r="X7" s="169"/>
      <c r="Y7" s="169"/>
      <c r="Z7" s="169"/>
      <c r="AA7" s="169"/>
      <c r="AB7" s="169"/>
    </row>
    <row r="8" spans="1:28" ht="24.6">
      <c r="A8" s="109"/>
      <c r="B8" s="106" t="s">
        <v>153</v>
      </c>
      <c r="C8" s="6"/>
      <c r="D8" s="6"/>
      <c r="E8" s="107"/>
      <c r="F8" s="107"/>
      <c r="G8" s="107"/>
      <c r="H8" s="107"/>
      <c r="I8" s="107"/>
      <c r="J8" s="107"/>
      <c r="K8" s="107"/>
      <c r="L8" s="107"/>
      <c r="M8" s="107"/>
      <c r="N8" s="107"/>
      <c r="O8" s="107"/>
      <c r="P8" s="107"/>
      <c r="Q8" s="107"/>
      <c r="R8" s="107"/>
      <c r="S8" s="107"/>
      <c r="T8" s="107"/>
      <c r="U8" s="107"/>
      <c r="V8" s="107"/>
      <c r="W8" s="107"/>
      <c r="X8" s="6"/>
      <c r="Y8" s="6"/>
      <c r="Z8" s="6"/>
      <c r="AA8" s="6"/>
      <c r="AB8" s="63"/>
    </row>
    <row r="9" spans="1:28" ht="37.5" customHeight="1">
      <c r="A9" s="111"/>
      <c r="B9" s="1188"/>
      <c r="C9" s="1189"/>
      <c r="D9" s="1189"/>
      <c r="E9" s="1145" t="s">
        <v>351</v>
      </c>
      <c r="F9" s="1117"/>
      <c r="G9" s="1135"/>
      <c r="H9" s="1147" t="s">
        <v>352</v>
      </c>
      <c r="I9" s="1148"/>
      <c r="J9" s="1117" t="s">
        <v>353</v>
      </c>
      <c r="K9" s="1117"/>
      <c r="L9" s="1186" t="s">
        <v>354</v>
      </c>
      <c r="M9" s="1187"/>
      <c r="N9" s="1151" t="s">
        <v>345</v>
      </c>
      <c r="O9" s="1152"/>
      <c r="P9" s="1152"/>
      <c r="Q9" s="1153"/>
      <c r="R9" s="1174" t="s">
        <v>313</v>
      </c>
      <c r="S9" s="1175"/>
      <c r="T9" s="306"/>
      <c r="U9" s="306"/>
      <c r="V9" s="306"/>
      <c r="W9" s="515"/>
      <c r="X9" s="515"/>
      <c r="Y9" s="515"/>
      <c r="Z9" s="515"/>
      <c r="AA9" s="1"/>
      <c r="AB9" s="1"/>
    </row>
    <row r="10" spans="1:28" ht="24" customHeight="1">
      <c r="A10" s="111"/>
      <c r="B10" s="1123"/>
      <c r="C10" s="1124"/>
      <c r="D10" s="1124"/>
      <c r="E10" s="1146"/>
      <c r="F10" s="1137"/>
      <c r="G10" s="1138"/>
      <c r="H10" s="1149"/>
      <c r="I10" s="1150"/>
      <c r="J10" s="1071"/>
      <c r="K10" s="1071"/>
      <c r="L10" s="1118"/>
      <c r="M10" s="1071"/>
      <c r="N10" s="1151" t="s">
        <v>355</v>
      </c>
      <c r="O10" s="1153"/>
      <c r="P10" s="1151" t="s">
        <v>356</v>
      </c>
      <c r="Q10" s="1153"/>
      <c r="R10" s="1176"/>
      <c r="S10" s="1177"/>
      <c r="T10" s="306"/>
      <c r="U10" s="306"/>
      <c r="V10" s="306"/>
      <c r="W10" s="515"/>
      <c r="X10" s="515"/>
      <c r="Y10" s="515"/>
      <c r="Z10" s="515"/>
      <c r="AA10" s="1"/>
      <c r="AB10" s="1"/>
    </row>
    <row r="11" spans="1:28" ht="30" thickBot="1">
      <c r="A11" s="112"/>
      <c r="B11" s="1119" t="s">
        <v>150</v>
      </c>
      <c r="C11" s="1120"/>
      <c r="D11" s="1120"/>
      <c r="E11" s="1194">
        <f>'８.直交集成板（ＣＬＴ）明細'!T13</f>
        <v>0</v>
      </c>
      <c r="F11" s="1195"/>
      <c r="G11" s="1181"/>
      <c r="H11" s="1180">
        <f>SUMIF($M$18:$N$247,$B$11,$J$18:$L$247)</f>
        <v>0</v>
      </c>
      <c r="I11" s="1181"/>
      <c r="J11" s="1154">
        <f>'１０.ＰＶＴシステム明細 '!O20</f>
        <v>0</v>
      </c>
      <c r="K11" s="1154"/>
      <c r="L11" s="1197">
        <f>'１１.液体集熱式太陽熱利用システム明細'!O20</f>
        <v>0</v>
      </c>
      <c r="M11" s="1180"/>
      <c r="N11" s="1180">
        <f>SUMIF($R$18:$S$247,$B$11,$O$18:$Q$247)</f>
        <v>0</v>
      </c>
      <c r="O11" s="1181"/>
      <c r="P11" s="1156"/>
      <c r="Q11" s="1157"/>
      <c r="R11" s="1172">
        <f>SUM(E11:Q11)</f>
        <v>0</v>
      </c>
      <c r="S11" s="1173"/>
      <c r="T11" s="305"/>
      <c r="U11" s="165" t="s">
        <v>526</v>
      </c>
      <c r="V11" s="305"/>
      <c r="W11" s="516"/>
      <c r="X11" s="516"/>
      <c r="Y11" s="517"/>
      <c r="Z11" s="517"/>
      <c r="AA11" s="1"/>
      <c r="AB11" s="1"/>
    </row>
    <row r="12" spans="1:28" ht="29.4" hidden="1">
      <c r="A12" s="112"/>
      <c r="B12" s="1119" t="s">
        <v>151</v>
      </c>
      <c r="C12" s="1120"/>
      <c r="D12" s="1120"/>
      <c r="E12" s="1194">
        <f>'８.直交集成板（ＣＬＴ）明細'!T14</f>
        <v>0</v>
      </c>
      <c r="F12" s="1195"/>
      <c r="G12" s="1181"/>
      <c r="H12" s="1180">
        <f>SUMIF($M$18:$N$247,$B$12,$J$18:$L$247)</f>
        <v>0</v>
      </c>
      <c r="I12" s="1181"/>
      <c r="J12" s="1196">
        <f>'１０.ＰＶＴシステム明細 '!O21</f>
        <v>0</v>
      </c>
      <c r="K12" s="1196"/>
      <c r="L12" s="1197">
        <f>'１１.液体集熱式太陽熱利用システム明細'!O21</f>
        <v>0</v>
      </c>
      <c r="M12" s="1180"/>
      <c r="N12" s="1180">
        <f>SUMIF($R$18:$S$247,$B$12,$O$18:$Q$247)</f>
        <v>0</v>
      </c>
      <c r="O12" s="1181"/>
      <c r="P12" s="1156"/>
      <c r="Q12" s="1157"/>
      <c r="R12" s="1172">
        <f>SUM(E12:Q12)</f>
        <v>0</v>
      </c>
      <c r="S12" s="1173"/>
      <c r="T12" s="305"/>
      <c r="U12" s="308"/>
      <c r="V12" s="305"/>
      <c r="W12" s="516"/>
      <c r="X12" s="516"/>
      <c r="Y12" s="517"/>
      <c r="Z12" s="517"/>
      <c r="AA12" s="1"/>
      <c r="AB12" s="1"/>
    </row>
    <row r="13" spans="1:28" ht="30" hidden="1" thickBot="1">
      <c r="A13" s="112"/>
      <c r="B13" s="1125" t="s">
        <v>152</v>
      </c>
      <c r="C13" s="1126"/>
      <c r="D13" s="1126"/>
      <c r="E13" s="1192">
        <f>'８.直交集成板（ＣＬＴ）明細'!T15</f>
        <v>0</v>
      </c>
      <c r="F13" s="1193"/>
      <c r="G13" s="1179"/>
      <c r="H13" s="1155">
        <f>SUMIF($M$18:$N$247,$B$13,$J$18:$L$247)</f>
        <v>0</v>
      </c>
      <c r="I13" s="1179"/>
      <c r="J13" s="1154">
        <f>'１０.ＰＶＴシステム明細 '!O22</f>
        <v>0</v>
      </c>
      <c r="K13" s="1154"/>
      <c r="L13" s="1154">
        <f>'１１.液体集熱式太陽熱利用システム明細'!O22</f>
        <v>0</v>
      </c>
      <c r="M13" s="1155"/>
      <c r="N13" s="1155">
        <f>SUMIF($R$18:$S$247,$B$13,$O$18:$Q$247)</f>
        <v>0</v>
      </c>
      <c r="O13" s="1179"/>
      <c r="P13" s="1184"/>
      <c r="Q13" s="1185"/>
      <c r="R13" s="1170">
        <f>SUM(E13:Q13)</f>
        <v>0</v>
      </c>
      <c r="S13" s="1171"/>
      <c r="T13" s="305"/>
      <c r="U13" s="308"/>
      <c r="V13" s="305"/>
      <c r="W13" s="516"/>
      <c r="X13" s="516"/>
      <c r="Y13" s="517"/>
      <c r="Z13" s="517"/>
      <c r="AA13" s="1"/>
      <c r="AB13" s="1"/>
    </row>
    <row r="14" spans="1:28" ht="30" thickTop="1">
      <c r="A14" s="112"/>
      <c r="B14" s="1161" t="s">
        <v>64</v>
      </c>
      <c r="C14" s="1162"/>
      <c r="D14" s="1163"/>
      <c r="E14" s="1190">
        <f>SUM(E11:G13)</f>
        <v>0</v>
      </c>
      <c r="F14" s="1191"/>
      <c r="G14" s="1178"/>
      <c r="H14" s="1165">
        <f>SUM(H11:I13)</f>
        <v>0</v>
      </c>
      <c r="I14" s="1178"/>
      <c r="J14" s="1196">
        <f>SUM(J11:K13)</f>
        <v>0</v>
      </c>
      <c r="K14" s="1196"/>
      <c r="L14" s="1164">
        <f>SUM(L11:M13)</f>
        <v>0</v>
      </c>
      <c r="M14" s="1165"/>
      <c r="N14" s="1165">
        <f>SUM(N11:O13)</f>
        <v>0</v>
      </c>
      <c r="O14" s="1178"/>
      <c r="P14" s="1182">
        <f>SUM(P11:Q13)</f>
        <v>0</v>
      </c>
      <c r="Q14" s="1183"/>
      <c r="R14" s="1139">
        <f>SUM(R11:S13)</f>
        <v>0</v>
      </c>
      <c r="S14" s="1169"/>
      <c r="T14" s="305"/>
      <c r="U14" s="308"/>
      <c r="V14" s="305"/>
      <c r="W14" s="516"/>
      <c r="X14" s="516"/>
      <c r="Y14" s="518"/>
      <c r="Z14" s="518"/>
      <c r="AA14" s="1"/>
      <c r="AB14" s="1"/>
    </row>
    <row r="15" spans="1:28" ht="24.6">
      <c r="A15" s="109"/>
      <c r="B15" s="5" t="s">
        <v>154</v>
      </c>
      <c r="J15" s="107"/>
      <c r="K15" s="107"/>
      <c r="L15" s="107"/>
      <c r="M15" s="107"/>
      <c r="N15" s="107"/>
      <c r="O15" s="107"/>
      <c r="P15" s="107"/>
      <c r="Q15" s="107"/>
      <c r="R15" s="107"/>
      <c r="S15" s="107"/>
      <c r="T15" s="107"/>
      <c r="U15" s="107"/>
      <c r="V15" s="107"/>
      <c r="W15" s="416"/>
      <c r="X15" s="415"/>
      <c r="Y15" s="415"/>
      <c r="Z15" s="415"/>
      <c r="AA15" s="415"/>
      <c r="AB15" s="417"/>
    </row>
    <row r="16" spans="1:28" ht="24.9" customHeight="1">
      <c r="A16" s="109"/>
      <c r="B16" s="1086" t="s">
        <v>139</v>
      </c>
      <c r="C16" s="1088"/>
      <c r="D16" s="1086" t="s">
        <v>140</v>
      </c>
      <c r="E16" s="1087"/>
      <c r="F16" s="1087"/>
      <c r="G16" s="1088"/>
      <c r="H16" s="1116" t="s">
        <v>169</v>
      </c>
      <c r="I16" s="1117"/>
      <c r="J16" s="1158" t="s">
        <v>269</v>
      </c>
      <c r="K16" s="1159"/>
      <c r="L16" s="1159"/>
      <c r="M16" s="1159"/>
      <c r="N16" s="1160"/>
      <c r="O16" s="1166" t="s">
        <v>357</v>
      </c>
      <c r="P16" s="1167"/>
      <c r="Q16" s="1167"/>
      <c r="R16" s="1167"/>
      <c r="S16" s="1168"/>
      <c r="X16" s="5"/>
      <c r="Y16" s="5"/>
      <c r="Z16" s="5"/>
      <c r="AB16" s="5"/>
    </row>
    <row r="17" spans="1:32" ht="25.5" customHeight="1">
      <c r="A17" s="109"/>
      <c r="B17" s="1089"/>
      <c r="C17" s="1091"/>
      <c r="D17" s="1113"/>
      <c r="E17" s="1114"/>
      <c r="F17" s="1114"/>
      <c r="G17" s="1115"/>
      <c r="H17" s="1118"/>
      <c r="I17" s="1071"/>
      <c r="J17" s="1070" t="s">
        <v>171</v>
      </c>
      <c r="K17" s="1070"/>
      <c r="L17" s="1070"/>
      <c r="M17" s="1144" t="s">
        <v>172</v>
      </c>
      <c r="N17" s="1144"/>
      <c r="O17" s="1070" t="s">
        <v>171</v>
      </c>
      <c r="P17" s="1070"/>
      <c r="Q17" s="1070"/>
      <c r="R17" s="1144" t="s">
        <v>172</v>
      </c>
      <c r="S17" s="1144"/>
      <c r="X17" s="5"/>
      <c r="Y17" s="5"/>
      <c r="Z17" s="5"/>
      <c r="AB17" s="5"/>
    </row>
    <row r="18" spans="1:32" ht="21">
      <c r="A18" s="114"/>
      <c r="B18" s="1074">
        <v>1</v>
      </c>
      <c r="C18" s="1075"/>
      <c r="D18" s="1076" t="str">
        <f>IF(VLOOKUP(B18,'２.住戸一覧'!$B:$AQ,3,0)="","",VLOOKUP(B18,'２.住戸一覧'!$B:$AQ,3,0))</f>
        <v/>
      </c>
      <c r="E18" s="1076"/>
      <c r="F18" s="1076"/>
      <c r="G18" s="1076"/>
      <c r="H18" s="1076" t="str">
        <f>IF(VLOOKUP(B18,'２.住戸一覧'!$B:$AQ,6,0)="","",VLOOKUP(B18,'２.住戸一覧'!$B:$AQ,6,0))</f>
        <v/>
      </c>
      <c r="I18" s="1076"/>
      <c r="J18" s="1069"/>
      <c r="K18" s="1069"/>
      <c r="L18" s="1069"/>
      <c r="M18" s="971"/>
      <c r="N18" s="971"/>
      <c r="O18" s="1069"/>
      <c r="P18" s="1069"/>
      <c r="Q18" s="1069"/>
      <c r="R18" s="971"/>
      <c r="S18" s="971"/>
      <c r="U18" s="165" t="s">
        <v>372</v>
      </c>
      <c r="X18" s="5"/>
      <c r="Y18" s="5"/>
      <c r="Z18" s="5"/>
      <c r="AB18" s="5"/>
    </row>
    <row r="19" spans="1:32" ht="21">
      <c r="A19" s="114"/>
      <c r="B19" s="1074">
        <v>2</v>
      </c>
      <c r="C19" s="1075"/>
      <c r="D19" s="1076" t="str">
        <f>IF(VLOOKUP(B19,'２.住戸一覧'!$B:$AQ,3,0)="","",VLOOKUP(B19,'２.住戸一覧'!$B:$AQ,3,0))</f>
        <v/>
      </c>
      <c r="E19" s="1076"/>
      <c r="F19" s="1076"/>
      <c r="G19" s="1076"/>
      <c r="H19" s="1076" t="str">
        <f>IF(VLOOKUP(B19,'２.住戸一覧'!$B:$AQ,6,0)="","",VLOOKUP(B19,'２.住戸一覧'!$B:$AQ,6,0))</f>
        <v/>
      </c>
      <c r="I19" s="1076"/>
      <c r="J19" s="1069"/>
      <c r="K19" s="1069"/>
      <c r="L19" s="1069"/>
      <c r="M19" s="971"/>
      <c r="N19" s="971"/>
      <c r="O19" s="1069"/>
      <c r="P19" s="1069"/>
      <c r="Q19" s="1069"/>
      <c r="R19" s="971"/>
      <c r="S19" s="971"/>
      <c r="X19" s="5"/>
      <c r="Y19" s="5"/>
      <c r="Z19" s="5"/>
      <c r="AB19" s="5"/>
    </row>
    <row r="20" spans="1:32" ht="21">
      <c r="A20" s="114"/>
      <c r="B20" s="1074">
        <v>3</v>
      </c>
      <c r="C20" s="1075"/>
      <c r="D20" s="1076" t="str">
        <f>IF(VLOOKUP(B20,'２.住戸一覧'!$B:$AQ,3,0)="","",VLOOKUP(B20,'２.住戸一覧'!$B:$AQ,3,0))</f>
        <v/>
      </c>
      <c r="E20" s="1076"/>
      <c r="F20" s="1076"/>
      <c r="G20" s="1076"/>
      <c r="H20" s="1076" t="str">
        <f>IF(VLOOKUP(B20,'２.住戸一覧'!$B:$AQ,6,0)="","",VLOOKUP(B20,'２.住戸一覧'!$B:$AQ,6,0))</f>
        <v/>
      </c>
      <c r="I20" s="1076"/>
      <c r="J20" s="1069"/>
      <c r="K20" s="1069"/>
      <c r="L20" s="1069"/>
      <c r="M20" s="971"/>
      <c r="N20" s="971"/>
      <c r="O20" s="1069"/>
      <c r="P20" s="1069"/>
      <c r="Q20" s="1069"/>
      <c r="R20" s="971"/>
      <c r="S20" s="971"/>
      <c r="X20" s="5"/>
      <c r="Y20" s="5"/>
      <c r="Z20" s="5"/>
      <c r="AB20" s="5"/>
    </row>
    <row r="21" spans="1:32" ht="21">
      <c r="A21" s="114"/>
      <c r="B21" s="1074">
        <v>4</v>
      </c>
      <c r="C21" s="1075"/>
      <c r="D21" s="1076" t="str">
        <f>IF(VLOOKUP(B21,'２.住戸一覧'!$B:$AQ,3,0)="","",VLOOKUP(B21,'２.住戸一覧'!$B:$AQ,3,0))</f>
        <v/>
      </c>
      <c r="E21" s="1076"/>
      <c r="F21" s="1076"/>
      <c r="G21" s="1076"/>
      <c r="H21" s="1076" t="str">
        <f>IF(VLOOKUP(B21,'２.住戸一覧'!$B:$AQ,6,0)="","",VLOOKUP(B21,'２.住戸一覧'!$B:$AQ,6,0))</f>
        <v/>
      </c>
      <c r="I21" s="1076"/>
      <c r="J21" s="1069"/>
      <c r="K21" s="1069"/>
      <c r="L21" s="1069"/>
      <c r="M21" s="971"/>
      <c r="N21" s="971"/>
      <c r="O21" s="1069"/>
      <c r="P21" s="1069"/>
      <c r="Q21" s="1069"/>
      <c r="R21" s="971"/>
      <c r="S21" s="971"/>
      <c r="X21" s="5"/>
      <c r="Y21" s="5"/>
      <c r="Z21" s="5"/>
      <c r="AB21" s="5"/>
    </row>
    <row r="22" spans="1:32" ht="21">
      <c r="A22" s="114"/>
      <c r="B22" s="1074">
        <v>5</v>
      </c>
      <c r="C22" s="1075"/>
      <c r="D22" s="1076" t="str">
        <f>IF(VLOOKUP(B22,'２.住戸一覧'!$B:$AQ,3,0)="","",VLOOKUP(B22,'２.住戸一覧'!$B:$AQ,3,0))</f>
        <v/>
      </c>
      <c r="E22" s="1076"/>
      <c r="F22" s="1076"/>
      <c r="G22" s="1076"/>
      <c r="H22" s="1076" t="str">
        <f>IF(VLOOKUP(B22,'２.住戸一覧'!$B:$AQ,6,0)="","",VLOOKUP(B22,'２.住戸一覧'!$B:$AQ,6,0))</f>
        <v/>
      </c>
      <c r="I22" s="1076"/>
      <c r="J22" s="1069"/>
      <c r="K22" s="1069"/>
      <c r="L22" s="1069"/>
      <c r="M22" s="971"/>
      <c r="N22" s="971"/>
      <c r="O22" s="1069"/>
      <c r="P22" s="1069"/>
      <c r="Q22" s="1069"/>
      <c r="R22" s="971"/>
      <c r="S22" s="971"/>
      <c r="X22" s="5"/>
      <c r="Y22" s="5"/>
      <c r="Z22" s="5"/>
      <c r="AB22" s="5"/>
    </row>
    <row r="23" spans="1:32" ht="21">
      <c r="A23" s="114"/>
      <c r="B23" s="1074">
        <v>6</v>
      </c>
      <c r="C23" s="1075"/>
      <c r="D23" s="1076" t="str">
        <f>IF(VLOOKUP(B23,'２.住戸一覧'!$B:$AQ,3,0)="","",VLOOKUP(B23,'２.住戸一覧'!$B:$AQ,3,0))</f>
        <v/>
      </c>
      <c r="E23" s="1076"/>
      <c r="F23" s="1076"/>
      <c r="G23" s="1076"/>
      <c r="H23" s="1076" t="str">
        <f>IF(VLOOKUP(B23,'２.住戸一覧'!$B:$AQ,6,0)="","",VLOOKUP(B23,'２.住戸一覧'!$B:$AQ,6,0))</f>
        <v/>
      </c>
      <c r="I23" s="1076"/>
      <c r="J23" s="1069"/>
      <c r="K23" s="1069"/>
      <c r="L23" s="1069"/>
      <c r="M23" s="971"/>
      <c r="N23" s="971"/>
      <c r="O23" s="1069"/>
      <c r="P23" s="1069"/>
      <c r="Q23" s="1069"/>
      <c r="R23" s="971"/>
      <c r="S23" s="971"/>
      <c r="V23" s="107"/>
      <c r="W23" s="107"/>
      <c r="X23" s="107"/>
      <c r="Y23" s="107"/>
      <c r="Z23" s="107"/>
      <c r="AA23" s="107"/>
      <c r="AB23" s="6"/>
      <c r="AC23" s="6"/>
      <c r="AD23" s="6"/>
      <c r="AE23" s="6"/>
      <c r="AF23" s="63"/>
    </row>
    <row r="24" spans="1:32" ht="21">
      <c r="A24" s="114"/>
      <c r="B24" s="1074">
        <v>7</v>
      </c>
      <c r="C24" s="1075"/>
      <c r="D24" s="1076" t="str">
        <f>IF(VLOOKUP(B24,'２.住戸一覧'!$B:$AQ,3,0)="","",VLOOKUP(B24,'２.住戸一覧'!$B:$AQ,3,0))</f>
        <v/>
      </c>
      <c r="E24" s="1076"/>
      <c r="F24" s="1076"/>
      <c r="G24" s="1076"/>
      <c r="H24" s="1076" t="str">
        <f>IF(VLOOKUP(B24,'２.住戸一覧'!$B:$AQ,6,0)="","",VLOOKUP(B24,'２.住戸一覧'!$B:$AQ,6,0))</f>
        <v/>
      </c>
      <c r="I24" s="1076"/>
      <c r="J24" s="1069"/>
      <c r="K24" s="1069"/>
      <c r="L24" s="1069"/>
      <c r="M24" s="971"/>
      <c r="N24" s="971"/>
      <c r="O24" s="1069"/>
      <c r="P24" s="1069"/>
      <c r="Q24" s="1069"/>
      <c r="R24" s="971"/>
      <c r="S24" s="971"/>
      <c r="V24" s="307"/>
      <c r="W24" s="307"/>
      <c r="X24" s="307"/>
      <c r="Y24" s="307"/>
      <c r="Z24" s="307"/>
      <c r="AA24" s="1071"/>
      <c r="AB24" s="1071"/>
      <c r="AC24" s="1071"/>
      <c r="AD24" s="1071"/>
      <c r="AE24" s="1071"/>
      <c r="AF24" s="1071"/>
    </row>
    <row r="25" spans="1:32" ht="21">
      <c r="A25" s="114"/>
      <c r="B25" s="1074">
        <v>8</v>
      </c>
      <c r="C25" s="1075"/>
      <c r="D25" s="1076" t="str">
        <f>IF(VLOOKUP(B25,'２.住戸一覧'!$B:$AQ,3,0)="","",VLOOKUP(B25,'２.住戸一覧'!$B:$AQ,3,0))</f>
        <v/>
      </c>
      <c r="E25" s="1076"/>
      <c r="F25" s="1076"/>
      <c r="G25" s="1076"/>
      <c r="H25" s="1076" t="str">
        <f>IF(VLOOKUP(B25,'２.住戸一覧'!$B:$AQ,6,0)="","",VLOOKUP(B25,'２.住戸一覧'!$B:$AQ,6,0))</f>
        <v/>
      </c>
      <c r="I25" s="1076"/>
      <c r="J25" s="1069"/>
      <c r="K25" s="1069"/>
      <c r="L25" s="1069"/>
      <c r="M25" s="971"/>
      <c r="N25" s="971"/>
      <c r="O25" s="1069"/>
      <c r="P25" s="1069"/>
      <c r="Q25" s="1069"/>
      <c r="R25" s="971"/>
      <c r="S25" s="971"/>
      <c r="V25" s="308"/>
      <c r="W25" s="308"/>
      <c r="X25" s="308"/>
      <c r="Y25" s="308"/>
      <c r="Z25" s="308"/>
      <c r="AA25" s="1073"/>
      <c r="AB25" s="1073"/>
      <c r="AC25" s="1073"/>
      <c r="AD25" s="1073"/>
      <c r="AE25" s="1073"/>
      <c r="AF25" s="1073"/>
    </row>
    <row r="26" spans="1:32" ht="21">
      <c r="A26" s="114"/>
      <c r="B26" s="1074">
        <v>9</v>
      </c>
      <c r="C26" s="1075"/>
      <c r="D26" s="1076" t="str">
        <f>IF(VLOOKUP(B26,'２.住戸一覧'!$B:$AQ,3,0)="","",VLOOKUP(B26,'２.住戸一覧'!$B:$AQ,3,0))</f>
        <v/>
      </c>
      <c r="E26" s="1076"/>
      <c r="F26" s="1076"/>
      <c r="G26" s="1076"/>
      <c r="H26" s="1076" t="str">
        <f>IF(VLOOKUP(B26,'２.住戸一覧'!$B:$AQ,6,0)="","",VLOOKUP(B26,'２.住戸一覧'!$B:$AQ,6,0))</f>
        <v/>
      </c>
      <c r="I26" s="1076"/>
      <c r="J26" s="1069"/>
      <c r="K26" s="1069"/>
      <c r="L26" s="1069"/>
      <c r="M26" s="971"/>
      <c r="N26" s="971"/>
      <c r="O26" s="1069"/>
      <c r="P26" s="1069"/>
      <c r="Q26" s="1069"/>
      <c r="R26" s="971"/>
      <c r="S26" s="971"/>
      <c r="V26" s="308"/>
      <c r="W26" s="308"/>
      <c r="X26" s="309"/>
      <c r="Y26" s="309"/>
      <c r="Z26" s="309"/>
      <c r="AA26" s="1073"/>
      <c r="AB26" s="1073"/>
      <c r="AC26" s="1073"/>
      <c r="AD26" s="1073"/>
      <c r="AE26" s="1073"/>
      <c r="AF26" s="1073"/>
    </row>
    <row r="27" spans="1:32" ht="21">
      <c r="A27" s="114"/>
      <c r="B27" s="1074">
        <v>10</v>
      </c>
      <c r="C27" s="1075"/>
      <c r="D27" s="1076" t="str">
        <f>IF(VLOOKUP(B27,'２.住戸一覧'!$B:$AQ,3,0)="","",VLOOKUP(B27,'２.住戸一覧'!$B:$AQ,3,0))</f>
        <v/>
      </c>
      <c r="E27" s="1076"/>
      <c r="F27" s="1076"/>
      <c r="G27" s="1076"/>
      <c r="H27" s="1076" t="str">
        <f>IF(VLOOKUP(B27,'２.住戸一覧'!$B:$AQ,6,0)="","",VLOOKUP(B27,'２.住戸一覧'!$B:$AQ,6,0))</f>
        <v/>
      </c>
      <c r="I27" s="1076"/>
      <c r="J27" s="1069"/>
      <c r="K27" s="1069"/>
      <c r="L27" s="1069"/>
      <c r="M27" s="971"/>
      <c r="N27" s="971"/>
      <c r="O27" s="1069"/>
      <c r="P27" s="1069"/>
      <c r="Q27" s="1069"/>
      <c r="R27" s="971"/>
      <c r="S27" s="971"/>
      <c r="V27" s="308"/>
      <c r="W27" s="308"/>
      <c r="X27" s="309"/>
      <c r="Y27" s="309"/>
      <c r="Z27" s="309"/>
      <c r="AA27" s="1073"/>
      <c r="AB27" s="1073"/>
      <c r="AC27" s="1073"/>
      <c r="AD27" s="1073"/>
      <c r="AE27" s="1073"/>
      <c r="AF27" s="1073"/>
    </row>
    <row r="28" spans="1:32" ht="21">
      <c r="A28" s="114"/>
      <c r="B28" s="1074">
        <v>11</v>
      </c>
      <c r="C28" s="1075"/>
      <c r="D28" s="1076" t="str">
        <f>IF(VLOOKUP(B28,'２.住戸一覧'!$B:$AQ,3,0)="","",VLOOKUP(B28,'２.住戸一覧'!$B:$AQ,3,0))</f>
        <v/>
      </c>
      <c r="E28" s="1076"/>
      <c r="F28" s="1076"/>
      <c r="G28" s="1076"/>
      <c r="H28" s="1076" t="str">
        <f>IF(VLOOKUP(B28,'２.住戸一覧'!$B:$AQ,6,0)="","",VLOOKUP(B28,'２.住戸一覧'!$B:$AQ,6,0))</f>
        <v/>
      </c>
      <c r="I28" s="1076"/>
      <c r="J28" s="1069"/>
      <c r="K28" s="1069"/>
      <c r="L28" s="1069"/>
      <c r="M28" s="971"/>
      <c r="N28" s="971"/>
      <c r="O28" s="1069"/>
      <c r="P28" s="1069"/>
      <c r="Q28" s="1069"/>
      <c r="R28" s="971"/>
      <c r="S28" s="971"/>
      <c r="V28" s="309"/>
      <c r="W28" s="309"/>
      <c r="X28" s="309"/>
      <c r="Y28" s="309"/>
      <c r="Z28" s="309"/>
      <c r="AA28" s="1073"/>
      <c r="AB28" s="1073"/>
      <c r="AC28" s="1073"/>
      <c r="AD28" s="1073"/>
      <c r="AE28" s="1073"/>
      <c r="AF28" s="1073"/>
    </row>
    <row r="29" spans="1:32" ht="21">
      <c r="A29" s="114"/>
      <c r="B29" s="1074">
        <v>12</v>
      </c>
      <c r="C29" s="1075"/>
      <c r="D29" s="1076" t="str">
        <f>IF(VLOOKUP(B29,'２.住戸一覧'!$B:$AQ,3,0)="","",VLOOKUP(B29,'２.住戸一覧'!$B:$AQ,3,0))</f>
        <v/>
      </c>
      <c r="E29" s="1076"/>
      <c r="F29" s="1076"/>
      <c r="G29" s="1076"/>
      <c r="H29" s="1076" t="str">
        <f>IF(VLOOKUP(B29,'２.住戸一覧'!$B:$AQ,6,0)="","",VLOOKUP(B29,'２.住戸一覧'!$B:$AQ,6,0))</f>
        <v/>
      </c>
      <c r="I29" s="1076"/>
      <c r="J29" s="1069"/>
      <c r="K29" s="1069"/>
      <c r="L29" s="1069"/>
      <c r="M29" s="971"/>
      <c r="N29" s="971"/>
      <c r="O29" s="1069"/>
      <c r="P29" s="1069"/>
      <c r="Q29" s="1069"/>
      <c r="R29" s="971"/>
      <c r="S29" s="971"/>
      <c r="X29" s="5"/>
      <c r="Y29" s="5"/>
      <c r="Z29" s="5"/>
      <c r="AB29" s="5"/>
    </row>
    <row r="30" spans="1:32" ht="21">
      <c r="A30" s="114"/>
      <c r="B30" s="1074">
        <v>13</v>
      </c>
      <c r="C30" s="1075"/>
      <c r="D30" s="1076" t="str">
        <f>IF(VLOOKUP(B30,'２.住戸一覧'!$B:$AQ,3,0)="","",VLOOKUP(B30,'２.住戸一覧'!$B:$AQ,3,0))</f>
        <v/>
      </c>
      <c r="E30" s="1076"/>
      <c r="F30" s="1076"/>
      <c r="G30" s="1076"/>
      <c r="H30" s="1076" t="str">
        <f>IF(VLOOKUP(B30,'２.住戸一覧'!$B:$AQ,6,0)="","",VLOOKUP(B30,'２.住戸一覧'!$B:$AQ,6,0))</f>
        <v/>
      </c>
      <c r="I30" s="1076"/>
      <c r="J30" s="1069"/>
      <c r="K30" s="1069"/>
      <c r="L30" s="1069"/>
      <c r="M30" s="971"/>
      <c r="N30" s="971"/>
      <c r="O30" s="1069"/>
      <c r="P30" s="1069"/>
      <c r="Q30" s="1069"/>
      <c r="R30" s="971"/>
      <c r="S30" s="971"/>
      <c r="X30" s="5"/>
      <c r="Y30" s="5"/>
      <c r="Z30" s="5"/>
      <c r="AB30" s="5"/>
    </row>
    <row r="31" spans="1:32" ht="21">
      <c r="A31" s="114"/>
      <c r="B31" s="1074">
        <v>14</v>
      </c>
      <c r="C31" s="1075"/>
      <c r="D31" s="1076" t="str">
        <f>IF(VLOOKUP(B31,'２.住戸一覧'!$B:$AQ,3,0)="","",VLOOKUP(B31,'２.住戸一覧'!$B:$AQ,3,0))</f>
        <v/>
      </c>
      <c r="E31" s="1076"/>
      <c r="F31" s="1076"/>
      <c r="G31" s="1076"/>
      <c r="H31" s="1076" t="str">
        <f>IF(VLOOKUP(B31,'２.住戸一覧'!$B:$AQ,6,0)="","",VLOOKUP(B31,'２.住戸一覧'!$B:$AQ,6,0))</f>
        <v/>
      </c>
      <c r="I31" s="1076"/>
      <c r="J31" s="1069"/>
      <c r="K31" s="1069"/>
      <c r="L31" s="1069"/>
      <c r="M31" s="971"/>
      <c r="N31" s="971"/>
      <c r="O31" s="1069"/>
      <c r="P31" s="1069"/>
      <c r="Q31" s="1069"/>
      <c r="R31" s="971"/>
      <c r="S31" s="971"/>
      <c r="X31" s="5"/>
      <c r="Y31" s="5"/>
      <c r="Z31" s="5"/>
      <c r="AB31" s="5"/>
    </row>
    <row r="32" spans="1:32" ht="21">
      <c r="A32" s="114"/>
      <c r="B32" s="1074">
        <v>15</v>
      </c>
      <c r="C32" s="1075"/>
      <c r="D32" s="1076" t="str">
        <f>IF(VLOOKUP(B32,'２.住戸一覧'!$B:$AQ,3,0)="","",VLOOKUP(B32,'２.住戸一覧'!$B:$AQ,3,0))</f>
        <v/>
      </c>
      <c r="E32" s="1076"/>
      <c r="F32" s="1076"/>
      <c r="G32" s="1076"/>
      <c r="H32" s="1076" t="str">
        <f>IF(VLOOKUP(B32,'２.住戸一覧'!$B:$AQ,6,0)="","",VLOOKUP(B32,'２.住戸一覧'!$B:$AQ,6,0))</f>
        <v/>
      </c>
      <c r="I32" s="1076"/>
      <c r="J32" s="1069"/>
      <c r="K32" s="1069"/>
      <c r="L32" s="1069"/>
      <c r="M32" s="971"/>
      <c r="N32" s="971"/>
      <c r="O32" s="1069"/>
      <c r="P32" s="1069"/>
      <c r="Q32" s="1069"/>
      <c r="R32" s="971"/>
      <c r="S32" s="971"/>
      <c r="X32" s="5"/>
      <c r="Y32" s="5"/>
      <c r="Z32" s="5"/>
      <c r="AB32" s="5"/>
    </row>
    <row r="33" spans="1:28" ht="21">
      <c r="A33" s="114"/>
      <c r="B33" s="1074">
        <v>16</v>
      </c>
      <c r="C33" s="1075"/>
      <c r="D33" s="1076" t="str">
        <f>IF(VLOOKUP(B33,'２.住戸一覧'!$B:$AQ,3,0)="","",VLOOKUP(B33,'２.住戸一覧'!$B:$AQ,3,0))</f>
        <v/>
      </c>
      <c r="E33" s="1076"/>
      <c r="F33" s="1076"/>
      <c r="G33" s="1076"/>
      <c r="H33" s="1076" t="str">
        <f>IF(VLOOKUP(B33,'２.住戸一覧'!$B:$AQ,6,0)="","",VLOOKUP(B33,'２.住戸一覧'!$B:$AQ,6,0))</f>
        <v/>
      </c>
      <c r="I33" s="1076"/>
      <c r="J33" s="1069"/>
      <c r="K33" s="1069"/>
      <c r="L33" s="1069"/>
      <c r="M33" s="971"/>
      <c r="N33" s="971"/>
      <c r="O33" s="1069"/>
      <c r="P33" s="1069"/>
      <c r="Q33" s="1069"/>
      <c r="R33" s="971"/>
      <c r="S33" s="971"/>
      <c r="X33" s="5"/>
      <c r="Y33" s="5"/>
      <c r="Z33" s="5"/>
      <c r="AB33" s="5"/>
    </row>
    <row r="34" spans="1:28" ht="21">
      <c r="A34" s="114"/>
      <c r="B34" s="1074">
        <v>17</v>
      </c>
      <c r="C34" s="1075"/>
      <c r="D34" s="1076" t="str">
        <f>IF(VLOOKUP(B34,'２.住戸一覧'!$B:$AQ,3,0)="","",VLOOKUP(B34,'２.住戸一覧'!$B:$AQ,3,0))</f>
        <v/>
      </c>
      <c r="E34" s="1076"/>
      <c r="F34" s="1076"/>
      <c r="G34" s="1076"/>
      <c r="H34" s="1076" t="str">
        <f>IF(VLOOKUP(B34,'２.住戸一覧'!$B:$AQ,6,0)="","",VLOOKUP(B34,'２.住戸一覧'!$B:$AQ,6,0))</f>
        <v/>
      </c>
      <c r="I34" s="1076"/>
      <c r="J34" s="1069"/>
      <c r="K34" s="1069"/>
      <c r="L34" s="1069"/>
      <c r="M34" s="971"/>
      <c r="N34" s="971"/>
      <c r="O34" s="1069"/>
      <c r="P34" s="1069"/>
      <c r="Q34" s="1069"/>
      <c r="R34" s="971"/>
      <c r="S34" s="971"/>
      <c r="X34" s="5"/>
      <c r="Y34" s="5"/>
      <c r="Z34" s="5"/>
      <c r="AB34" s="5"/>
    </row>
    <row r="35" spans="1:28" ht="21">
      <c r="A35" s="114"/>
      <c r="B35" s="1074">
        <v>18</v>
      </c>
      <c r="C35" s="1075"/>
      <c r="D35" s="1076" t="str">
        <f>IF(VLOOKUP(B35,'２.住戸一覧'!$B:$AQ,3,0)="","",VLOOKUP(B35,'２.住戸一覧'!$B:$AQ,3,0))</f>
        <v/>
      </c>
      <c r="E35" s="1076"/>
      <c r="F35" s="1076"/>
      <c r="G35" s="1076"/>
      <c r="H35" s="1076" t="str">
        <f>IF(VLOOKUP(B35,'２.住戸一覧'!$B:$AQ,6,0)="","",VLOOKUP(B35,'２.住戸一覧'!$B:$AQ,6,0))</f>
        <v/>
      </c>
      <c r="I35" s="1076"/>
      <c r="J35" s="1069"/>
      <c r="K35" s="1069"/>
      <c r="L35" s="1069"/>
      <c r="M35" s="971"/>
      <c r="N35" s="971"/>
      <c r="O35" s="1069"/>
      <c r="P35" s="1069"/>
      <c r="Q35" s="1069"/>
      <c r="R35" s="971"/>
      <c r="S35" s="971"/>
      <c r="X35" s="5"/>
      <c r="Y35" s="5"/>
      <c r="Z35" s="5"/>
      <c r="AB35" s="5"/>
    </row>
    <row r="36" spans="1:28" ht="21">
      <c r="A36" s="114"/>
      <c r="B36" s="1074">
        <v>19</v>
      </c>
      <c r="C36" s="1075"/>
      <c r="D36" s="1076" t="str">
        <f>IF(VLOOKUP(B36,'２.住戸一覧'!$B:$AQ,3,0)="","",VLOOKUP(B36,'２.住戸一覧'!$B:$AQ,3,0))</f>
        <v/>
      </c>
      <c r="E36" s="1076"/>
      <c r="F36" s="1076"/>
      <c r="G36" s="1076"/>
      <c r="H36" s="1076" t="str">
        <f>IF(VLOOKUP(B36,'２.住戸一覧'!$B:$AQ,6,0)="","",VLOOKUP(B36,'２.住戸一覧'!$B:$AQ,6,0))</f>
        <v/>
      </c>
      <c r="I36" s="1076"/>
      <c r="J36" s="1069"/>
      <c r="K36" s="1069"/>
      <c r="L36" s="1069"/>
      <c r="M36" s="971"/>
      <c r="N36" s="971"/>
      <c r="O36" s="1069"/>
      <c r="P36" s="1069"/>
      <c r="Q36" s="1069"/>
      <c r="R36" s="971"/>
      <c r="S36" s="971"/>
      <c r="X36" s="5"/>
      <c r="Y36" s="5"/>
      <c r="Z36" s="5"/>
      <c r="AB36" s="5"/>
    </row>
    <row r="37" spans="1:28" ht="21">
      <c r="A37" s="114"/>
      <c r="B37" s="1074">
        <v>20</v>
      </c>
      <c r="C37" s="1075"/>
      <c r="D37" s="1076" t="str">
        <f>IF(VLOOKUP(B37,'２.住戸一覧'!$B:$AQ,3,0)="","",VLOOKUP(B37,'２.住戸一覧'!$B:$AQ,3,0))</f>
        <v/>
      </c>
      <c r="E37" s="1076"/>
      <c r="F37" s="1076"/>
      <c r="G37" s="1076"/>
      <c r="H37" s="1076" t="str">
        <f>IF(VLOOKUP(B37,'２.住戸一覧'!$B:$AQ,6,0)="","",VLOOKUP(B37,'２.住戸一覧'!$B:$AQ,6,0))</f>
        <v/>
      </c>
      <c r="I37" s="1076"/>
      <c r="J37" s="1069"/>
      <c r="K37" s="1069"/>
      <c r="L37" s="1069"/>
      <c r="M37" s="971"/>
      <c r="N37" s="971"/>
      <c r="O37" s="1069"/>
      <c r="P37" s="1069"/>
      <c r="Q37" s="1069"/>
      <c r="R37" s="971"/>
      <c r="S37" s="971"/>
      <c r="X37" s="5"/>
      <c r="Y37" s="5"/>
      <c r="Z37" s="5"/>
      <c r="AB37" s="5"/>
    </row>
    <row r="38" spans="1:28" ht="21">
      <c r="A38" s="114"/>
      <c r="B38" s="1074">
        <v>21</v>
      </c>
      <c r="C38" s="1075"/>
      <c r="D38" s="1076" t="str">
        <f>IF(VLOOKUP(B38,'２.住戸一覧'!$B:$AQ,3,0)="","",VLOOKUP(B38,'２.住戸一覧'!$B:$AQ,3,0))</f>
        <v/>
      </c>
      <c r="E38" s="1076"/>
      <c r="F38" s="1076"/>
      <c r="G38" s="1076"/>
      <c r="H38" s="1076" t="str">
        <f>IF(VLOOKUP(B38,'２.住戸一覧'!$B:$AQ,6,0)="","",VLOOKUP(B38,'２.住戸一覧'!$B:$AQ,6,0))</f>
        <v/>
      </c>
      <c r="I38" s="1076"/>
      <c r="J38" s="1069"/>
      <c r="K38" s="1069"/>
      <c r="L38" s="1069"/>
      <c r="M38" s="971"/>
      <c r="N38" s="971"/>
      <c r="O38" s="1069"/>
      <c r="P38" s="1069"/>
      <c r="Q38" s="1069"/>
      <c r="R38" s="971"/>
      <c r="S38" s="971"/>
      <c r="X38" s="5"/>
      <c r="Y38" s="5"/>
      <c r="Z38" s="5"/>
      <c r="AB38" s="5"/>
    </row>
    <row r="39" spans="1:28" ht="21">
      <c r="A39" s="114"/>
      <c r="B39" s="1074">
        <v>22</v>
      </c>
      <c r="C39" s="1075"/>
      <c r="D39" s="1076" t="str">
        <f>IF(VLOOKUP(B39,'２.住戸一覧'!$B:$AQ,3,0)="","",VLOOKUP(B39,'２.住戸一覧'!$B:$AQ,3,0))</f>
        <v/>
      </c>
      <c r="E39" s="1076"/>
      <c r="F39" s="1076"/>
      <c r="G39" s="1076"/>
      <c r="H39" s="1076" t="str">
        <f>IF(VLOOKUP(B39,'２.住戸一覧'!$B:$AQ,6,0)="","",VLOOKUP(B39,'２.住戸一覧'!$B:$AQ,6,0))</f>
        <v/>
      </c>
      <c r="I39" s="1076"/>
      <c r="J39" s="1069"/>
      <c r="K39" s="1069"/>
      <c r="L39" s="1069"/>
      <c r="M39" s="971"/>
      <c r="N39" s="971"/>
      <c r="O39" s="1069"/>
      <c r="P39" s="1069"/>
      <c r="Q39" s="1069"/>
      <c r="R39" s="971"/>
      <c r="S39" s="971"/>
      <c r="X39" s="5"/>
      <c r="Y39" s="5"/>
      <c r="Z39" s="5"/>
      <c r="AB39" s="5"/>
    </row>
    <row r="40" spans="1:28" ht="21">
      <c r="A40" s="114"/>
      <c r="B40" s="1074">
        <v>23</v>
      </c>
      <c r="C40" s="1075"/>
      <c r="D40" s="1076" t="str">
        <f>IF(VLOOKUP(B40,'２.住戸一覧'!$B:$AQ,3,0)="","",VLOOKUP(B40,'２.住戸一覧'!$B:$AQ,3,0))</f>
        <v/>
      </c>
      <c r="E40" s="1076"/>
      <c r="F40" s="1076"/>
      <c r="G40" s="1076"/>
      <c r="H40" s="1076" t="str">
        <f>IF(VLOOKUP(B40,'２.住戸一覧'!$B:$AQ,6,0)="","",VLOOKUP(B40,'２.住戸一覧'!$B:$AQ,6,0))</f>
        <v/>
      </c>
      <c r="I40" s="1076"/>
      <c r="J40" s="1069"/>
      <c r="K40" s="1069"/>
      <c r="L40" s="1069"/>
      <c r="M40" s="971"/>
      <c r="N40" s="971"/>
      <c r="O40" s="1069"/>
      <c r="P40" s="1069"/>
      <c r="Q40" s="1069"/>
      <c r="R40" s="971"/>
      <c r="S40" s="971"/>
      <c r="X40" s="5"/>
      <c r="Y40" s="5"/>
      <c r="Z40" s="5"/>
      <c r="AB40" s="5"/>
    </row>
    <row r="41" spans="1:28" ht="21">
      <c r="A41" s="114"/>
      <c r="B41" s="1074">
        <v>24</v>
      </c>
      <c r="C41" s="1075"/>
      <c r="D41" s="1076" t="str">
        <f>IF(VLOOKUP(B41,'２.住戸一覧'!$B:$AQ,3,0)="","",VLOOKUP(B41,'２.住戸一覧'!$B:$AQ,3,0))</f>
        <v/>
      </c>
      <c r="E41" s="1076"/>
      <c r="F41" s="1076"/>
      <c r="G41" s="1076"/>
      <c r="H41" s="1076" t="str">
        <f>IF(VLOOKUP(B41,'２.住戸一覧'!$B:$AQ,6,0)="","",VLOOKUP(B41,'２.住戸一覧'!$B:$AQ,6,0))</f>
        <v/>
      </c>
      <c r="I41" s="1076"/>
      <c r="J41" s="1069"/>
      <c r="K41" s="1069"/>
      <c r="L41" s="1069"/>
      <c r="M41" s="971"/>
      <c r="N41" s="971"/>
      <c r="O41" s="1069"/>
      <c r="P41" s="1069"/>
      <c r="Q41" s="1069"/>
      <c r="R41" s="971"/>
      <c r="S41" s="971"/>
      <c r="X41" s="5"/>
      <c r="Y41" s="5"/>
      <c r="Z41" s="5"/>
      <c r="AB41" s="5"/>
    </row>
    <row r="42" spans="1:28" ht="21">
      <c r="A42" s="114"/>
      <c r="B42" s="1074">
        <v>25</v>
      </c>
      <c r="C42" s="1075"/>
      <c r="D42" s="1076" t="str">
        <f>IF(VLOOKUP(B42,'２.住戸一覧'!$B:$AQ,3,0)="","",VLOOKUP(B42,'２.住戸一覧'!$B:$AQ,3,0))</f>
        <v/>
      </c>
      <c r="E42" s="1076"/>
      <c r="F42" s="1076"/>
      <c r="G42" s="1076"/>
      <c r="H42" s="1076" t="str">
        <f>IF(VLOOKUP(B42,'２.住戸一覧'!$B:$AQ,6,0)="","",VLOOKUP(B42,'２.住戸一覧'!$B:$AQ,6,0))</f>
        <v/>
      </c>
      <c r="I42" s="1076"/>
      <c r="J42" s="1069"/>
      <c r="K42" s="1069"/>
      <c r="L42" s="1069"/>
      <c r="M42" s="971"/>
      <c r="N42" s="971"/>
      <c r="O42" s="1069"/>
      <c r="P42" s="1069"/>
      <c r="Q42" s="1069"/>
      <c r="R42" s="971"/>
      <c r="S42" s="971"/>
      <c r="X42" s="5"/>
      <c r="Y42" s="5"/>
      <c r="Z42" s="5"/>
      <c r="AB42" s="5"/>
    </row>
    <row r="43" spans="1:28" ht="21">
      <c r="A43" s="114"/>
      <c r="B43" s="1074">
        <v>26</v>
      </c>
      <c r="C43" s="1075"/>
      <c r="D43" s="1076" t="str">
        <f>IF(VLOOKUP(B43,'２.住戸一覧'!$B:$AQ,3,0)="","",VLOOKUP(B43,'２.住戸一覧'!$B:$AQ,3,0))</f>
        <v/>
      </c>
      <c r="E43" s="1076"/>
      <c r="F43" s="1076"/>
      <c r="G43" s="1076"/>
      <c r="H43" s="1076" t="str">
        <f>IF(VLOOKUP(B43,'２.住戸一覧'!$B:$AQ,6,0)="","",VLOOKUP(B43,'２.住戸一覧'!$B:$AQ,6,0))</f>
        <v/>
      </c>
      <c r="I43" s="1076"/>
      <c r="J43" s="1069"/>
      <c r="K43" s="1069"/>
      <c r="L43" s="1069"/>
      <c r="M43" s="971"/>
      <c r="N43" s="971"/>
      <c r="O43" s="1069"/>
      <c r="P43" s="1069"/>
      <c r="Q43" s="1069"/>
      <c r="R43" s="971"/>
      <c r="S43" s="971"/>
      <c r="X43" s="5"/>
      <c r="Y43" s="5"/>
      <c r="Z43" s="5"/>
      <c r="AB43" s="5"/>
    </row>
    <row r="44" spans="1:28" ht="21">
      <c r="A44" s="114"/>
      <c r="B44" s="1074">
        <v>27</v>
      </c>
      <c r="C44" s="1075"/>
      <c r="D44" s="1076" t="str">
        <f>IF(VLOOKUP(B44,'２.住戸一覧'!$B:$AQ,3,0)="","",VLOOKUP(B44,'２.住戸一覧'!$B:$AQ,3,0))</f>
        <v/>
      </c>
      <c r="E44" s="1076"/>
      <c r="F44" s="1076"/>
      <c r="G44" s="1076"/>
      <c r="H44" s="1076" t="str">
        <f>IF(VLOOKUP(B44,'２.住戸一覧'!$B:$AQ,6,0)="","",VLOOKUP(B44,'２.住戸一覧'!$B:$AQ,6,0))</f>
        <v/>
      </c>
      <c r="I44" s="1076"/>
      <c r="J44" s="1069"/>
      <c r="K44" s="1069"/>
      <c r="L44" s="1069"/>
      <c r="M44" s="971"/>
      <c r="N44" s="971"/>
      <c r="O44" s="1069"/>
      <c r="P44" s="1069"/>
      <c r="Q44" s="1069"/>
      <c r="R44" s="971"/>
      <c r="S44" s="971"/>
      <c r="X44" s="5"/>
      <c r="Y44" s="5"/>
      <c r="Z44" s="5"/>
      <c r="AB44" s="5"/>
    </row>
    <row r="45" spans="1:28" ht="21">
      <c r="A45" s="114"/>
      <c r="B45" s="1074">
        <v>28</v>
      </c>
      <c r="C45" s="1075"/>
      <c r="D45" s="1076" t="str">
        <f>IF(VLOOKUP(B45,'２.住戸一覧'!$B:$AQ,3,0)="","",VLOOKUP(B45,'２.住戸一覧'!$B:$AQ,3,0))</f>
        <v/>
      </c>
      <c r="E45" s="1076"/>
      <c r="F45" s="1076"/>
      <c r="G45" s="1076"/>
      <c r="H45" s="1076" t="str">
        <f>IF(VLOOKUP(B45,'２.住戸一覧'!$B:$AQ,6,0)="","",VLOOKUP(B45,'２.住戸一覧'!$B:$AQ,6,0))</f>
        <v/>
      </c>
      <c r="I45" s="1076"/>
      <c r="J45" s="1069"/>
      <c r="K45" s="1069"/>
      <c r="L45" s="1069"/>
      <c r="M45" s="971"/>
      <c r="N45" s="971"/>
      <c r="O45" s="1069"/>
      <c r="P45" s="1069"/>
      <c r="Q45" s="1069"/>
      <c r="R45" s="971"/>
      <c r="S45" s="971"/>
      <c r="X45" s="5"/>
      <c r="Y45" s="5"/>
      <c r="Z45" s="5"/>
      <c r="AB45" s="5"/>
    </row>
    <row r="46" spans="1:28" ht="21">
      <c r="A46" s="114"/>
      <c r="B46" s="1074">
        <v>29</v>
      </c>
      <c r="C46" s="1075"/>
      <c r="D46" s="1076" t="str">
        <f>IF(VLOOKUP(B46,'２.住戸一覧'!$B:$AQ,3,0)="","",VLOOKUP(B46,'２.住戸一覧'!$B:$AQ,3,0))</f>
        <v/>
      </c>
      <c r="E46" s="1076"/>
      <c r="F46" s="1076"/>
      <c r="G46" s="1076"/>
      <c r="H46" s="1076" t="str">
        <f>IF(VLOOKUP(B46,'２.住戸一覧'!$B:$AQ,6,0)="","",VLOOKUP(B46,'２.住戸一覧'!$B:$AQ,6,0))</f>
        <v/>
      </c>
      <c r="I46" s="1076"/>
      <c r="J46" s="1069"/>
      <c r="K46" s="1069"/>
      <c r="L46" s="1069"/>
      <c r="M46" s="971"/>
      <c r="N46" s="971"/>
      <c r="O46" s="1069"/>
      <c r="P46" s="1069"/>
      <c r="Q46" s="1069"/>
      <c r="R46" s="971"/>
      <c r="S46" s="971"/>
      <c r="X46" s="5"/>
      <c r="Y46" s="5"/>
      <c r="Z46" s="5"/>
      <c r="AB46" s="5"/>
    </row>
    <row r="47" spans="1:28" ht="21">
      <c r="A47" s="114"/>
      <c r="B47" s="1074">
        <v>30</v>
      </c>
      <c r="C47" s="1075"/>
      <c r="D47" s="1076" t="str">
        <f>IF(VLOOKUP(B47,'２.住戸一覧'!$B:$AQ,3,0)="","",VLOOKUP(B47,'２.住戸一覧'!$B:$AQ,3,0))</f>
        <v/>
      </c>
      <c r="E47" s="1076"/>
      <c r="F47" s="1076"/>
      <c r="G47" s="1076"/>
      <c r="H47" s="1076" t="str">
        <f>IF(VLOOKUP(B47,'２.住戸一覧'!$B:$AQ,6,0)="","",VLOOKUP(B47,'２.住戸一覧'!$B:$AQ,6,0))</f>
        <v/>
      </c>
      <c r="I47" s="1076"/>
      <c r="J47" s="1069"/>
      <c r="K47" s="1069"/>
      <c r="L47" s="1069"/>
      <c r="M47" s="971"/>
      <c r="N47" s="971"/>
      <c r="O47" s="1069"/>
      <c r="P47" s="1069"/>
      <c r="Q47" s="1069"/>
      <c r="R47" s="971"/>
      <c r="S47" s="971"/>
      <c r="X47" s="5"/>
      <c r="Y47" s="5"/>
      <c r="Z47" s="5"/>
      <c r="AB47" s="5"/>
    </row>
    <row r="48" spans="1:28" ht="21" hidden="1" outlineLevel="1">
      <c r="A48" s="114"/>
      <c r="B48" s="1074">
        <v>31</v>
      </c>
      <c r="C48" s="1075"/>
      <c r="D48" s="1076" t="str">
        <f>IF(VLOOKUP(B48,'２.住戸一覧'!$B:$AQ,3,0)="","",VLOOKUP(B48,'２.住戸一覧'!$B:$AQ,3,0))</f>
        <v/>
      </c>
      <c r="E48" s="1076"/>
      <c r="F48" s="1076"/>
      <c r="G48" s="1076"/>
      <c r="H48" s="1076" t="str">
        <f>IF(VLOOKUP(B48,'２.住戸一覧'!$B:$AQ,6,0)="","",VLOOKUP(B48,'２.住戸一覧'!$B:$AQ,6,0))</f>
        <v/>
      </c>
      <c r="I48" s="1076"/>
      <c r="J48" s="1069"/>
      <c r="K48" s="1069"/>
      <c r="L48" s="1069"/>
      <c r="M48" s="971"/>
      <c r="N48" s="971"/>
      <c r="O48" s="1069"/>
      <c r="P48" s="1069"/>
      <c r="Q48" s="1069"/>
      <c r="R48" s="971"/>
      <c r="S48" s="971"/>
      <c r="X48" s="5"/>
      <c r="Y48" s="5"/>
      <c r="Z48" s="5"/>
      <c r="AB48" s="5"/>
    </row>
    <row r="49" spans="1:28" ht="21" hidden="1" outlineLevel="1">
      <c r="A49" s="114"/>
      <c r="B49" s="1074">
        <v>32</v>
      </c>
      <c r="C49" s="1075"/>
      <c r="D49" s="1076" t="str">
        <f>IF(VLOOKUP(B49,'２.住戸一覧'!$B:$AQ,3,0)="","",VLOOKUP(B49,'２.住戸一覧'!$B:$AQ,3,0))</f>
        <v/>
      </c>
      <c r="E49" s="1076"/>
      <c r="F49" s="1076"/>
      <c r="G49" s="1076"/>
      <c r="H49" s="1076" t="str">
        <f>IF(VLOOKUP(B49,'２.住戸一覧'!$B:$AQ,6,0)="","",VLOOKUP(B49,'２.住戸一覧'!$B:$AQ,6,0))</f>
        <v/>
      </c>
      <c r="I49" s="1076"/>
      <c r="J49" s="1069"/>
      <c r="K49" s="1069"/>
      <c r="L49" s="1069"/>
      <c r="M49" s="971"/>
      <c r="N49" s="971"/>
      <c r="O49" s="1069"/>
      <c r="P49" s="1069"/>
      <c r="Q49" s="1069"/>
      <c r="R49" s="971"/>
      <c r="S49" s="971"/>
      <c r="X49" s="5"/>
      <c r="Y49" s="5"/>
      <c r="Z49" s="5"/>
      <c r="AB49" s="5"/>
    </row>
    <row r="50" spans="1:28" ht="21" hidden="1" outlineLevel="1">
      <c r="A50" s="114"/>
      <c r="B50" s="1074">
        <v>33</v>
      </c>
      <c r="C50" s="1075"/>
      <c r="D50" s="1076" t="str">
        <f>IF(VLOOKUP(B50,'２.住戸一覧'!$B:$AQ,3,0)="","",VLOOKUP(B50,'２.住戸一覧'!$B:$AQ,3,0))</f>
        <v/>
      </c>
      <c r="E50" s="1076"/>
      <c r="F50" s="1076"/>
      <c r="G50" s="1076"/>
      <c r="H50" s="1076" t="str">
        <f>IF(VLOOKUP(B50,'２.住戸一覧'!$B:$AQ,6,0)="","",VLOOKUP(B50,'２.住戸一覧'!$B:$AQ,6,0))</f>
        <v/>
      </c>
      <c r="I50" s="1076"/>
      <c r="J50" s="1069"/>
      <c r="K50" s="1069"/>
      <c r="L50" s="1069"/>
      <c r="M50" s="971"/>
      <c r="N50" s="971"/>
      <c r="O50" s="1069"/>
      <c r="P50" s="1069"/>
      <c r="Q50" s="1069"/>
      <c r="R50" s="971"/>
      <c r="S50" s="971"/>
      <c r="X50" s="5"/>
      <c r="Y50" s="5"/>
      <c r="Z50" s="5"/>
      <c r="AB50" s="5"/>
    </row>
    <row r="51" spans="1:28" ht="21" hidden="1" outlineLevel="1">
      <c r="A51" s="114"/>
      <c r="B51" s="1074">
        <v>34</v>
      </c>
      <c r="C51" s="1075"/>
      <c r="D51" s="1076" t="str">
        <f>IF(VLOOKUP(B51,'２.住戸一覧'!$B:$AQ,3,0)="","",VLOOKUP(B51,'２.住戸一覧'!$B:$AQ,3,0))</f>
        <v/>
      </c>
      <c r="E51" s="1076"/>
      <c r="F51" s="1076"/>
      <c r="G51" s="1076"/>
      <c r="H51" s="1076" t="str">
        <f>IF(VLOOKUP(B51,'２.住戸一覧'!$B:$AQ,6,0)="","",VLOOKUP(B51,'２.住戸一覧'!$B:$AQ,6,0))</f>
        <v/>
      </c>
      <c r="I51" s="1076"/>
      <c r="J51" s="1069"/>
      <c r="K51" s="1069"/>
      <c r="L51" s="1069"/>
      <c r="M51" s="971"/>
      <c r="N51" s="971"/>
      <c r="O51" s="1069"/>
      <c r="P51" s="1069"/>
      <c r="Q51" s="1069"/>
      <c r="R51" s="971"/>
      <c r="S51" s="971"/>
      <c r="X51" s="5"/>
      <c r="Y51" s="5"/>
      <c r="Z51" s="5"/>
      <c r="AB51" s="5"/>
    </row>
    <row r="52" spans="1:28" ht="21" hidden="1" outlineLevel="1">
      <c r="A52" s="114"/>
      <c r="B52" s="1074">
        <v>35</v>
      </c>
      <c r="C52" s="1075"/>
      <c r="D52" s="1076" t="str">
        <f>IF(VLOOKUP(B52,'２.住戸一覧'!$B:$AQ,3,0)="","",VLOOKUP(B52,'２.住戸一覧'!$B:$AQ,3,0))</f>
        <v/>
      </c>
      <c r="E52" s="1076"/>
      <c r="F52" s="1076"/>
      <c r="G52" s="1076"/>
      <c r="H52" s="1076" t="str">
        <f>IF(VLOOKUP(B52,'２.住戸一覧'!$B:$AQ,6,0)="","",VLOOKUP(B52,'２.住戸一覧'!$B:$AQ,6,0))</f>
        <v/>
      </c>
      <c r="I52" s="1076"/>
      <c r="J52" s="1069"/>
      <c r="K52" s="1069"/>
      <c r="L52" s="1069"/>
      <c r="M52" s="971"/>
      <c r="N52" s="971"/>
      <c r="O52" s="1069"/>
      <c r="P52" s="1069"/>
      <c r="Q52" s="1069"/>
      <c r="R52" s="971"/>
      <c r="S52" s="971"/>
      <c r="X52" s="5"/>
      <c r="Y52" s="5"/>
      <c r="Z52" s="5"/>
      <c r="AB52" s="5"/>
    </row>
    <row r="53" spans="1:28" ht="21" hidden="1" outlineLevel="1">
      <c r="A53" s="114"/>
      <c r="B53" s="1074">
        <v>36</v>
      </c>
      <c r="C53" s="1075"/>
      <c r="D53" s="1076" t="str">
        <f>IF(VLOOKUP(B53,'２.住戸一覧'!$B:$AQ,3,0)="","",VLOOKUP(B53,'２.住戸一覧'!$B:$AQ,3,0))</f>
        <v/>
      </c>
      <c r="E53" s="1076"/>
      <c r="F53" s="1076"/>
      <c r="G53" s="1076"/>
      <c r="H53" s="1076" t="str">
        <f>IF(VLOOKUP(B53,'２.住戸一覧'!$B:$AQ,6,0)="","",VLOOKUP(B53,'２.住戸一覧'!$B:$AQ,6,0))</f>
        <v/>
      </c>
      <c r="I53" s="1076"/>
      <c r="J53" s="1069"/>
      <c r="K53" s="1069"/>
      <c r="L53" s="1069"/>
      <c r="M53" s="971"/>
      <c r="N53" s="971"/>
      <c r="O53" s="1069"/>
      <c r="P53" s="1069"/>
      <c r="Q53" s="1069"/>
      <c r="R53" s="971"/>
      <c r="S53" s="971"/>
      <c r="X53" s="5"/>
      <c r="Y53" s="5"/>
      <c r="Z53" s="5"/>
      <c r="AB53" s="5"/>
    </row>
    <row r="54" spans="1:28" ht="21" hidden="1" outlineLevel="1">
      <c r="A54" s="114"/>
      <c r="B54" s="1074">
        <v>37</v>
      </c>
      <c r="C54" s="1075"/>
      <c r="D54" s="1076" t="str">
        <f>IF(VLOOKUP(B54,'２.住戸一覧'!$B:$AQ,3,0)="","",VLOOKUP(B54,'２.住戸一覧'!$B:$AQ,3,0))</f>
        <v/>
      </c>
      <c r="E54" s="1076"/>
      <c r="F54" s="1076"/>
      <c r="G54" s="1076"/>
      <c r="H54" s="1076" t="str">
        <f>IF(VLOOKUP(B54,'２.住戸一覧'!$B:$AQ,6,0)="","",VLOOKUP(B54,'２.住戸一覧'!$B:$AQ,6,0))</f>
        <v/>
      </c>
      <c r="I54" s="1076"/>
      <c r="J54" s="1069"/>
      <c r="K54" s="1069"/>
      <c r="L54" s="1069"/>
      <c r="M54" s="971"/>
      <c r="N54" s="971"/>
      <c r="O54" s="1069"/>
      <c r="P54" s="1069"/>
      <c r="Q54" s="1069"/>
      <c r="R54" s="971"/>
      <c r="S54" s="971"/>
      <c r="X54" s="5"/>
      <c r="Y54" s="5"/>
      <c r="Z54" s="5"/>
      <c r="AB54" s="5"/>
    </row>
    <row r="55" spans="1:28" ht="21" hidden="1" outlineLevel="1">
      <c r="A55" s="114"/>
      <c r="B55" s="1074">
        <v>38</v>
      </c>
      <c r="C55" s="1075"/>
      <c r="D55" s="1076" t="str">
        <f>IF(VLOOKUP(B55,'２.住戸一覧'!$B:$AQ,3,0)="","",VLOOKUP(B55,'２.住戸一覧'!$B:$AQ,3,0))</f>
        <v/>
      </c>
      <c r="E55" s="1076"/>
      <c r="F55" s="1076"/>
      <c r="G55" s="1076"/>
      <c r="H55" s="1076" t="str">
        <f>IF(VLOOKUP(B55,'２.住戸一覧'!$B:$AQ,6,0)="","",VLOOKUP(B55,'２.住戸一覧'!$B:$AQ,6,0))</f>
        <v/>
      </c>
      <c r="I55" s="1076"/>
      <c r="J55" s="1069"/>
      <c r="K55" s="1069"/>
      <c r="L55" s="1069"/>
      <c r="M55" s="971"/>
      <c r="N55" s="971"/>
      <c r="O55" s="1069"/>
      <c r="P55" s="1069"/>
      <c r="Q55" s="1069"/>
      <c r="R55" s="971"/>
      <c r="S55" s="971"/>
      <c r="X55" s="5"/>
      <c r="Y55" s="5"/>
      <c r="Z55" s="5"/>
      <c r="AB55" s="5"/>
    </row>
    <row r="56" spans="1:28" ht="21" hidden="1" outlineLevel="1">
      <c r="A56" s="114"/>
      <c r="B56" s="1074">
        <v>39</v>
      </c>
      <c r="C56" s="1075"/>
      <c r="D56" s="1076" t="str">
        <f>IF(VLOOKUP(B56,'２.住戸一覧'!$B:$AQ,3,0)="","",VLOOKUP(B56,'２.住戸一覧'!$B:$AQ,3,0))</f>
        <v/>
      </c>
      <c r="E56" s="1076"/>
      <c r="F56" s="1076"/>
      <c r="G56" s="1076"/>
      <c r="H56" s="1076" t="str">
        <f>IF(VLOOKUP(B56,'２.住戸一覧'!$B:$AQ,6,0)="","",VLOOKUP(B56,'２.住戸一覧'!$B:$AQ,6,0))</f>
        <v/>
      </c>
      <c r="I56" s="1076"/>
      <c r="J56" s="1069"/>
      <c r="K56" s="1069"/>
      <c r="L56" s="1069"/>
      <c r="M56" s="971"/>
      <c r="N56" s="971"/>
      <c r="O56" s="1069"/>
      <c r="P56" s="1069"/>
      <c r="Q56" s="1069"/>
      <c r="R56" s="971"/>
      <c r="S56" s="971"/>
      <c r="X56" s="5"/>
      <c r="Y56" s="5"/>
      <c r="Z56" s="5"/>
      <c r="AB56" s="5"/>
    </row>
    <row r="57" spans="1:28" ht="21" hidden="1" outlineLevel="1">
      <c r="A57" s="114"/>
      <c r="B57" s="1074">
        <v>40</v>
      </c>
      <c r="C57" s="1075"/>
      <c r="D57" s="1076" t="str">
        <f>IF(VLOOKUP(B57,'２.住戸一覧'!$B:$AQ,3,0)="","",VLOOKUP(B57,'２.住戸一覧'!$B:$AQ,3,0))</f>
        <v/>
      </c>
      <c r="E57" s="1076"/>
      <c r="F57" s="1076"/>
      <c r="G57" s="1076"/>
      <c r="H57" s="1076" t="str">
        <f>IF(VLOOKUP(B57,'２.住戸一覧'!$B:$AQ,6,0)="","",VLOOKUP(B57,'２.住戸一覧'!$B:$AQ,6,0))</f>
        <v/>
      </c>
      <c r="I57" s="1076"/>
      <c r="J57" s="1069"/>
      <c r="K57" s="1069"/>
      <c r="L57" s="1069"/>
      <c r="M57" s="971"/>
      <c r="N57" s="971"/>
      <c r="O57" s="1069"/>
      <c r="P57" s="1069"/>
      <c r="Q57" s="1069"/>
      <c r="R57" s="971"/>
      <c r="S57" s="971"/>
      <c r="X57" s="5"/>
      <c r="Y57" s="5"/>
      <c r="Z57" s="5"/>
      <c r="AB57" s="5"/>
    </row>
    <row r="58" spans="1:28" ht="21" hidden="1" outlineLevel="1">
      <c r="A58" s="114"/>
      <c r="B58" s="1074">
        <v>41</v>
      </c>
      <c r="C58" s="1075"/>
      <c r="D58" s="1076" t="str">
        <f>IF(VLOOKUP(B58,'２.住戸一覧'!$B:$AQ,3,0)="","",VLOOKUP(B58,'２.住戸一覧'!$B:$AQ,3,0))</f>
        <v/>
      </c>
      <c r="E58" s="1076"/>
      <c r="F58" s="1076"/>
      <c r="G58" s="1076"/>
      <c r="H58" s="1076" t="str">
        <f>IF(VLOOKUP(B58,'２.住戸一覧'!$B:$AQ,6,0)="","",VLOOKUP(B58,'２.住戸一覧'!$B:$AQ,6,0))</f>
        <v/>
      </c>
      <c r="I58" s="1076"/>
      <c r="J58" s="1069"/>
      <c r="K58" s="1069"/>
      <c r="L58" s="1069"/>
      <c r="M58" s="971"/>
      <c r="N58" s="971"/>
      <c r="O58" s="1069"/>
      <c r="P58" s="1069"/>
      <c r="Q58" s="1069"/>
      <c r="R58" s="971"/>
      <c r="S58" s="971"/>
      <c r="X58" s="5"/>
      <c r="Y58" s="5"/>
      <c r="Z58" s="5"/>
      <c r="AB58" s="5"/>
    </row>
    <row r="59" spans="1:28" ht="21" hidden="1" outlineLevel="1">
      <c r="A59" s="114"/>
      <c r="B59" s="1074">
        <v>42</v>
      </c>
      <c r="C59" s="1075"/>
      <c r="D59" s="1076" t="str">
        <f>IF(VLOOKUP(B59,'２.住戸一覧'!$B:$AQ,3,0)="","",VLOOKUP(B59,'２.住戸一覧'!$B:$AQ,3,0))</f>
        <v/>
      </c>
      <c r="E59" s="1076"/>
      <c r="F59" s="1076"/>
      <c r="G59" s="1076"/>
      <c r="H59" s="1076" t="str">
        <f>IF(VLOOKUP(B59,'２.住戸一覧'!$B:$AQ,6,0)="","",VLOOKUP(B59,'２.住戸一覧'!$B:$AQ,6,0))</f>
        <v/>
      </c>
      <c r="I59" s="1076"/>
      <c r="J59" s="1069"/>
      <c r="K59" s="1069"/>
      <c r="L59" s="1069"/>
      <c r="M59" s="971"/>
      <c r="N59" s="971"/>
      <c r="O59" s="1069"/>
      <c r="P59" s="1069"/>
      <c r="Q59" s="1069"/>
      <c r="R59" s="971"/>
      <c r="S59" s="971"/>
      <c r="X59" s="5"/>
      <c r="Y59" s="5"/>
      <c r="Z59" s="5"/>
      <c r="AB59" s="5"/>
    </row>
    <row r="60" spans="1:28" ht="21" hidden="1" outlineLevel="1">
      <c r="A60" s="114"/>
      <c r="B60" s="1074">
        <v>43</v>
      </c>
      <c r="C60" s="1075"/>
      <c r="D60" s="1076" t="str">
        <f>IF(VLOOKUP(B60,'２.住戸一覧'!$B:$AQ,3,0)="","",VLOOKUP(B60,'２.住戸一覧'!$B:$AQ,3,0))</f>
        <v/>
      </c>
      <c r="E60" s="1076"/>
      <c r="F60" s="1076"/>
      <c r="G60" s="1076"/>
      <c r="H60" s="1076" t="str">
        <f>IF(VLOOKUP(B60,'２.住戸一覧'!$B:$AQ,6,0)="","",VLOOKUP(B60,'２.住戸一覧'!$B:$AQ,6,0))</f>
        <v/>
      </c>
      <c r="I60" s="1076"/>
      <c r="J60" s="1069"/>
      <c r="K60" s="1069"/>
      <c r="L60" s="1069"/>
      <c r="M60" s="971"/>
      <c r="N60" s="971"/>
      <c r="O60" s="1069"/>
      <c r="P60" s="1069"/>
      <c r="Q60" s="1069"/>
      <c r="R60" s="971"/>
      <c r="S60" s="971"/>
      <c r="X60" s="5"/>
      <c r="Y60" s="5"/>
      <c r="Z60" s="5"/>
      <c r="AB60" s="5"/>
    </row>
    <row r="61" spans="1:28" ht="21" hidden="1" outlineLevel="1">
      <c r="A61" s="114"/>
      <c r="B61" s="1074">
        <v>44</v>
      </c>
      <c r="C61" s="1075"/>
      <c r="D61" s="1076" t="str">
        <f>IF(VLOOKUP(B61,'２.住戸一覧'!$B:$AQ,3,0)="","",VLOOKUP(B61,'２.住戸一覧'!$B:$AQ,3,0))</f>
        <v/>
      </c>
      <c r="E61" s="1076"/>
      <c r="F61" s="1076"/>
      <c r="G61" s="1076"/>
      <c r="H61" s="1076" t="str">
        <f>IF(VLOOKUP(B61,'２.住戸一覧'!$B:$AQ,6,0)="","",VLOOKUP(B61,'２.住戸一覧'!$B:$AQ,6,0))</f>
        <v/>
      </c>
      <c r="I61" s="1076"/>
      <c r="J61" s="1069"/>
      <c r="K61" s="1069"/>
      <c r="L61" s="1069"/>
      <c r="M61" s="971"/>
      <c r="N61" s="971"/>
      <c r="O61" s="1069"/>
      <c r="P61" s="1069"/>
      <c r="Q61" s="1069"/>
      <c r="R61" s="971"/>
      <c r="S61" s="971"/>
      <c r="X61" s="5"/>
      <c r="Y61" s="5"/>
      <c r="Z61" s="5"/>
      <c r="AB61" s="5"/>
    </row>
    <row r="62" spans="1:28" ht="21" hidden="1" outlineLevel="1">
      <c r="A62" s="114"/>
      <c r="B62" s="1074">
        <v>45</v>
      </c>
      <c r="C62" s="1075"/>
      <c r="D62" s="1076" t="str">
        <f>IF(VLOOKUP(B62,'２.住戸一覧'!$B:$AQ,3,0)="","",VLOOKUP(B62,'２.住戸一覧'!$B:$AQ,3,0))</f>
        <v/>
      </c>
      <c r="E62" s="1076"/>
      <c r="F62" s="1076"/>
      <c r="G62" s="1076"/>
      <c r="H62" s="1076" t="str">
        <f>IF(VLOOKUP(B62,'２.住戸一覧'!$B:$AQ,6,0)="","",VLOOKUP(B62,'２.住戸一覧'!$B:$AQ,6,0))</f>
        <v/>
      </c>
      <c r="I62" s="1076"/>
      <c r="J62" s="1069"/>
      <c r="K62" s="1069"/>
      <c r="L62" s="1069"/>
      <c r="M62" s="971"/>
      <c r="N62" s="971"/>
      <c r="O62" s="1069"/>
      <c r="P62" s="1069"/>
      <c r="Q62" s="1069"/>
      <c r="R62" s="971"/>
      <c r="S62" s="971"/>
      <c r="X62" s="5"/>
      <c r="Y62" s="5"/>
      <c r="Z62" s="5"/>
      <c r="AB62" s="5"/>
    </row>
    <row r="63" spans="1:28" ht="21" hidden="1" outlineLevel="1">
      <c r="A63" s="114"/>
      <c r="B63" s="1074">
        <v>46</v>
      </c>
      <c r="C63" s="1075"/>
      <c r="D63" s="1076" t="str">
        <f>IF(VLOOKUP(B63,'２.住戸一覧'!$B:$AQ,3,0)="","",VLOOKUP(B63,'２.住戸一覧'!$B:$AQ,3,0))</f>
        <v/>
      </c>
      <c r="E63" s="1076"/>
      <c r="F63" s="1076"/>
      <c r="G63" s="1076"/>
      <c r="H63" s="1076" t="str">
        <f>IF(VLOOKUP(B63,'２.住戸一覧'!$B:$AQ,6,0)="","",VLOOKUP(B63,'２.住戸一覧'!$B:$AQ,6,0))</f>
        <v/>
      </c>
      <c r="I63" s="1076"/>
      <c r="J63" s="1069"/>
      <c r="K63" s="1069"/>
      <c r="L63" s="1069"/>
      <c r="M63" s="971"/>
      <c r="N63" s="971"/>
      <c r="O63" s="1069"/>
      <c r="P63" s="1069"/>
      <c r="Q63" s="1069"/>
      <c r="R63" s="971"/>
      <c r="S63" s="971"/>
      <c r="X63" s="5"/>
      <c r="Y63" s="5"/>
      <c r="Z63" s="5"/>
      <c r="AB63" s="5"/>
    </row>
    <row r="64" spans="1:28" ht="21" hidden="1" outlineLevel="1">
      <c r="A64" s="114"/>
      <c r="B64" s="1074">
        <v>47</v>
      </c>
      <c r="C64" s="1075"/>
      <c r="D64" s="1076" t="str">
        <f>IF(VLOOKUP(B64,'２.住戸一覧'!$B:$AQ,3,0)="","",VLOOKUP(B64,'２.住戸一覧'!$B:$AQ,3,0))</f>
        <v/>
      </c>
      <c r="E64" s="1076"/>
      <c r="F64" s="1076"/>
      <c r="G64" s="1076"/>
      <c r="H64" s="1076" t="str">
        <f>IF(VLOOKUP(B64,'２.住戸一覧'!$B:$AQ,6,0)="","",VLOOKUP(B64,'２.住戸一覧'!$B:$AQ,6,0))</f>
        <v/>
      </c>
      <c r="I64" s="1076"/>
      <c r="J64" s="1069"/>
      <c r="K64" s="1069"/>
      <c r="L64" s="1069"/>
      <c r="M64" s="971"/>
      <c r="N64" s="971"/>
      <c r="O64" s="1069"/>
      <c r="P64" s="1069"/>
      <c r="Q64" s="1069"/>
      <c r="R64" s="971"/>
      <c r="S64" s="971"/>
      <c r="X64" s="5"/>
      <c r="Y64" s="5"/>
      <c r="Z64" s="5"/>
      <c r="AB64" s="5"/>
    </row>
    <row r="65" spans="1:28" ht="21" hidden="1" outlineLevel="1">
      <c r="A65" s="114"/>
      <c r="B65" s="1074">
        <v>48</v>
      </c>
      <c r="C65" s="1075"/>
      <c r="D65" s="1076" t="str">
        <f>IF(VLOOKUP(B65,'２.住戸一覧'!$B:$AQ,3,0)="","",VLOOKUP(B65,'２.住戸一覧'!$B:$AQ,3,0))</f>
        <v/>
      </c>
      <c r="E65" s="1076"/>
      <c r="F65" s="1076"/>
      <c r="G65" s="1076"/>
      <c r="H65" s="1076" t="str">
        <f>IF(VLOOKUP(B65,'２.住戸一覧'!$B:$AQ,6,0)="","",VLOOKUP(B65,'２.住戸一覧'!$B:$AQ,6,0))</f>
        <v/>
      </c>
      <c r="I65" s="1076"/>
      <c r="J65" s="1069"/>
      <c r="K65" s="1069"/>
      <c r="L65" s="1069"/>
      <c r="M65" s="971"/>
      <c r="N65" s="971"/>
      <c r="O65" s="1069"/>
      <c r="P65" s="1069"/>
      <c r="Q65" s="1069"/>
      <c r="R65" s="971"/>
      <c r="S65" s="971"/>
      <c r="X65" s="5"/>
      <c r="Y65" s="5"/>
      <c r="Z65" s="5"/>
      <c r="AB65" s="5"/>
    </row>
    <row r="66" spans="1:28" ht="21" hidden="1" outlineLevel="1">
      <c r="A66" s="114"/>
      <c r="B66" s="1074">
        <v>49</v>
      </c>
      <c r="C66" s="1075"/>
      <c r="D66" s="1076" t="str">
        <f>IF(VLOOKUP(B66,'２.住戸一覧'!$B:$AQ,3,0)="","",VLOOKUP(B66,'２.住戸一覧'!$B:$AQ,3,0))</f>
        <v/>
      </c>
      <c r="E66" s="1076"/>
      <c r="F66" s="1076"/>
      <c r="G66" s="1076"/>
      <c r="H66" s="1076" t="str">
        <f>IF(VLOOKUP(B66,'２.住戸一覧'!$B:$AQ,6,0)="","",VLOOKUP(B66,'２.住戸一覧'!$B:$AQ,6,0))</f>
        <v/>
      </c>
      <c r="I66" s="1076"/>
      <c r="J66" s="1069"/>
      <c r="K66" s="1069"/>
      <c r="L66" s="1069"/>
      <c r="M66" s="971"/>
      <c r="N66" s="971"/>
      <c r="O66" s="1069"/>
      <c r="P66" s="1069"/>
      <c r="Q66" s="1069"/>
      <c r="R66" s="971"/>
      <c r="S66" s="971"/>
      <c r="X66" s="5"/>
      <c r="Y66" s="5"/>
      <c r="Z66" s="5"/>
      <c r="AB66" s="5"/>
    </row>
    <row r="67" spans="1:28" ht="21" hidden="1" outlineLevel="1">
      <c r="A67" s="114"/>
      <c r="B67" s="1074">
        <v>50</v>
      </c>
      <c r="C67" s="1075"/>
      <c r="D67" s="1076" t="str">
        <f>IF(VLOOKUP(B67,'２.住戸一覧'!$B:$AQ,3,0)="","",VLOOKUP(B67,'２.住戸一覧'!$B:$AQ,3,0))</f>
        <v/>
      </c>
      <c r="E67" s="1076"/>
      <c r="F67" s="1076"/>
      <c r="G67" s="1076"/>
      <c r="H67" s="1076" t="str">
        <f>IF(VLOOKUP(B67,'２.住戸一覧'!$B:$AQ,6,0)="","",VLOOKUP(B67,'２.住戸一覧'!$B:$AQ,6,0))</f>
        <v/>
      </c>
      <c r="I67" s="1076"/>
      <c r="J67" s="1069"/>
      <c r="K67" s="1069"/>
      <c r="L67" s="1069"/>
      <c r="M67" s="971"/>
      <c r="N67" s="971"/>
      <c r="O67" s="1069"/>
      <c r="P67" s="1069"/>
      <c r="Q67" s="1069"/>
      <c r="R67" s="971"/>
      <c r="S67" s="971"/>
      <c r="X67" s="5"/>
      <c r="Y67" s="5"/>
      <c r="Z67" s="5"/>
      <c r="AB67" s="5"/>
    </row>
    <row r="68" spans="1:28" ht="21" hidden="1" outlineLevel="1">
      <c r="A68" s="114"/>
      <c r="B68" s="1074">
        <v>51</v>
      </c>
      <c r="C68" s="1075"/>
      <c r="D68" s="1076" t="str">
        <f>IF(VLOOKUP(B68,'２.住戸一覧'!$B:$AQ,3,0)="","",VLOOKUP(B68,'２.住戸一覧'!$B:$AQ,3,0))</f>
        <v/>
      </c>
      <c r="E68" s="1076"/>
      <c r="F68" s="1076"/>
      <c r="G68" s="1076"/>
      <c r="H68" s="1076" t="str">
        <f>IF(VLOOKUP(B68,'２.住戸一覧'!$B:$AQ,6,0)="","",VLOOKUP(B68,'２.住戸一覧'!$B:$AQ,6,0))</f>
        <v/>
      </c>
      <c r="I68" s="1076"/>
      <c r="J68" s="1069"/>
      <c r="K68" s="1069"/>
      <c r="L68" s="1069"/>
      <c r="M68" s="971"/>
      <c r="N68" s="971"/>
      <c r="O68" s="1069"/>
      <c r="P68" s="1069"/>
      <c r="Q68" s="1069"/>
      <c r="R68" s="971"/>
      <c r="S68" s="971"/>
      <c r="X68" s="5"/>
      <c r="Y68" s="5"/>
      <c r="Z68" s="5"/>
      <c r="AB68" s="5"/>
    </row>
    <row r="69" spans="1:28" ht="21" hidden="1" outlineLevel="1">
      <c r="A69" s="114"/>
      <c r="B69" s="1074">
        <v>52</v>
      </c>
      <c r="C69" s="1075"/>
      <c r="D69" s="1076" t="str">
        <f>IF(VLOOKUP(B69,'２.住戸一覧'!$B:$AQ,3,0)="","",VLOOKUP(B69,'２.住戸一覧'!$B:$AQ,3,0))</f>
        <v/>
      </c>
      <c r="E69" s="1076"/>
      <c r="F69" s="1076"/>
      <c r="G69" s="1076"/>
      <c r="H69" s="1076" t="str">
        <f>IF(VLOOKUP(B69,'２.住戸一覧'!$B:$AQ,6,0)="","",VLOOKUP(B69,'２.住戸一覧'!$B:$AQ,6,0))</f>
        <v/>
      </c>
      <c r="I69" s="1076"/>
      <c r="J69" s="1069"/>
      <c r="K69" s="1069"/>
      <c r="L69" s="1069"/>
      <c r="M69" s="971"/>
      <c r="N69" s="971"/>
      <c r="O69" s="1069"/>
      <c r="P69" s="1069"/>
      <c r="Q69" s="1069"/>
      <c r="R69" s="971"/>
      <c r="S69" s="971"/>
      <c r="X69" s="5"/>
      <c r="Y69" s="5"/>
      <c r="Z69" s="5"/>
      <c r="AB69" s="5"/>
    </row>
    <row r="70" spans="1:28" ht="21" hidden="1" outlineLevel="1">
      <c r="A70" s="114"/>
      <c r="B70" s="1074">
        <v>53</v>
      </c>
      <c r="C70" s="1075"/>
      <c r="D70" s="1076" t="str">
        <f>IF(VLOOKUP(B70,'２.住戸一覧'!$B:$AQ,3,0)="","",VLOOKUP(B70,'２.住戸一覧'!$B:$AQ,3,0))</f>
        <v/>
      </c>
      <c r="E70" s="1076"/>
      <c r="F70" s="1076"/>
      <c r="G70" s="1076"/>
      <c r="H70" s="1076" t="str">
        <f>IF(VLOOKUP(B70,'２.住戸一覧'!$B:$AQ,6,0)="","",VLOOKUP(B70,'２.住戸一覧'!$B:$AQ,6,0))</f>
        <v/>
      </c>
      <c r="I70" s="1076"/>
      <c r="J70" s="1069"/>
      <c r="K70" s="1069"/>
      <c r="L70" s="1069"/>
      <c r="M70" s="971"/>
      <c r="N70" s="971"/>
      <c r="O70" s="1069"/>
      <c r="P70" s="1069"/>
      <c r="Q70" s="1069"/>
      <c r="R70" s="971"/>
      <c r="S70" s="971"/>
      <c r="X70" s="5"/>
      <c r="Y70" s="5"/>
      <c r="Z70" s="5"/>
      <c r="AB70" s="5"/>
    </row>
    <row r="71" spans="1:28" ht="21" hidden="1" outlineLevel="1">
      <c r="A71" s="114"/>
      <c r="B71" s="1074">
        <v>54</v>
      </c>
      <c r="C71" s="1075"/>
      <c r="D71" s="1076" t="str">
        <f>IF(VLOOKUP(B71,'２.住戸一覧'!$B:$AQ,3,0)="","",VLOOKUP(B71,'２.住戸一覧'!$B:$AQ,3,0))</f>
        <v/>
      </c>
      <c r="E71" s="1076"/>
      <c r="F71" s="1076"/>
      <c r="G71" s="1076"/>
      <c r="H71" s="1076" t="str">
        <f>IF(VLOOKUP(B71,'２.住戸一覧'!$B:$AQ,6,0)="","",VLOOKUP(B71,'２.住戸一覧'!$B:$AQ,6,0))</f>
        <v/>
      </c>
      <c r="I71" s="1076"/>
      <c r="J71" s="1069"/>
      <c r="K71" s="1069"/>
      <c r="L71" s="1069"/>
      <c r="M71" s="971"/>
      <c r="N71" s="971"/>
      <c r="O71" s="1069"/>
      <c r="P71" s="1069"/>
      <c r="Q71" s="1069"/>
      <c r="R71" s="971"/>
      <c r="S71" s="971"/>
      <c r="X71" s="5"/>
      <c r="Y71" s="5"/>
      <c r="Z71" s="5"/>
      <c r="AB71" s="5"/>
    </row>
    <row r="72" spans="1:28" ht="21" hidden="1" outlineLevel="1">
      <c r="A72" s="114"/>
      <c r="B72" s="1074">
        <v>55</v>
      </c>
      <c r="C72" s="1075"/>
      <c r="D72" s="1076" t="str">
        <f>IF(VLOOKUP(B72,'２.住戸一覧'!$B:$AQ,3,0)="","",VLOOKUP(B72,'２.住戸一覧'!$B:$AQ,3,0))</f>
        <v/>
      </c>
      <c r="E72" s="1076"/>
      <c r="F72" s="1076"/>
      <c r="G72" s="1076"/>
      <c r="H72" s="1076" t="str">
        <f>IF(VLOOKUP(B72,'２.住戸一覧'!$B:$AQ,6,0)="","",VLOOKUP(B72,'２.住戸一覧'!$B:$AQ,6,0))</f>
        <v/>
      </c>
      <c r="I72" s="1076"/>
      <c r="J72" s="1069"/>
      <c r="K72" s="1069"/>
      <c r="L72" s="1069"/>
      <c r="M72" s="971"/>
      <c r="N72" s="971"/>
      <c r="O72" s="1069"/>
      <c r="P72" s="1069"/>
      <c r="Q72" s="1069"/>
      <c r="R72" s="971"/>
      <c r="S72" s="971"/>
      <c r="X72" s="5"/>
      <c r="Y72" s="5"/>
      <c r="Z72" s="5"/>
      <c r="AB72" s="5"/>
    </row>
    <row r="73" spans="1:28" ht="21" hidden="1" outlineLevel="1">
      <c r="A73" s="114"/>
      <c r="B73" s="1074">
        <v>56</v>
      </c>
      <c r="C73" s="1075"/>
      <c r="D73" s="1076" t="str">
        <f>IF(VLOOKUP(B73,'２.住戸一覧'!$B:$AQ,3,0)="","",VLOOKUP(B73,'２.住戸一覧'!$B:$AQ,3,0))</f>
        <v/>
      </c>
      <c r="E73" s="1076"/>
      <c r="F73" s="1076"/>
      <c r="G73" s="1076"/>
      <c r="H73" s="1076" t="str">
        <f>IF(VLOOKUP(B73,'２.住戸一覧'!$B:$AQ,6,0)="","",VLOOKUP(B73,'２.住戸一覧'!$B:$AQ,6,0))</f>
        <v/>
      </c>
      <c r="I73" s="1076"/>
      <c r="J73" s="1069"/>
      <c r="K73" s="1069"/>
      <c r="L73" s="1069"/>
      <c r="M73" s="971"/>
      <c r="N73" s="971"/>
      <c r="O73" s="1069"/>
      <c r="P73" s="1069"/>
      <c r="Q73" s="1069"/>
      <c r="R73" s="971"/>
      <c r="S73" s="971"/>
      <c r="X73" s="5"/>
      <c r="Y73" s="5"/>
      <c r="Z73" s="5"/>
      <c r="AB73" s="5"/>
    </row>
    <row r="74" spans="1:28" ht="21" hidden="1" outlineLevel="1">
      <c r="A74" s="114"/>
      <c r="B74" s="1074">
        <v>57</v>
      </c>
      <c r="C74" s="1075"/>
      <c r="D74" s="1076" t="str">
        <f>IF(VLOOKUP(B74,'２.住戸一覧'!$B:$AQ,3,0)="","",VLOOKUP(B74,'２.住戸一覧'!$B:$AQ,3,0))</f>
        <v/>
      </c>
      <c r="E74" s="1076"/>
      <c r="F74" s="1076"/>
      <c r="G74" s="1076"/>
      <c r="H74" s="1076" t="str">
        <f>IF(VLOOKUP(B74,'２.住戸一覧'!$B:$AQ,6,0)="","",VLOOKUP(B74,'２.住戸一覧'!$B:$AQ,6,0))</f>
        <v/>
      </c>
      <c r="I74" s="1076"/>
      <c r="J74" s="1069"/>
      <c r="K74" s="1069"/>
      <c r="L74" s="1069"/>
      <c r="M74" s="971"/>
      <c r="N74" s="971"/>
      <c r="O74" s="1069"/>
      <c r="P74" s="1069"/>
      <c r="Q74" s="1069"/>
      <c r="R74" s="971"/>
      <c r="S74" s="971"/>
      <c r="X74" s="5"/>
      <c r="Y74" s="5"/>
      <c r="Z74" s="5"/>
      <c r="AB74" s="5"/>
    </row>
    <row r="75" spans="1:28" ht="21" hidden="1" outlineLevel="1">
      <c r="A75" s="114"/>
      <c r="B75" s="1074">
        <v>58</v>
      </c>
      <c r="C75" s="1075"/>
      <c r="D75" s="1076" t="str">
        <f>IF(VLOOKUP(B75,'２.住戸一覧'!$B:$AQ,3,0)="","",VLOOKUP(B75,'２.住戸一覧'!$B:$AQ,3,0))</f>
        <v/>
      </c>
      <c r="E75" s="1076"/>
      <c r="F75" s="1076"/>
      <c r="G75" s="1076"/>
      <c r="H75" s="1076" t="str">
        <f>IF(VLOOKUP(B75,'２.住戸一覧'!$B:$AQ,6,0)="","",VLOOKUP(B75,'２.住戸一覧'!$B:$AQ,6,0))</f>
        <v/>
      </c>
      <c r="I75" s="1076"/>
      <c r="J75" s="1069"/>
      <c r="K75" s="1069"/>
      <c r="L75" s="1069"/>
      <c r="M75" s="971"/>
      <c r="N75" s="971"/>
      <c r="O75" s="1069"/>
      <c r="P75" s="1069"/>
      <c r="Q75" s="1069"/>
      <c r="R75" s="971"/>
      <c r="S75" s="971"/>
      <c r="X75" s="5"/>
      <c r="Y75" s="5"/>
      <c r="Z75" s="5"/>
      <c r="AB75" s="5"/>
    </row>
    <row r="76" spans="1:28" ht="21" hidden="1" outlineLevel="1">
      <c r="A76" s="114"/>
      <c r="B76" s="1074">
        <v>59</v>
      </c>
      <c r="C76" s="1075"/>
      <c r="D76" s="1076" t="str">
        <f>IF(VLOOKUP(B76,'２.住戸一覧'!$B:$AQ,3,0)="","",VLOOKUP(B76,'２.住戸一覧'!$B:$AQ,3,0))</f>
        <v/>
      </c>
      <c r="E76" s="1076"/>
      <c r="F76" s="1076"/>
      <c r="G76" s="1076"/>
      <c r="H76" s="1076" t="str">
        <f>IF(VLOOKUP(B76,'２.住戸一覧'!$B:$AQ,6,0)="","",VLOOKUP(B76,'２.住戸一覧'!$B:$AQ,6,0))</f>
        <v/>
      </c>
      <c r="I76" s="1076"/>
      <c r="J76" s="1069"/>
      <c r="K76" s="1069"/>
      <c r="L76" s="1069"/>
      <c r="M76" s="971"/>
      <c r="N76" s="971"/>
      <c r="O76" s="1069"/>
      <c r="P76" s="1069"/>
      <c r="Q76" s="1069"/>
      <c r="R76" s="971"/>
      <c r="S76" s="971"/>
      <c r="X76" s="5"/>
      <c r="Y76" s="5"/>
      <c r="Z76" s="5"/>
      <c r="AB76" s="5"/>
    </row>
    <row r="77" spans="1:28" ht="21" hidden="1" outlineLevel="1">
      <c r="A77" s="114"/>
      <c r="B77" s="1074">
        <v>60</v>
      </c>
      <c r="C77" s="1075"/>
      <c r="D77" s="1076" t="str">
        <f>IF(VLOOKUP(B77,'２.住戸一覧'!$B:$AQ,3,0)="","",VLOOKUP(B77,'２.住戸一覧'!$B:$AQ,3,0))</f>
        <v/>
      </c>
      <c r="E77" s="1076"/>
      <c r="F77" s="1076"/>
      <c r="G77" s="1076"/>
      <c r="H77" s="1076" t="str">
        <f>IF(VLOOKUP(B77,'２.住戸一覧'!$B:$AQ,6,0)="","",VLOOKUP(B77,'２.住戸一覧'!$B:$AQ,6,0))</f>
        <v/>
      </c>
      <c r="I77" s="1076"/>
      <c r="J77" s="1069"/>
      <c r="K77" s="1069"/>
      <c r="L77" s="1069"/>
      <c r="M77" s="971"/>
      <c r="N77" s="971"/>
      <c r="O77" s="1069"/>
      <c r="P77" s="1069"/>
      <c r="Q77" s="1069"/>
      <c r="R77" s="971"/>
      <c r="S77" s="971"/>
      <c r="X77" s="5"/>
      <c r="Y77" s="5"/>
      <c r="Z77" s="5"/>
      <c r="AB77" s="5"/>
    </row>
    <row r="78" spans="1:28" ht="21" hidden="1" outlineLevel="1">
      <c r="A78" s="114"/>
      <c r="B78" s="1074">
        <v>61</v>
      </c>
      <c r="C78" s="1075"/>
      <c r="D78" s="1076" t="str">
        <f>IF(VLOOKUP(B78,'２.住戸一覧'!$B:$AQ,3,0)="","",VLOOKUP(B78,'２.住戸一覧'!$B:$AQ,3,0))</f>
        <v/>
      </c>
      <c r="E78" s="1076"/>
      <c r="F78" s="1076"/>
      <c r="G78" s="1076"/>
      <c r="H78" s="1076" t="str">
        <f>IF(VLOOKUP(B78,'２.住戸一覧'!$B:$AQ,6,0)="","",VLOOKUP(B78,'２.住戸一覧'!$B:$AQ,6,0))</f>
        <v/>
      </c>
      <c r="I78" s="1076"/>
      <c r="J78" s="1069"/>
      <c r="K78" s="1069"/>
      <c r="L78" s="1069"/>
      <c r="M78" s="971"/>
      <c r="N78" s="971"/>
      <c r="O78" s="1069"/>
      <c r="P78" s="1069"/>
      <c r="Q78" s="1069"/>
      <c r="R78" s="971"/>
      <c r="S78" s="971"/>
      <c r="X78" s="5"/>
      <c r="Y78" s="5"/>
      <c r="Z78" s="5"/>
      <c r="AB78" s="5"/>
    </row>
    <row r="79" spans="1:28" ht="21" hidden="1" outlineLevel="1">
      <c r="A79" s="114"/>
      <c r="B79" s="1074">
        <v>62</v>
      </c>
      <c r="C79" s="1075"/>
      <c r="D79" s="1076" t="str">
        <f>IF(VLOOKUP(B79,'２.住戸一覧'!$B:$AQ,3,0)="","",VLOOKUP(B79,'２.住戸一覧'!$B:$AQ,3,0))</f>
        <v/>
      </c>
      <c r="E79" s="1076"/>
      <c r="F79" s="1076"/>
      <c r="G79" s="1076"/>
      <c r="H79" s="1076" t="str">
        <f>IF(VLOOKUP(B79,'２.住戸一覧'!$B:$AQ,6,0)="","",VLOOKUP(B79,'２.住戸一覧'!$B:$AQ,6,0))</f>
        <v/>
      </c>
      <c r="I79" s="1076"/>
      <c r="J79" s="1069"/>
      <c r="K79" s="1069"/>
      <c r="L79" s="1069"/>
      <c r="M79" s="971"/>
      <c r="N79" s="971"/>
      <c r="O79" s="1069"/>
      <c r="P79" s="1069"/>
      <c r="Q79" s="1069"/>
      <c r="R79" s="971"/>
      <c r="S79" s="971"/>
      <c r="X79" s="5"/>
      <c r="Y79" s="5"/>
      <c r="Z79" s="5"/>
      <c r="AB79" s="5"/>
    </row>
    <row r="80" spans="1:28" ht="21" hidden="1" outlineLevel="1">
      <c r="A80" s="114"/>
      <c r="B80" s="1074">
        <v>63</v>
      </c>
      <c r="C80" s="1075"/>
      <c r="D80" s="1076" t="str">
        <f>IF(VLOOKUP(B80,'２.住戸一覧'!$B:$AQ,3,0)="","",VLOOKUP(B80,'２.住戸一覧'!$B:$AQ,3,0))</f>
        <v/>
      </c>
      <c r="E80" s="1076"/>
      <c r="F80" s="1076"/>
      <c r="G80" s="1076"/>
      <c r="H80" s="1076" t="str">
        <f>IF(VLOOKUP(B80,'２.住戸一覧'!$B:$AQ,6,0)="","",VLOOKUP(B80,'２.住戸一覧'!$B:$AQ,6,0))</f>
        <v/>
      </c>
      <c r="I80" s="1076"/>
      <c r="J80" s="1069"/>
      <c r="K80" s="1069"/>
      <c r="L80" s="1069"/>
      <c r="M80" s="971"/>
      <c r="N80" s="971"/>
      <c r="O80" s="1069"/>
      <c r="P80" s="1069"/>
      <c r="Q80" s="1069"/>
      <c r="R80" s="971"/>
      <c r="S80" s="971"/>
      <c r="X80" s="5"/>
      <c r="Y80" s="5"/>
      <c r="Z80" s="5"/>
      <c r="AB80" s="5"/>
    </row>
    <row r="81" spans="1:28" ht="21" hidden="1" outlineLevel="1">
      <c r="A81" s="114"/>
      <c r="B81" s="1074">
        <v>64</v>
      </c>
      <c r="C81" s="1075"/>
      <c r="D81" s="1076" t="str">
        <f>IF(VLOOKUP(B81,'２.住戸一覧'!$B:$AQ,3,0)="","",VLOOKUP(B81,'２.住戸一覧'!$B:$AQ,3,0))</f>
        <v/>
      </c>
      <c r="E81" s="1076"/>
      <c r="F81" s="1076"/>
      <c r="G81" s="1076"/>
      <c r="H81" s="1076" t="str">
        <f>IF(VLOOKUP(B81,'２.住戸一覧'!$B:$AQ,6,0)="","",VLOOKUP(B81,'２.住戸一覧'!$B:$AQ,6,0))</f>
        <v/>
      </c>
      <c r="I81" s="1076"/>
      <c r="J81" s="1069"/>
      <c r="K81" s="1069"/>
      <c r="L81" s="1069"/>
      <c r="M81" s="971"/>
      <c r="N81" s="971"/>
      <c r="O81" s="1069"/>
      <c r="P81" s="1069"/>
      <c r="Q81" s="1069"/>
      <c r="R81" s="971"/>
      <c r="S81" s="971"/>
      <c r="X81" s="5"/>
      <c r="Y81" s="5"/>
      <c r="Z81" s="5"/>
      <c r="AB81" s="5"/>
    </row>
    <row r="82" spans="1:28" ht="21" hidden="1" outlineLevel="1">
      <c r="A82" s="114"/>
      <c r="B82" s="1074">
        <v>65</v>
      </c>
      <c r="C82" s="1075"/>
      <c r="D82" s="1076" t="str">
        <f>IF(VLOOKUP(B82,'２.住戸一覧'!$B:$AQ,3,0)="","",VLOOKUP(B82,'２.住戸一覧'!$B:$AQ,3,0))</f>
        <v/>
      </c>
      <c r="E82" s="1076"/>
      <c r="F82" s="1076"/>
      <c r="G82" s="1076"/>
      <c r="H82" s="1076" t="str">
        <f>IF(VLOOKUP(B82,'２.住戸一覧'!$B:$AQ,6,0)="","",VLOOKUP(B82,'２.住戸一覧'!$B:$AQ,6,0))</f>
        <v/>
      </c>
      <c r="I82" s="1076"/>
      <c r="J82" s="1069"/>
      <c r="K82" s="1069"/>
      <c r="L82" s="1069"/>
      <c r="M82" s="971"/>
      <c r="N82" s="971"/>
      <c r="O82" s="1069"/>
      <c r="P82" s="1069"/>
      <c r="Q82" s="1069"/>
      <c r="R82" s="971"/>
      <c r="S82" s="971"/>
      <c r="X82" s="5"/>
      <c r="Y82" s="5"/>
      <c r="Z82" s="5"/>
      <c r="AB82" s="5"/>
    </row>
    <row r="83" spans="1:28" ht="21" hidden="1" outlineLevel="1">
      <c r="A83" s="114"/>
      <c r="B83" s="1074">
        <v>66</v>
      </c>
      <c r="C83" s="1075"/>
      <c r="D83" s="1076" t="str">
        <f>IF(VLOOKUP(B83,'２.住戸一覧'!$B:$AQ,3,0)="","",VLOOKUP(B83,'２.住戸一覧'!$B:$AQ,3,0))</f>
        <v/>
      </c>
      <c r="E83" s="1076"/>
      <c r="F83" s="1076"/>
      <c r="G83" s="1076"/>
      <c r="H83" s="1076" t="str">
        <f>IF(VLOOKUP(B83,'２.住戸一覧'!$B:$AQ,6,0)="","",VLOOKUP(B83,'２.住戸一覧'!$B:$AQ,6,0))</f>
        <v/>
      </c>
      <c r="I83" s="1076"/>
      <c r="J83" s="1069"/>
      <c r="K83" s="1069"/>
      <c r="L83" s="1069"/>
      <c r="M83" s="971"/>
      <c r="N83" s="971"/>
      <c r="O83" s="1069"/>
      <c r="P83" s="1069"/>
      <c r="Q83" s="1069"/>
      <c r="R83" s="971"/>
      <c r="S83" s="971"/>
      <c r="X83" s="5"/>
      <c r="Y83" s="5"/>
      <c r="Z83" s="5"/>
      <c r="AB83" s="5"/>
    </row>
    <row r="84" spans="1:28" ht="21" hidden="1" outlineLevel="1">
      <c r="A84" s="114"/>
      <c r="B84" s="1074">
        <v>67</v>
      </c>
      <c r="C84" s="1075"/>
      <c r="D84" s="1076" t="str">
        <f>IF(VLOOKUP(B84,'２.住戸一覧'!$B:$AQ,3,0)="","",VLOOKUP(B84,'２.住戸一覧'!$B:$AQ,3,0))</f>
        <v/>
      </c>
      <c r="E84" s="1076"/>
      <c r="F84" s="1076"/>
      <c r="G84" s="1076"/>
      <c r="H84" s="1076" t="str">
        <f>IF(VLOOKUP(B84,'２.住戸一覧'!$B:$AQ,6,0)="","",VLOOKUP(B84,'２.住戸一覧'!$B:$AQ,6,0))</f>
        <v/>
      </c>
      <c r="I84" s="1076"/>
      <c r="J84" s="1069"/>
      <c r="K84" s="1069"/>
      <c r="L84" s="1069"/>
      <c r="M84" s="971"/>
      <c r="N84" s="971"/>
      <c r="O84" s="1069"/>
      <c r="P84" s="1069"/>
      <c r="Q84" s="1069"/>
      <c r="R84" s="971"/>
      <c r="S84" s="971"/>
      <c r="X84" s="5"/>
      <c r="Y84" s="5"/>
      <c r="Z84" s="5"/>
      <c r="AB84" s="5"/>
    </row>
    <row r="85" spans="1:28" ht="21" hidden="1" outlineLevel="1">
      <c r="A85" s="114"/>
      <c r="B85" s="1074">
        <v>68</v>
      </c>
      <c r="C85" s="1075"/>
      <c r="D85" s="1076" t="str">
        <f>IF(VLOOKUP(B85,'２.住戸一覧'!$B:$AQ,3,0)="","",VLOOKUP(B85,'２.住戸一覧'!$B:$AQ,3,0))</f>
        <v/>
      </c>
      <c r="E85" s="1076"/>
      <c r="F85" s="1076"/>
      <c r="G85" s="1076"/>
      <c r="H85" s="1076" t="str">
        <f>IF(VLOOKUP(B85,'２.住戸一覧'!$B:$AQ,6,0)="","",VLOOKUP(B85,'２.住戸一覧'!$B:$AQ,6,0))</f>
        <v/>
      </c>
      <c r="I85" s="1076"/>
      <c r="J85" s="1069"/>
      <c r="K85" s="1069"/>
      <c r="L85" s="1069"/>
      <c r="M85" s="971"/>
      <c r="N85" s="971"/>
      <c r="O85" s="1069"/>
      <c r="P85" s="1069"/>
      <c r="Q85" s="1069"/>
      <c r="R85" s="971"/>
      <c r="S85" s="971"/>
      <c r="X85" s="5"/>
      <c r="Y85" s="5"/>
      <c r="Z85" s="5"/>
      <c r="AB85" s="5"/>
    </row>
    <row r="86" spans="1:28" ht="21" hidden="1" outlineLevel="1">
      <c r="A86" s="114"/>
      <c r="B86" s="1074">
        <v>69</v>
      </c>
      <c r="C86" s="1075"/>
      <c r="D86" s="1076" t="str">
        <f>IF(VLOOKUP(B86,'２.住戸一覧'!$B:$AQ,3,0)="","",VLOOKUP(B86,'２.住戸一覧'!$B:$AQ,3,0))</f>
        <v/>
      </c>
      <c r="E86" s="1076"/>
      <c r="F86" s="1076"/>
      <c r="G86" s="1076"/>
      <c r="H86" s="1076" t="str">
        <f>IF(VLOOKUP(B86,'２.住戸一覧'!$B:$AQ,6,0)="","",VLOOKUP(B86,'２.住戸一覧'!$B:$AQ,6,0))</f>
        <v/>
      </c>
      <c r="I86" s="1076"/>
      <c r="J86" s="1069"/>
      <c r="K86" s="1069"/>
      <c r="L86" s="1069"/>
      <c r="M86" s="971"/>
      <c r="N86" s="971"/>
      <c r="O86" s="1069"/>
      <c r="P86" s="1069"/>
      <c r="Q86" s="1069"/>
      <c r="R86" s="971"/>
      <c r="S86" s="971"/>
      <c r="X86" s="5"/>
      <c r="Y86" s="5"/>
      <c r="Z86" s="5"/>
      <c r="AB86" s="5"/>
    </row>
    <row r="87" spans="1:28" ht="21" hidden="1" outlineLevel="1">
      <c r="A87" s="114"/>
      <c r="B87" s="1074">
        <v>70</v>
      </c>
      <c r="C87" s="1075"/>
      <c r="D87" s="1076" t="str">
        <f>IF(VLOOKUP(B87,'２.住戸一覧'!$B:$AQ,3,0)="","",VLOOKUP(B87,'２.住戸一覧'!$B:$AQ,3,0))</f>
        <v/>
      </c>
      <c r="E87" s="1076"/>
      <c r="F87" s="1076"/>
      <c r="G87" s="1076"/>
      <c r="H87" s="1076" t="str">
        <f>IF(VLOOKUP(B87,'２.住戸一覧'!$B:$AQ,6,0)="","",VLOOKUP(B87,'２.住戸一覧'!$B:$AQ,6,0))</f>
        <v/>
      </c>
      <c r="I87" s="1076"/>
      <c r="J87" s="1069"/>
      <c r="K87" s="1069"/>
      <c r="L87" s="1069"/>
      <c r="M87" s="971"/>
      <c r="N87" s="971"/>
      <c r="O87" s="1069"/>
      <c r="P87" s="1069"/>
      <c r="Q87" s="1069"/>
      <c r="R87" s="971"/>
      <c r="S87" s="971"/>
      <c r="X87" s="5"/>
      <c r="Y87" s="5"/>
      <c r="Z87" s="5"/>
      <c r="AB87" s="5"/>
    </row>
    <row r="88" spans="1:28" ht="21" hidden="1" outlineLevel="1">
      <c r="A88" s="114"/>
      <c r="B88" s="1074">
        <v>71</v>
      </c>
      <c r="C88" s="1075"/>
      <c r="D88" s="1076" t="str">
        <f>IF(VLOOKUP(B88,'２.住戸一覧'!$B:$AQ,3,0)="","",VLOOKUP(B88,'２.住戸一覧'!$B:$AQ,3,0))</f>
        <v/>
      </c>
      <c r="E88" s="1076"/>
      <c r="F88" s="1076"/>
      <c r="G88" s="1076"/>
      <c r="H88" s="1076" t="str">
        <f>IF(VLOOKUP(B88,'２.住戸一覧'!$B:$AQ,6,0)="","",VLOOKUP(B88,'２.住戸一覧'!$B:$AQ,6,0))</f>
        <v/>
      </c>
      <c r="I88" s="1076"/>
      <c r="J88" s="1069"/>
      <c r="K88" s="1069"/>
      <c r="L88" s="1069"/>
      <c r="M88" s="971"/>
      <c r="N88" s="971"/>
      <c r="O88" s="1069"/>
      <c r="P88" s="1069"/>
      <c r="Q88" s="1069"/>
      <c r="R88" s="971"/>
      <c r="S88" s="971"/>
      <c r="X88" s="5"/>
      <c r="Y88" s="5"/>
      <c r="Z88" s="5"/>
      <c r="AB88" s="5"/>
    </row>
    <row r="89" spans="1:28" ht="21" hidden="1" outlineLevel="1">
      <c r="A89" s="114"/>
      <c r="B89" s="1074">
        <v>72</v>
      </c>
      <c r="C89" s="1075"/>
      <c r="D89" s="1076" t="str">
        <f>IF(VLOOKUP(B89,'２.住戸一覧'!$B:$AQ,3,0)="","",VLOOKUP(B89,'２.住戸一覧'!$B:$AQ,3,0))</f>
        <v/>
      </c>
      <c r="E89" s="1076"/>
      <c r="F89" s="1076"/>
      <c r="G89" s="1076"/>
      <c r="H89" s="1076" t="str">
        <f>IF(VLOOKUP(B89,'２.住戸一覧'!$B:$AQ,6,0)="","",VLOOKUP(B89,'２.住戸一覧'!$B:$AQ,6,0))</f>
        <v/>
      </c>
      <c r="I89" s="1076"/>
      <c r="J89" s="1069"/>
      <c r="K89" s="1069"/>
      <c r="L89" s="1069"/>
      <c r="M89" s="971"/>
      <c r="N89" s="971"/>
      <c r="O89" s="1069"/>
      <c r="P89" s="1069"/>
      <c r="Q89" s="1069"/>
      <c r="R89" s="971"/>
      <c r="S89" s="971"/>
      <c r="X89" s="5"/>
      <c r="Y89" s="5"/>
      <c r="Z89" s="5"/>
      <c r="AB89" s="5"/>
    </row>
    <row r="90" spans="1:28" ht="21" hidden="1" outlineLevel="1">
      <c r="A90" s="114"/>
      <c r="B90" s="1074">
        <v>73</v>
      </c>
      <c r="C90" s="1075"/>
      <c r="D90" s="1076" t="str">
        <f>IF(VLOOKUP(B90,'２.住戸一覧'!$B:$AQ,3,0)="","",VLOOKUP(B90,'２.住戸一覧'!$B:$AQ,3,0))</f>
        <v/>
      </c>
      <c r="E90" s="1076"/>
      <c r="F90" s="1076"/>
      <c r="G90" s="1076"/>
      <c r="H90" s="1076" t="str">
        <f>IF(VLOOKUP(B90,'２.住戸一覧'!$B:$AQ,6,0)="","",VLOOKUP(B90,'２.住戸一覧'!$B:$AQ,6,0))</f>
        <v/>
      </c>
      <c r="I90" s="1076"/>
      <c r="J90" s="1069"/>
      <c r="K90" s="1069"/>
      <c r="L90" s="1069"/>
      <c r="M90" s="971"/>
      <c r="N90" s="971"/>
      <c r="O90" s="1069"/>
      <c r="P90" s="1069"/>
      <c r="Q90" s="1069"/>
      <c r="R90" s="971"/>
      <c r="S90" s="971"/>
      <c r="X90" s="5"/>
      <c r="Y90" s="5"/>
      <c r="Z90" s="5"/>
      <c r="AB90" s="5"/>
    </row>
    <row r="91" spans="1:28" ht="21" hidden="1" outlineLevel="1">
      <c r="A91" s="114"/>
      <c r="B91" s="1074">
        <v>74</v>
      </c>
      <c r="C91" s="1075"/>
      <c r="D91" s="1076" t="str">
        <f>IF(VLOOKUP(B91,'２.住戸一覧'!$B:$AQ,3,0)="","",VLOOKUP(B91,'２.住戸一覧'!$B:$AQ,3,0))</f>
        <v/>
      </c>
      <c r="E91" s="1076"/>
      <c r="F91" s="1076"/>
      <c r="G91" s="1076"/>
      <c r="H91" s="1076" t="str">
        <f>IF(VLOOKUP(B91,'２.住戸一覧'!$B:$AQ,6,0)="","",VLOOKUP(B91,'２.住戸一覧'!$B:$AQ,6,0))</f>
        <v/>
      </c>
      <c r="I91" s="1076"/>
      <c r="J91" s="1069"/>
      <c r="K91" s="1069"/>
      <c r="L91" s="1069"/>
      <c r="M91" s="971"/>
      <c r="N91" s="971"/>
      <c r="O91" s="1069"/>
      <c r="P91" s="1069"/>
      <c r="Q91" s="1069"/>
      <c r="R91" s="971"/>
      <c r="S91" s="971"/>
      <c r="X91" s="5"/>
      <c r="Y91" s="5"/>
      <c r="Z91" s="5"/>
      <c r="AB91" s="5"/>
    </row>
    <row r="92" spans="1:28" ht="21" hidden="1" outlineLevel="1">
      <c r="A92" s="114"/>
      <c r="B92" s="1074">
        <v>75</v>
      </c>
      <c r="C92" s="1075"/>
      <c r="D92" s="1076" t="str">
        <f>IF(VLOOKUP(B92,'２.住戸一覧'!$B:$AQ,3,0)="","",VLOOKUP(B92,'２.住戸一覧'!$B:$AQ,3,0))</f>
        <v/>
      </c>
      <c r="E92" s="1076"/>
      <c r="F92" s="1076"/>
      <c r="G92" s="1076"/>
      <c r="H92" s="1076" t="str">
        <f>IF(VLOOKUP(B92,'２.住戸一覧'!$B:$AQ,6,0)="","",VLOOKUP(B92,'２.住戸一覧'!$B:$AQ,6,0))</f>
        <v/>
      </c>
      <c r="I92" s="1076"/>
      <c r="J92" s="1069"/>
      <c r="K92" s="1069"/>
      <c r="L92" s="1069"/>
      <c r="M92" s="971"/>
      <c r="N92" s="971"/>
      <c r="O92" s="1069"/>
      <c r="P92" s="1069"/>
      <c r="Q92" s="1069"/>
      <c r="R92" s="971"/>
      <c r="S92" s="971"/>
      <c r="X92" s="5"/>
      <c r="Y92" s="5"/>
      <c r="Z92" s="5"/>
      <c r="AB92" s="5"/>
    </row>
    <row r="93" spans="1:28" ht="21" hidden="1" outlineLevel="1">
      <c r="A93" s="114"/>
      <c r="B93" s="1074">
        <v>76</v>
      </c>
      <c r="C93" s="1075"/>
      <c r="D93" s="1076" t="str">
        <f>IF(VLOOKUP(B93,'２.住戸一覧'!$B:$AQ,3,0)="","",VLOOKUP(B93,'２.住戸一覧'!$B:$AQ,3,0))</f>
        <v/>
      </c>
      <c r="E93" s="1076"/>
      <c r="F93" s="1076"/>
      <c r="G93" s="1076"/>
      <c r="H93" s="1076" t="str">
        <f>IF(VLOOKUP(B93,'２.住戸一覧'!$B:$AQ,6,0)="","",VLOOKUP(B93,'２.住戸一覧'!$B:$AQ,6,0))</f>
        <v/>
      </c>
      <c r="I93" s="1076"/>
      <c r="J93" s="1069"/>
      <c r="K93" s="1069"/>
      <c r="L93" s="1069"/>
      <c r="M93" s="971"/>
      <c r="N93" s="971"/>
      <c r="O93" s="1069"/>
      <c r="P93" s="1069"/>
      <c r="Q93" s="1069"/>
      <c r="R93" s="971"/>
      <c r="S93" s="971"/>
      <c r="X93" s="5"/>
      <c r="Y93" s="5"/>
      <c r="Z93" s="5"/>
      <c r="AB93" s="5"/>
    </row>
    <row r="94" spans="1:28" ht="21" hidden="1" outlineLevel="1">
      <c r="A94" s="114"/>
      <c r="B94" s="1074">
        <v>77</v>
      </c>
      <c r="C94" s="1075"/>
      <c r="D94" s="1076" t="str">
        <f>IF(VLOOKUP(B94,'２.住戸一覧'!$B:$AQ,3,0)="","",VLOOKUP(B94,'２.住戸一覧'!$B:$AQ,3,0))</f>
        <v/>
      </c>
      <c r="E94" s="1076"/>
      <c r="F94" s="1076"/>
      <c r="G94" s="1076"/>
      <c r="H94" s="1076" t="str">
        <f>IF(VLOOKUP(B94,'２.住戸一覧'!$B:$AQ,6,0)="","",VLOOKUP(B94,'２.住戸一覧'!$B:$AQ,6,0))</f>
        <v/>
      </c>
      <c r="I94" s="1076"/>
      <c r="J94" s="1069"/>
      <c r="K94" s="1069"/>
      <c r="L94" s="1069"/>
      <c r="M94" s="971"/>
      <c r="N94" s="971"/>
      <c r="O94" s="1069"/>
      <c r="P94" s="1069"/>
      <c r="Q94" s="1069"/>
      <c r="R94" s="971"/>
      <c r="S94" s="971"/>
      <c r="X94" s="5"/>
      <c r="Y94" s="5"/>
      <c r="Z94" s="5"/>
      <c r="AB94" s="5"/>
    </row>
    <row r="95" spans="1:28" ht="21" hidden="1" outlineLevel="1">
      <c r="A95" s="114"/>
      <c r="B95" s="1074">
        <v>78</v>
      </c>
      <c r="C95" s="1075"/>
      <c r="D95" s="1076" t="str">
        <f>IF(VLOOKUP(B95,'２.住戸一覧'!$B:$AQ,3,0)="","",VLOOKUP(B95,'２.住戸一覧'!$B:$AQ,3,0))</f>
        <v/>
      </c>
      <c r="E95" s="1076"/>
      <c r="F95" s="1076"/>
      <c r="G95" s="1076"/>
      <c r="H95" s="1076" t="str">
        <f>IF(VLOOKUP(B95,'２.住戸一覧'!$B:$AQ,6,0)="","",VLOOKUP(B95,'２.住戸一覧'!$B:$AQ,6,0))</f>
        <v/>
      </c>
      <c r="I95" s="1076"/>
      <c r="J95" s="1069"/>
      <c r="K95" s="1069"/>
      <c r="L95" s="1069"/>
      <c r="M95" s="971"/>
      <c r="N95" s="971"/>
      <c r="O95" s="1069"/>
      <c r="P95" s="1069"/>
      <c r="Q95" s="1069"/>
      <c r="R95" s="971"/>
      <c r="S95" s="971"/>
      <c r="X95" s="5"/>
      <c r="Y95" s="5"/>
      <c r="Z95" s="5"/>
      <c r="AB95" s="5"/>
    </row>
    <row r="96" spans="1:28" ht="21" hidden="1" outlineLevel="1">
      <c r="A96" s="114"/>
      <c r="B96" s="1074">
        <v>79</v>
      </c>
      <c r="C96" s="1075"/>
      <c r="D96" s="1076" t="str">
        <f>IF(VLOOKUP(B96,'２.住戸一覧'!$B:$AQ,3,0)="","",VLOOKUP(B96,'２.住戸一覧'!$B:$AQ,3,0))</f>
        <v/>
      </c>
      <c r="E96" s="1076"/>
      <c r="F96" s="1076"/>
      <c r="G96" s="1076"/>
      <c r="H96" s="1076" t="str">
        <f>IF(VLOOKUP(B96,'２.住戸一覧'!$B:$AQ,6,0)="","",VLOOKUP(B96,'２.住戸一覧'!$B:$AQ,6,0))</f>
        <v/>
      </c>
      <c r="I96" s="1076"/>
      <c r="J96" s="1069"/>
      <c r="K96" s="1069"/>
      <c r="L96" s="1069"/>
      <c r="M96" s="971"/>
      <c r="N96" s="971"/>
      <c r="O96" s="1069"/>
      <c r="P96" s="1069"/>
      <c r="Q96" s="1069"/>
      <c r="R96" s="971"/>
      <c r="S96" s="971"/>
      <c r="X96" s="5"/>
      <c r="Y96" s="5"/>
      <c r="Z96" s="5"/>
      <c r="AB96" s="5"/>
    </row>
    <row r="97" spans="1:28" ht="21" hidden="1" outlineLevel="1">
      <c r="A97" s="114"/>
      <c r="B97" s="1074">
        <v>80</v>
      </c>
      <c r="C97" s="1075"/>
      <c r="D97" s="1076" t="str">
        <f>IF(VLOOKUP(B97,'２.住戸一覧'!$B:$AQ,3,0)="","",VLOOKUP(B97,'２.住戸一覧'!$B:$AQ,3,0))</f>
        <v/>
      </c>
      <c r="E97" s="1076"/>
      <c r="F97" s="1076"/>
      <c r="G97" s="1076"/>
      <c r="H97" s="1076" t="str">
        <f>IF(VLOOKUP(B97,'２.住戸一覧'!$B:$AQ,6,0)="","",VLOOKUP(B97,'２.住戸一覧'!$B:$AQ,6,0))</f>
        <v/>
      </c>
      <c r="I97" s="1076"/>
      <c r="J97" s="1069"/>
      <c r="K97" s="1069"/>
      <c r="L97" s="1069"/>
      <c r="M97" s="971"/>
      <c r="N97" s="971"/>
      <c r="O97" s="1069"/>
      <c r="P97" s="1069"/>
      <c r="Q97" s="1069"/>
      <c r="R97" s="971"/>
      <c r="S97" s="971"/>
      <c r="X97" s="5"/>
      <c r="Y97" s="5"/>
      <c r="Z97" s="5"/>
      <c r="AB97" s="5"/>
    </row>
    <row r="98" spans="1:28" ht="21" hidden="1" outlineLevel="1">
      <c r="A98" s="114"/>
      <c r="B98" s="1074">
        <v>81</v>
      </c>
      <c r="C98" s="1075"/>
      <c r="D98" s="1076" t="str">
        <f>IF(VLOOKUP(B98,'２.住戸一覧'!$B:$AQ,3,0)="","",VLOOKUP(B98,'２.住戸一覧'!$B:$AQ,3,0))</f>
        <v/>
      </c>
      <c r="E98" s="1076"/>
      <c r="F98" s="1076"/>
      <c r="G98" s="1076"/>
      <c r="H98" s="1076" t="str">
        <f>IF(VLOOKUP(B98,'２.住戸一覧'!$B:$AQ,6,0)="","",VLOOKUP(B98,'２.住戸一覧'!$B:$AQ,6,0))</f>
        <v/>
      </c>
      <c r="I98" s="1076"/>
      <c r="J98" s="1069"/>
      <c r="K98" s="1069"/>
      <c r="L98" s="1069"/>
      <c r="M98" s="971"/>
      <c r="N98" s="971"/>
      <c r="O98" s="1069"/>
      <c r="P98" s="1069"/>
      <c r="Q98" s="1069"/>
      <c r="R98" s="971"/>
      <c r="S98" s="971"/>
      <c r="X98" s="5"/>
      <c r="Y98" s="5"/>
      <c r="Z98" s="5"/>
      <c r="AB98" s="5"/>
    </row>
    <row r="99" spans="1:28" ht="21" hidden="1" outlineLevel="1">
      <c r="A99" s="114"/>
      <c r="B99" s="1074">
        <v>82</v>
      </c>
      <c r="C99" s="1075"/>
      <c r="D99" s="1076" t="str">
        <f>IF(VLOOKUP(B99,'２.住戸一覧'!$B:$AQ,3,0)="","",VLOOKUP(B99,'２.住戸一覧'!$B:$AQ,3,0))</f>
        <v/>
      </c>
      <c r="E99" s="1076"/>
      <c r="F99" s="1076"/>
      <c r="G99" s="1076"/>
      <c r="H99" s="1076" t="str">
        <f>IF(VLOOKUP(B99,'２.住戸一覧'!$B:$AQ,6,0)="","",VLOOKUP(B99,'２.住戸一覧'!$B:$AQ,6,0))</f>
        <v/>
      </c>
      <c r="I99" s="1076"/>
      <c r="J99" s="1069"/>
      <c r="K99" s="1069"/>
      <c r="L99" s="1069"/>
      <c r="M99" s="971"/>
      <c r="N99" s="971"/>
      <c r="O99" s="1069"/>
      <c r="P99" s="1069"/>
      <c r="Q99" s="1069"/>
      <c r="R99" s="971"/>
      <c r="S99" s="971"/>
      <c r="X99" s="5"/>
      <c r="Y99" s="5"/>
      <c r="Z99" s="5"/>
      <c r="AB99" s="5"/>
    </row>
    <row r="100" spans="1:28" ht="21" hidden="1" outlineLevel="1">
      <c r="A100" s="114"/>
      <c r="B100" s="1074">
        <v>83</v>
      </c>
      <c r="C100" s="1075"/>
      <c r="D100" s="1076" t="str">
        <f>IF(VLOOKUP(B100,'２.住戸一覧'!$B:$AQ,3,0)="","",VLOOKUP(B100,'２.住戸一覧'!$B:$AQ,3,0))</f>
        <v/>
      </c>
      <c r="E100" s="1076"/>
      <c r="F100" s="1076"/>
      <c r="G100" s="1076"/>
      <c r="H100" s="1076" t="str">
        <f>IF(VLOOKUP(B100,'２.住戸一覧'!$B:$AQ,6,0)="","",VLOOKUP(B100,'２.住戸一覧'!$B:$AQ,6,0))</f>
        <v/>
      </c>
      <c r="I100" s="1076"/>
      <c r="J100" s="1069"/>
      <c r="K100" s="1069"/>
      <c r="L100" s="1069"/>
      <c r="M100" s="971"/>
      <c r="N100" s="971"/>
      <c r="O100" s="1069"/>
      <c r="P100" s="1069"/>
      <c r="Q100" s="1069"/>
      <c r="R100" s="971"/>
      <c r="S100" s="971"/>
      <c r="X100" s="5"/>
      <c r="Y100" s="5"/>
      <c r="Z100" s="5"/>
      <c r="AB100" s="5"/>
    </row>
    <row r="101" spans="1:28" ht="21" hidden="1" outlineLevel="1">
      <c r="A101" s="114"/>
      <c r="B101" s="1074">
        <v>84</v>
      </c>
      <c r="C101" s="1075"/>
      <c r="D101" s="1076" t="str">
        <f>IF(VLOOKUP(B101,'２.住戸一覧'!$B:$AQ,3,0)="","",VLOOKUP(B101,'２.住戸一覧'!$B:$AQ,3,0))</f>
        <v/>
      </c>
      <c r="E101" s="1076"/>
      <c r="F101" s="1076"/>
      <c r="G101" s="1076"/>
      <c r="H101" s="1076" t="str">
        <f>IF(VLOOKUP(B101,'２.住戸一覧'!$B:$AQ,6,0)="","",VLOOKUP(B101,'２.住戸一覧'!$B:$AQ,6,0))</f>
        <v/>
      </c>
      <c r="I101" s="1076"/>
      <c r="J101" s="1069"/>
      <c r="K101" s="1069"/>
      <c r="L101" s="1069"/>
      <c r="M101" s="971"/>
      <c r="N101" s="971"/>
      <c r="O101" s="1069"/>
      <c r="P101" s="1069"/>
      <c r="Q101" s="1069"/>
      <c r="R101" s="971"/>
      <c r="S101" s="971"/>
      <c r="X101" s="5"/>
      <c r="Y101" s="5"/>
      <c r="Z101" s="5"/>
      <c r="AB101" s="5"/>
    </row>
    <row r="102" spans="1:28" ht="21" hidden="1" outlineLevel="1">
      <c r="A102" s="114"/>
      <c r="B102" s="1074">
        <v>85</v>
      </c>
      <c r="C102" s="1075"/>
      <c r="D102" s="1076" t="str">
        <f>IF(VLOOKUP(B102,'２.住戸一覧'!$B:$AQ,3,0)="","",VLOOKUP(B102,'２.住戸一覧'!$B:$AQ,3,0))</f>
        <v/>
      </c>
      <c r="E102" s="1076"/>
      <c r="F102" s="1076"/>
      <c r="G102" s="1076"/>
      <c r="H102" s="1076" t="str">
        <f>IF(VLOOKUP(B102,'２.住戸一覧'!$B:$AQ,6,0)="","",VLOOKUP(B102,'２.住戸一覧'!$B:$AQ,6,0))</f>
        <v/>
      </c>
      <c r="I102" s="1076"/>
      <c r="J102" s="1069"/>
      <c r="K102" s="1069"/>
      <c r="L102" s="1069"/>
      <c r="M102" s="971"/>
      <c r="N102" s="971"/>
      <c r="O102" s="1069"/>
      <c r="P102" s="1069"/>
      <c r="Q102" s="1069"/>
      <c r="R102" s="971"/>
      <c r="S102" s="971"/>
      <c r="X102" s="5"/>
      <c r="Y102" s="5"/>
      <c r="Z102" s="5"/>
      <c r="AB102" s="5"/>
    </row>
    <row r="103" spans="1:28" ht="21" hidden="1" outlineLevel="1">
      <c r="A103" s="114"/>
      <c r="B103" s="1074">
        <v>86</v>
      </c>
      <c r="C103" s="1075"/>
      <c r="D103" s="1076" t="str">
        <f>IF(VLOOKUP(B103,'２.住戸一覧'!$B:$AQ,3,0)="","",VLOOKUP(B103,'２.住戸一覧'!$B:$AQ,3,0))</f>
        <v/>
      </c>
      <c r="E103" s="1076"/>
      <c r="F103" s="1076"/>
      <c r="G103" s="1076"/>
      <c r="H103" s="1076" t="str">
        <f>IF(VLOOKUP(B103,'２.住戸一覧'!$B:$AQ,6,0)="","",VLOOKUP(B103,'２.住戸一覧'!$B:$AQ,6,0))</f>
        <v/>
      </c>
      <c r="I103" s="1076"/>
      <c r="J103" s="1069"/>
      <c r="K103" s="1069"/>
      <c r="L103" s="1069"/>
      <c r="M103" s="971"/>
      <c r="N103" s="971"/>
      <c r="O103" s="1069"/>
      <c r="P103" s="1069"/>
      <c r="Q103" s="1069"/>
      <c r="R103" s="971"/>
      <c r="S103" s="971"/>
      <c r="X103" s="5"/>
      <c r="Y103" s="5"/>
      <c r="Z103" s="5"/>
      <c r="AB103" s="5"/>
    </row>
    <row r="104" spans="1:28" ht="21" hidden="1" outlineLevel="1">
      <c r="A104" s="114"/>
      <c r="B104" s="1074">
        <v>87</v>
      </c>
      <c r="C104" s="1075"/>
      <c r="D104" s="1076" t="str">
        <f>IF(VLOOKUP(B104,'２.住戸一覧'!$B:$AQ,3,0)="","",VLOOKUP(B104,'２.住戸一覧'!$B:$AQ,3,0))</f>
        <v/>
      </c>
      <c r="E104" s="1076"/>
      <c r="F104" s="1076"/>
      <c r="G104" s="1076"/>
      <c r="H104" s="1076" t="str">
        <f>IF(VLOOKUP(B104,'２.住戸一覧'!$B:$AQ,6,0)="","",VLOOKUP(B104,'２.住戸一覧'!$B:$AQ,6,0))</f>
        <v/>
      </c>
      <c r="I104" s="1076"/>
      <c r="J104" s="1069"/>
      <c r="K104" s="1069"/>
      <c r="L104" s="1069"/>
      <c r="M104" s="971"/>
      <c r="N104" s="971"/>
      <c r="O104" s="1069"/>
      <c r="P104" s="1069"/>
      <c r="Q104" s="1069"/>
      <c r="R104" s="971"/>
      <c r="S104" s="971"/>
      <c r="X104" s="5"/>
      <c r="Y104" s="5"/>
      <c r="Z104" s="5"/>
      <c r="AB104" s="5"/>
    </row>
    <row r="105" spans="1:28" ht="21" hidden="1" outlineLevel="1">
      <c r="A105" s="114"/>
      <c r="B105" s="1074">
        <v>88</v>
      </c>
      <c r="C105" s="1075"/>
      <c r="D105" s="1076" t="str">
        <f>IF(VLOOKUP(B105,'２.住戸一覧'!$B:$AQ,3,0)="","",VLOOKUP(B105,'２.住戸一覧'!$B:$AQ,3,0))</f>
        <v/>
      </c>
      <c r="E105" s="1076"/>
      <c r="F105" s="1076"/>
      <c r="G105" s="1076"/>
      <c r="H105" s="1076" t="str">
        <f>IF(VLOOKUP(B105,'２.住戸一覧'!$B:$AQ,6,0)="","",VLOOKUP(B105,'２.住戸一覧'!$B:$AQ,6,0))</f>
        <v/>
      </c>
      <c r="I105" s="1076"/>
      <c r="J105" s="1069"/>
      <c r="K105" s="1069"/>
      <c r="L105" s="1069"/>
      <c r="M105" s="971"/>
      <c r="N105" s="971"/>
      <c r="O105" s="1069"/>
      <c r="P105" s="1069"/>
      <c r="Q105" s="1069"/>
      <c r="R105" s="971"/>
      <c r="S105" s="971"/>
      <c r="X105" s="5"/>
      <c r="Y105" s="5"/>
      <c r="Z105" s="5"/>
      <c r="AB105" s="5"/>
    </row>
    <row r="106" spans="1:28" ht="21" hidden="1" outlineLevel="1">
      <c r="A106" s="114"/>
      <c r="B106" s="1074">
        <v>89</v>
      </c>
      <c r="C106" s="1075"/>
      <c r="D106" s="1076" t="str">
        <f>IF(VLOOKUP(B106,'２.住戸一覧'!$B:$AQ,3,0)="","",VLOOKUP(B106,'２.住戸一覧'!$B:$AQ,3,0))</f>
        <v/>
      </c>
      <c r="E106" s="1076"/>
      <c r="F106" s="1076"/>
      <c r="G106" s="1076"/>
      <c r="H106" s="1076" t="str">
        <f>IF(VLOOKUP(B106,'２.住戸一覧'!$B:$AQ,6,0)="","",VLOOKUP(B106,'２.住戸一覧'!$B:$AQ,6,0))</f>
        <v/>
      </c>
      <c r="I106" s="1076"/>
      <c r="J106" s="1069"/>
      <c r="K106" s="1069"/>
      <c r="L106" s="1069"/>
      <c r="M106" s="971"/>
      <c r="N106" s="971"/>
      <c r="O106" s="1069"/>
      <c r="P106" s="1069"/>
      <c r="Q106" s="1069"/>
      <c r="R106" s="971"/>
      <c r="S106" s="971"/>
      <c r="X106" s="5"/>
      <c r="Y106" s="5"/>
      <c r="Z106" s="5"/>
      <c r="AB106" s="5"/>
    </row>
    <row r="107" spans="1:28" ht="21" hidden="1" outlineLevel="1">
      <c r="A107" s="114"/>
      <c r="B107" s="1074">
        <v>90</v>
      </c>
      <c r="C107" s="1075"/>
      <c r="D107" s="1076" t="str">
        <f>IF(VLOOKUP(B107,'２.住戸一覧'!$B:$AQ,3,0)="","",VLOOKUP(B107,'２.住戸一覧'!$B:$AQ,3,0))</f>
        <v/>
      </c>
      <c r="E107" s="1076"/>
      <c r="F107" s="1076"/>
      <c r="G107" s="1076"/>
      <c r="H107" s="1076" t="str">
        <f>IF(VLOOKUP(B107,'２.住戸一覧'!$B:$AQ,6,0)="","",VLOOKUP(B107,'２.住戸一覧'!$B:$AQ,6,0))</f>
        <v/>
      </c>
      <c r="I107" s="1076"/>
      <c r="J107" s="1069"/>
      <c r="K107" s="1069"/>
      <c r="L107" s="1069"/>
      <c r="M107" s="971"/>
      <c r="N107" s="971"/>
      <c r="O107" s="1069"/>
      <c r="P107" s="1069"/>
      <c r="Q107" s="1069"/>
      <c r="R107" s="971"/>
      <c r="S107" s="971"/>
      <c r="X107" s="5"/>
      <c r="Y107" s="5"/>
      <c r="Z107" s="5"/>
      <c r="AB107" s="5"/>
    </row>
    <row r="108" spans="1:28" ht="21" hidden="1" outlineLevel="1">
      <c r="A108" s="114"/>
      <c r="B108" s="1074">
        <v>91</v>
      </c>
      <c r="C108" s="1075"/>
      <c r="D108" s="1076" t="str">
        <f>IF(VLOOKUP(B108,'２.住戸一覧'!$B:$AQ,3,0)="","",VLOOKUP(B108,'２.住戸一覧'!$B:$AQ,3,0))</f>
        <v/>
      </c>
      <c r="E108" s="1076"/>
      <c r="F108" s="1076"/>
      <c r="G108" s="1076"/>
      <c r="H108" s="1076" t="str">
        <f>IF(VLOOKUP(B108,'２.住戸一覧'!$B:$AQ,6,0)="","",VLOOKUP(B108,'２.住戸一覧'!$B:$AQ,6,0))</f>
        <v/>
      </c>
      <c r="I108" s="1076"/>
      <c r="J108" s="1069"/>
      <c r="K108" s="1069"/>
      <c r="L108" s="1069"/>
      <c r="M108" s="971"/>
      <c r="N108" s="971"/>
      <c r="O108" s="1069"/>
      <c r="P108" s="1069"/>
      <c r="Q108" s="1069"/>
      <c r="R108" s="971"/>
      <c r="S108" s="971"/>
      <c r="X108" s="5"/>
      <c r="Y108" s="5"/>
      <c r="Z108" s="5"/>
      <c r="AB108" s="5"/>
    </row>
    <row r="109" spans="1:28" ht="21" hidden="1" outlineLevel="1">
      <c r="A109" s="114"/>
      <c r="B109" s="1074">
        <v>92</v>
      </c>
      <c r="C109" s="1075"/>
      <c r="D109" s="1076" t="str">
        <f>IF(VLOOKUP(B109,'２.住戸一覧'!$B:$AQ,3,0)="","",VLOOKUP(B109,'２.住戸一覧'!$B:$AQ,3,0))</f>
        <v/>
      </c>
      <c r="E109" s="1076"/>
      <c r="F109" s="1076"/>
      <c r="G109" s="1076"/>
      <c r="H109" s="1076" t="str">
        <f>IF(VLOOKUP(B109,'２.住戸一覧'!$B:$AQ,6,0)="","",VLOOKUP(B109,'２.住戸一覧'!$B:$AQ,6,0))</f>
        <v/>
      </c>
      <c r="I109" s="1076"/>
      <c r="J109" s="1069"/>
      <c r="K109" s="1069"/>
      <c r="L109" s="1069"/>
      <c r="M109" s="971"/>
      <c r="N109" s="971"/>
      <c r="O109" s="1069"/>
      <c r="P109" s="1069"/>
      <c r="Q109" s="1069"/>
      <c r="R109" s="971"/>
      <c r="S109" s="971"/>
      <c r="X109" s="5"/>
      <c r="Y109" s="5"/>
      <c r="Z109" s="5"/>
      <c r="AB109" s="5"/>
    </row>
    <row r="110" spans="1:28" ht="21" hidden="1" outlineLevel="1">
      <c r="A110" s="114"/>
      <c r="B110" s="1074">
        <v>93</v>
      </c>
      <c r="C110" s="1075"/>
      <c r="D110" s="1076" t="str">
        <f>IF(VLOOKUP(B110,'２.住戸一覧'!$B:$AQ,3,0)="","",VLOOKUP(B110,'２.住戸一覧'!$B:$AQ,3,0))</f>
        <v/>
      </c>
      <c r="E110" s="1076"/>
      <c r="F110" s="1076"/>
      <c r="G110" s="1076"/>
      <c r="H110" s="1076" t="str">
        <f>IF(VLOOKUP(B110,'２.住戸一覧'!$B:$AQ,6,0)="","",VLOOKUP(B110,'２.住戸一覧'!$B:$AQ,6,0))</f>
        <v/>
      </c>
      <c r="I110" s="1076"/>
      <c r="J110" s="1069"/>
      <c r="K110" s="1069"/>
      <c r="L110" s="1069"/>
      <c r="M110" s="971"/>
      <c r="N110" s="971"/>
      <c r="O110" s="1069"/>
      <c r="P110" s="1069"/>
      <c r="Q110" s="1069"/>
      <c r="R110" s="971"/>
      <c r="S110" s="971"/>
      <c r="X110" s="5"/>
      <c r="Y110" s="5"/>
      <c r="Z110" s="5"/>
      <c r="AB110" s="5"/>
    </row>
    <row r="111" spans="1:28" ht="21" hidden="1" outlineLevel="1">
      <c r="A111" s="114"/>
      <c r="B111" s="1074">
        <v>94</v>
      </c>
      <c r="C111" s="1075"/>
      <c r="D111" s="1076" t="str">
        <f>IF(VLOOKUP(B111,'２.住戸一覧'!$B:$AQ,3,0)="","",VLOOKUP(B111,'２.住戸一覧'!$B:$AQ,3,0))</f>
        <v/>
      </c>
      <c r="E111" s="1076"/>
      <c r="F111" s="1076"/>
      <c r="G111" s="1076"/>
      <c r="H111" s="1076" t="str">
        <f>IF(VLOOKUP(B111,'２.住戸一覧'!$B:$AQ,6,0)="","",VLOOKUP(B111,'２.住戸一覧'!$B:$AQ,6,0))</f>
        <v/>
      </c>
      <c r="I111" s="1076"/>
      <c r="J111" s="1069"/>
      <c r="K111" s="1069"/>
      <c r="L111" s="1069"/>
      <c r="M111" s="971"/>
      <c r="N111" s="971"/>
      <c r="O111" s="1069"/>
      <c r="P111" s="1069"/>
      <c r="Q111" s="1069"/>
      <c r="R111" s="971"/>
      <c r="S111" s="971"/>
      <c r="X111" s="5"/>
      <c r="Y111" s="5"/>
      <c r="Z111" s="5"/>
      <c r="AB111" s="5"/>
    </row>
    <row r="112" spans="1:28" ht="21" hidden="1" outlineLevel="1">
      <c r="A112" s="114"/>
      <c r="B112" s="1074">
        <v>95</v>
      </c>
      <c r="C112" s="1075"/>
      <c r="D112" s="1076" t="str">
        <f>IF(VLOOKUP(B112,'２.住戸一覧'!$B:$AQ,3,0)="","",VLOOKUP(B112,'２.住戸一覧'!$B:$AQ,3,0))</f>
        <v/>
      </c>
      <c r="E112" s="1076"/>
      <c r="F112" s="1076"/>
      <c r="G112" s="1076"/>
      <c r="H112" s="1076" t="str">
        <f>IF(VLOOKUP(B112,'２.住戸一覧'!$B:$AQ,6,0)="","",VLOOKUP(B112,'２.住戸一覧'!$B:$AQ,6,0))</f>
        <v/>
      </c>
      <c r="I112" s="1076"/>
      <c r="J112" s="1069"/>
      <c r="K112" s="1069"/>
      <c r="L112" s="1069"/>
      <c r="M112" s="971"/>
      <c r="N112" s="971"/>
      <c r="O112" s="1069"/>
      <c r="P112" s="1069"/>
      <c r="Q112" s="1069"/>
      <c r="R112" s="971"/>
      <c r="S112" s="971"/>
      <c r="X112" s="5"/>
      <c r="Y112" s="5"/>
      <c r="Z112" s="5"/>
      <c r="AB112" s="5"/>
    </row>
    <row r="113" spans="1:28" ht="21" hidden="1" outlineLevel="1">
      <c r="A113" s="114"/>
      <c r="B113" s="1074">
        <v>96</v>
      </c>
      <c r="C113" s="1075"/>
      <c r="D113" s="1076" t="str">
        <f>IF(VLOOKUP(B113,'２.住戸一覧'!$B:$AQ,3,0)="","",VLOOKUP(B113,'２.住戸一覧'!$B:$AQ,3,0))</f>
        <v/>
      </c>
      <c r="E113" s="1076"/>
      <c r="F113" s="1076"/>
      <c r="G113" s="1076"/>
      <c r="H113" s="1076" t="str">
        <f>IF(VLOOKUP(B113,'２.住戸一覧'!$B:$AQ,6,0)="","",VLOOKUP(B113,'２.住戸一覧'!$B:$AQ,6,0))</f>
        <v/>
      </c>
      <c r="I113" s="1076"/>
      <c r="J113" s="1069"/>
      <c r="K113" s="1069"/>
      <c r="L113" s="1069"/>
      <c r="M113" s="971"/>
      <c r="N113" s="971"/>
      <c r="O113" s="1069"/>
      <c r="P113" s="1069"/>
      <c r="Q113" s="1069"/>
      <c r="R113" s="971"/>
      <c r="S113" s="971"/>
      <c r="X113" s="5"/>
      <c r="Y113" s="5"/>
      <c r="Z113" s="5"/>
      <c r="AB113" s="5"/>
    </row>
    <row r="114" spans="1:28" ht="21" hidden="1" outlineLevel="1">
      <c r="A114" s="114"/>
      <c r="B114" s="1074">
        <v>97</v>
      </c>
      <c r="C114" s="1075"/>
      <c r="D114" s="1076" t="str">
        <f>IF(VLOOKUP(B114,'２.住戸一覧'!$B:$AQ,3,0)="","",VLOOKUP(B114,'２.住戸一覧'!$B:$AQ,3,0))</f>
        <v/>
      </c>
      <c r="E114" s="1076"/>
      <c r="F114" s="1076"/>
      <c r="G114" s="1076"/>
      <c r="H114" s="1076" t="str">
        <f>IF(VLOOKUP(B114,'２.住戸一覧'!$B:$AQ,6,0)="","",VLOOKUP(B114,'２.住戸一覧'!$B:$AQ,6,0))</f>
        <v/>
      </c>
      <c r="I114" s="1076"/>
      <c r="J114" s="1069"/>
      <c r="K114" s="1069"/>
      <c r="L114" s="1069"/>
      <c r="M114" s="971"/>
      <c r="N114" s="971"/>
      <c r="O114" s="1069"/>
      <c r="P114" s="1069"/>
      <c r="Q114" s="1069"/>
      <c r="R114" s="971"/>
      <c r="S114" s="971"/>
      <c r="X114" s="5"/>
      <c r="Y114" s="5"/>
      <c r="Z114" s="5"/>
      <c r="AB114" s="5"/>
    </row>
    <row r="115" spans="1:28" ht="21" hidden="1" outlineLevel="1">
      <c r="A115" s="114"/>
      <c r="B115" s="1074">
        <v>98</v>
      </c>
      <c r="C115" s="1075"/>
      <c r="D115" s="1076" t="str">
        <f>IF(VLOOKUP(B115,'２.住戸一覧'!$B:$AQ,3,0)="","",VLOOKUP(B115,'２.住戸一覧'!$B:$AQ,3,0))</f>
        <v/>
      </c>
      <c r="E115" s="1076"/>
      <c r="F115" s="1076"/>
      <c r="G115" s="1076"/>
      <c r="H115" s="1076" t="str">
        <f>IF(VLOOKUP(B115,'２.住戸一覧'!$B:$AQ,6,0)="","",VLOOKUP(B115,'２.住戸一覧'!$B:$AQ,6,0))</f>
        <v/>
      </c>
      <c r="I115" s="1076"/>
      <c r="J115" s="1069"/>
      <c r="K115" s="1069"/>
      <c r="L115" s="1069"/>
      <c r="M115" s="971"/>
      <c r="N115" s="971"/>
      <c r="O115" s="1069"/>
      <c r="P115" s="1069"/>
      <c r="Q115" s="1069"/>
      <c r="R115" s="971"/>
      <c r="S115" s="971"/>
      <c r="X115" s="5"/>
      <c r="Y115" s="5"/>
      <c r="Z115" s="5"/>
      <c r="AB115" s="5"/>
    </row>
    <row r="116" spans="1:28" ht="21" hidden="1" outlineLevel="1">
      <c r="A116" s="114"/>
      <c r="B116" s="1074">
        <v>99</v>
      </c>
      <c r="C116" s="1075"/>
      <c r="D116" s="1076" t="str">
        <f>IF(VLOOKUP(B116,'２.住戸一覧'!$B:$AQ,3,0)="","",VLOOKUP(B116,'２.住戸一覧'!$B:$AQ,3,0))</f>
        <v/>
      </c>
      <c r="E116" s="1076"/>
      <c r="F116" s="1076"/>
      <c r="G116" s="1076"/>
      <c r="H116" s="1076" t="str">
        <f>IF(VLOOKUP(B116,'２.住戸一覧'!$B:$AQ,6,0)="","",VLOOKUP(B116,'２.住戸一覧'!$B:$AQ,6,0))</f>
        <v/>
      </c>
      <c r="I116" s="1076"/>
      <c r="J116" s="1069"/>
      <c r="K116" s="1069"/>
      <c r="L116" s="1069"/>
      <c r="M116" s="971"/>
      <c r="N116" s="971"/>
      <c r="O116" s="1069"/>
      <c r="P116" s="1069"/>
      <c r="Q116" s="1069"/>
      <c r="R116" s="971"/>
      <c r="S116" s="971"/>
      <c r="X116" s="5"/>
      <c r="Y116" s="5"/>
      <c r="Z116" s="5"/>
      <c r="AB116" s="5"/>
    </row>
    <row r="117" spans="1:28" ht="21" hidden="1" outlineLevel="1">
      <c r="A117" s="114"/>
      <c r="B117" s="1074">
        <v>100</v>
      </c>
      <c r="C117" s="1075"/>
      <c r="D117" s="1076" t="str">
        <f>IF(VLOOKUP(B117,'２.住戸一覧'!$B:$AQ,3,0)="","",VLOOKUP(B117,'２.住戸一覧'!$B:$AQ,3,0))</f>
        <v/>
      </c>
      <c r="E117" s="1076"/>
      <c r="F117" s="1076"/>
      <c r="G117" s="1076"/>
      <c r="H117" s="1076" t="str">
        <f>IF(VLOOKUP(B117,'２.住戸一覧'!$B:$AQ,6,0)="","",VLOOKUP(B117,'２.住戸一覧'!$B:$AQ,6,0))</f>
        <v/>
      </c>
      <c r="I117" s="1076"/>
      <c r="J117" s="1069"/>
      <c r="K117" s="1069"/>
      <c r="L117" s="1069"/>
      <c r="M117" s="971"/>
      <c r="N117" s="971"/>
      <c r="O117" s="1069"/>
      <c r="P117" s="1069"/>
      <c r="Q117" s="1069"/>
      <c r="R117" s="971"/>
      <c r="S117" s="971"/>
      <c r="X117" s="5"/>
      <c r="Y117" s="5"/>
      <c r="Z117" s="5"/>
      <c r="AB117" s="5"/>
    </row>
    <row r="118" spans="1:28" ht="21" hidden="1" outlineLevel="1">
      <c r="A118" s="114"/>
      <c r="B118" s="1074">
        <v>101</v>
      </c>
      <c r="C118" s="1075"/>
      <c r="D118" s="1076" t="str">
        <f>IF(VLOOKUP(B118,'２.住戸一覧'!$B:$AQ,3,0)="","",VLOOKUP(B118,'２.住戸一覧'!$B:$AQ,3,0))</f>
        <v/>
      </c>
      <c r="E118" s="1076"/>
      <c r="F118" s="1076"/>
      <c r="G118" s="1076"/>
      <c r="H118" s="1076" t="str">
        <f>IF(VLOOKUP(B118,'２.住戸一覧'!$B:$AQ,6,0)="","",VLOOKUP(B118,'２.住戸一覧'!$B:$AQ,6,0))</f>
        <v/>
      </c>
      <c r="I118" s="1076"/>
      <c r="J118" s="1069"/>
      <c r="K118" s="1069"/>
      <c r="L118" s="1069"/>
      <c r="M118" s="971"/>
      <c r="N118" s="971"/>
      <c r="O118" s="1069"/>
      <c r="P118" s="1069"/>
      <c r="Q118" s="1069"/>
      <c r="R118" s="971"/>
      <c r="S118" s="971"/>
      <c r="X118" s="5"/>
      <c r="Y118" s="5"/>
      <c r="Z118" s="5"/>
      <c r="AB118" s="5"/>
    </row>
    <row r="119" spans="1:28" ht="21" hidden="1" outlineLevel="1">
      <c r="A119" s="114"/>
      <c r="B119" s="1074">
        <v>102</v>
      </c>
      <c r="C119" s="1075"/>
      <c r="D119" s="1076" t="str">
        <f>IF(VLOOKUP(B119,'２.住戸一覧'!$B:$AQ,3,0)="","",VLOOKUP(B119,'２.住戸一覧'!$B:$AQ,3,0))</f>
        <v/>
      </c>
      <c r="E119" s="1076"/>
      <c r="F119" s="1076"/>
      <c r="G119" s="1076"/>
      <c r="H119" s="1076" t="str">
        <f>IF(VLOOKUP(B119,'２.住戸一覧'!$B:$AQ,6,0)="","",VLOOKUP(B119,'２.住戸一覧'!$B:$AQ,6,0))</f>
        <v/>
      </c>
      <c r="I119" s="1076"/>
      <c r="J119" s="1069"/>
      <c r="K119" s="1069"/>
      <c r="L119" s="1069"/>
      <c r="M119" s="971"/>
      <c r="N119" s="971"/>
      <c r="O119" s="1069"/>
      <c r="P119" s="1069"/>
      <c r="Q119" s="1069"/>
      <c r="R119" s="971"/>
      <c r="S119" s="971"/>
      <c r="X119" s="5"/>
      <c r="Y119" s="5"/>
      <c r="Z119" s="5"/>
      <c r="AB119" s="5"/>
    </row>
    <row r="120" spans="1:28" ht="21" hidden="1" outlineLevel="1">
      <c r="A120" s="114"/>
      <c r="B120" s="1074">
        <v>103</v>
      </c>
      <c r="C120" s="1075"/>
      <c r="D120" s="1076" t="str">
        <f>IF(VLOOKUP(B120,'２.住戸一覧'!$B:$AQ,3,0)="","",VLOOKUP(B120,'２.住戸一覧'!$B:$AQ,3,0))</f>
        <v/>
      </c>
      <c r="E120" s="1076"/>
      <c r="F120" s="1076"/>
      <c r="G120" s="1076"/>
      <c r="H120" s="1076" t="str">
        <f>IF(VLOOKUP(B120,'２.住戸一覧'!$B:$AQ,6,0)="","",VLOOKUP(B120,'２.住戸一覧'!$B:$AQ,6,0))</f>
        <v/>
      </c>
      <c r="I120" s="1076"/>
      <c r="J120" s="1069"/>
      <c r="K120" s="1069"/>
      <c r="L120" s="1069"/>
      <c r="M120" s="971"/>
      <c r="N120" s="971"/>
      <c r="O120" s="1069"/>
      <c r="P120" s="1069"/>
      <c r="Q120" s="1069"/>
      <c r="R120" s="971"/>
      <c r="S120" s="971"/>
      <c r="X120" s="5"/>
      <c r="Y120" s="5"/>
      <c r="Z120" s="5"/>
      <c r="AB120" s="5"/>
    </row>
    <row r="121" spans="1:28" ht="21" hidden="1" outlineLevel="1">
      <c r="A121" s="114"/>
      <c r="B121" s="1074">
        <v>104</v>
      </c>
      <c r="C121" s="1075"/>
      <c r="D121" s="1076" t="str">
        <f>IF(VLOOKUP(B121,'２.住戸一覧'!$B:$AQ,3,0)="","",VLOOKUP(B121,'２.住戸一覧'!$B:$AQ,3,0))</f>
        <v/>
      </c>
      <c r="E121" s="1076"/>
      <c r="F121" s="1076"/>
      <c r="G121" s="1076"/>
      <c r="H121" s="1076" t="str">
        <f>IF(VLOOKUP(B121,'２.住戸一覧'!$B:$AQ,6,0)="","",VLOOKUP(B121,'２.住戸一覧'!$B:$AQ,6,0))</f>
        <v/>
      </c>
      <c r="I121" s="1076"/>
      <c r="J121" s="1069"/>
      <c r="K121" s="1069"/>
      <c r="L121" s="1069"/>
      <c r="M121" s="971"/>
      <c r="N121" s="971"/>
      <c r="O121" s="1069"/>
      <c r="P121" s="1069"/>
      <c r="Q121" s="1069"/>
      <c r="R121" s="971"/>
      <c r="S121" s="971"/>
      <c r="X121" s="5"/>
      <c r="Y121" s="5"/>
      <c r="Z121" s="5"/>
      <c r="AB121" s="5"/>
    </row>
    <row r="122" spans="1:28" ht="21" hidden="1" outlineLevel="1">
      <c r="A122" s="114"/>
      <c r="B122" s="1074">
        <v>105</v>
      </c>
      <c r="C122" s="1075"/>
      <c r="D122" s="1076" t="str">
        <f>IF(VLOOKUP(B122,'２.住戸一覧'!$B:$AQ,3,0)="","",VLOOKUP(B122,'２.住戸一覧'!$B:$AQ,3,0))</f>
        <v/>
      </c>
      <c r="E122" s="1076"/>
      <c r="F122" s="1076"/>
      <c r="G122" s="1076"/>
      <c r="H122" s="1076" t="str">
        <f>IF(VLOOKUP(B122,'２.住戸一覧'!$B:$AQ,6,0)="","",VLOOKUP(B122,'２.住戸一覧'!$B:$AQ,6,0))</f>
        <v/>
      </c>
      <c r="I122" s="1076"/>
      <c r="J122" s="1069"/>
      <c r="K122" s="1069"/>
      <c r="L122" s="1069"/>
      <c r="M122" s="971"/>
      <c r="N122" s="971"/>
      <c r="O122" s="1069"/>
      <c r="P122" s="1069"/>
      <c r="Q122" s="1069"/>
      <c r="R122" s="971"/>
      <c r="S122" s="971"/>
      <c r="X122" s="5"/>
      <c r="Y122" s="5"/>
      <c r="Z122" s="5"/>
      <c r="AB122" s="5"/>
    </row>
    <row r="123" spans="1:28" ht="21" hidden="1" outlineLevel="1">
      <c r="A123" s="114"/>
      <c r="B123" s="1074">
        <v>106</v>
      </c>
      <c r="C123" s="1075"/>
      <c r="D123" s="1076" t="str">
        <f>IF(VLOOKUP(B123,'２.住戸一覧'!$B:$AQ,3,0)="","",VLOOKUP(B123,'２.住戸一覧'!$B:$AQ,3,0))</f>
        <v/>
      </c>
      <c r="E123" s="1076"/>
      <c r="F123" s="1076"/>
      <c r="G123" s="1076"/>
      <c r="H123" s="1076" t="str">
        <f>IF(VLOOKUP(B123,'２.住戸一覧'!$B:$AQ,6,0)="","",VLOOKUP(B123,'２.住戸一覧'!$B:$AQ,6,0))</f>
        <v/>
      </c>
      <c r="I123" s="1076"/>
      <c r="J123" s="1069"/>
      <c r="K123" s="1069"/>
      <c r="L123" s="1069"/>
      <c r="M123" s="971"/>
      <c r="N123" s="971"/>
      <c r="O123" s="1069"/>
      <c r="P123" s="1069"/>
      <c r="Q123" s="1069"/>
      <c r="R123" s="971"/>
      <c r="S123" s="971"/>
      <c r="X123" s="5"/>
      <c r="Y123" s="5"/>
      <c r="Z123" s="5"/>
      <c r="AB123" s="5"/>
    </row>
    <row r="124" spans="1:28" ht="21" hidden="1" outlineLevel="1">
      <c r="A124" s="114"/>
      <c r="B124" s="1074">
        <v>107</v>
      </c>
      <c r="C124" s="1075"/>
      <c r="D124" s="1076" t="str">
        <f>IF(VLOOKUP(B124,'２.住戸一覧'!$B:$AQ,3,0)="","",VLOOKUP(B124,'２.住戸一覧'!$B:$AQ,3,0))</f>
        <v/>
      </c>
      <c r="E124" s="1076"/>
      <c r="F124" s="1076"/>
      <c r="G124" s="1076"/>
      <c r="H124" s="1076" t="str">
        <f>IF(VLOOKUP(B124,'２.住戸一覧'!$B:$AQ,6,0)="","",VLOOKUP(B124,'２.住戸一覧'!$B:$AQ,6,0))</f>
        <v/>
      </c>
      <c r="I124" s="1076"/>
      <c r="J124" s="1069"/>
      <c r="K124" s="1069"/>
      <c r="L124" s="1069"/>
      <c r="M124" s="971"/>
      <c r="N124" s="971"/>
      <c r="O124" s="1069"/>
      <c r="P124" s="1069"/>
      <c r="Q124" s="1069"/>
      <c r="R124" s="971"/>
      <c r="S124" s="971"/>
      <c r="X124" s="5"/>
      <c r="Y124" s="5"/>
      <c r="Z124" s="5"/>
      <c r="AB124" s="5"/>
    </row>
    <row r="125" spans="1:28" ht="21" hidden="1" outlineLevel="1">
      <c r="A125" s="114"/>
      <c r="B125" s="1074">
        <v>108</v>
      </c>
      <c r="C125" s="1075"/>
      <c r="D125" s="1076" t="str">
        <f>IF(VLOOKUP(B125,'２.住戸一覧'!$B:$AQ,3,0)="","",VLOOKUP(B125,'２.住戸一覧'!$B:$AQ,3,0))</f>
        <v/>
      </c>
      <c r="E125" s="1076"/>
      <c r="F125" s="1076"/>
      <c r="G125" s="1076"/>
      <c r="H125" s="1076" t="str">
        <f>IF(VLOOKUP(B125,'２.住戸一覧'!$B:$AQ,6,0)="","",VLOOKUP(B125,'２.住戸一覧'!$B:$AQ,6,0))</f>
        <v/>
      </c>
      <c r="I125" s="1076"/>
      <c r="J125" s="1069"/>
      <c r="K125" s="1069"/>
      <c r="L125" s="1069"/>
      <c r="M125" s="971"/>
      <c r="N125" s="971"/>
      <c r="O125" s="1069"/>
      <c r="P125" s="1069"/>
      <c r="Q125" s="1069"/>
      <c r="R125" s="971"/>
      <c r="S125" s="971"/>
      <c r="X125" s="5"/>
      <c r="Y125" s="5"/>
      <c r="Z125" s="5"/>
      <c r="AB125" s="5"/>
    </row>
    <row r="126" spans="1:28" ht="21" hidden="1" outlineLevel="1">
      <c r="A126" s="114"/>
      <c r="B126" s="1074">
        <v>109</v>
      </c>
      <c r="C126" s="1075"/>
      <c r="D126" s="1076" t="str">
        <f>IF(VLOOKUP(B126,'２.住戸一覧'!$B:$AQ,3,0)="","",VLOOKUP(B126,'２.住戸一覧'!$B:$AQ,3,0))</f>
        <v/>
      </c>
      <c r="E126" s="1076"/>
      <c r="F126" s="1076"/>
      <c r="G126" s="1076"/>
      <c r="H126" s="1076" t="str">
        <f>IF(VLOOKUP(B126,'２.住戸一覧'!$B:$AQ,6,0)="","",VLOOKUP(B126,'２.住戸一覧'!$B:$AQ,6,0))</f>
        <v/>
      </c>
      <c r="I126" s="1076"/>
      <c r="J126" s="1069"/>
      <c r="K126" s="1069"/>
      <c r="L126" s="1069"/>
      <c r="M126" s="971"/>
      <c r="N126" s="971"/>
      <c r="O126" s="1069"/>
      <c r="P126" s="1069"/>
      <c r="Q126" s="1069"/>
      <c r="R126" s="971"/>
      <c r="S126" s="971"/>
      <c r="X126" s="5"/>
      <c r="Y126" s="5"/>
      <c r="Z126" s="5"/>
      <c r="AB126" s="5"/>
    </row>
    <row r="127" spans="1:28" ht="21" hidden="1" outlineLevel="1">
      <c r="A127" s="114"/>
      <c r="B127" s="1074">
        <v>110</v>
      </c>
      <c r="C127" s="1075"/>
      <c r="D127" s="1076" t="str">
        <f>IF(VLOOKUP(B127,'２.住戸一覧'!$B:$AQ,3,0)="","",VLOOKUP(B127,'２.住戸一覧'!$B:$AQ,3,0))</f>
        <v/>
      </c>
      <c r="E127" s="1076"/>
      <c r="F127" s="1076"/>
      <c r="G127" s="1076"/>
      <c r="H127" s="1076" t="str">
        <f>IF(VLOOKUP(B127,'２.住戸一覧'!$B:$AQ,6,0)="","",VLOOKUP(B127,'２.住戸一覧'!$B:$AQ,6,0))</f>
        <v/>
      </c>
      <c r="I127" s="1076"/>
      <c r="J127" s="1069"/>
      <c r="K127" s="1069"/>
      <c r="L127" s="1069"/>
      <c r="M127" s="971"/>
      <c r="N127" s="971"/>
      <c r="O127" s="1069"/>
      <c r="P127" s="1069"/>
      <c r="Q127" s="1069"/>
      <c r="R127" s="971"/>
      <c r="S127" s="971"/>
      <c r="X127" s="5"/>
      <c r="Y127" s="5"/>
      <c r="Z127" s="5"/>
      <c r="AB127" s="5"/>
    </row>
    <row r="128" spans="1:28" ht="21" hidden="1" outlineLevel="1">
      <c r="A128" s="114"/>
      <c r="B128" s="1074">
        <v>111</v>
      </c>
      <c r="C128" s="1075"/>
      <c r="D128" s="1076" t="str">
        <f>IF(VLOOKUP(B128,'２.住戸一覧'!$B:$AQ,3,0)="","",VLOOKUP(B128,'２.住戸一覧'!$B:$AQ,3,0))</f>
        <v/>
      </c>
      <c r="E128" s="1076"/>
      <c r="F128" s="1076"/>
      <c r="G128" s="1076"/>
      <c r="H128" s="1076" t="str">
        <f>IF(VLOOKUP(B128,'２.住戸一覧'!$B:$AQ,6,0)="","",VLOOKUP(B128,'２.住戸一覧'!$B:$AQ,6,0))</f>
        <v/>
      </c>
      <c r="I128" s="1076"/>
      <c r="J128" s="1069"/>
      <c r="K128" s="1069"/>
      <c r="L128" s="1069"/>
      <c r="M128" s="971"/>
      <c r="N128" s="971"/>
      <c r="O128" s="1069"/>
      <c r="P128" s="1069"/>
      <c r="Q128" s="1069"/>
      <c r="R128" s="971"/>
      <c r="S128" s="971"/>
      <c r="X128" s="5"/>
      <c r="Y128" s="5"/>
      <c r="Z128" s="5"/>
      <c r="AB128" s="5"/>
    </row>
    <row r="129" spans="1:28" ht="21" hidden="1" outlineLevel="1">
      <c r="A129" s="114"/>
      <c r="B129" s="1074">
        <v>112</v>
      </c>
      <c r="C129" s="1075"/>
      <c r="D129" s="1076" t="str">
        <f>IF(VLOOKUP(B129,'２.住戸一覧'!$B:$AQ,3,0)="","",VLOOKUP(B129,'２.住戸一覧'!$B:$AQ,3,0))</f>
        <v/>
      </c>
      <c r="E129" s="1076"/>
      <c r="F129" s="1076"/>
      <c r="G129" s="1076"/>
      <c r="H129" s="1076" t="str">
        <f>IF(VLOOKUP(B129,'２.住戸一覧'!$B:$AQ,6,0)="","",VLOOKUP(B129,'２.住戸一覧'!$B:$AQ,6,0))</f>
        <v/>
      </c>
      <c r="I129" s="1076"/>
      <c r="J129" s="1069"/>
      <c r="K129" s="1069"/>
      <c r="L129" s="1069"/>
      <c r="M129" s="971"/>
      <c r="N129" s="971"/>
      <c r="O129" s="1069"/>
      <c r="P129" s="1069"/>
      <c r="Q129" s="1069"/>
      <c r="R129" s="971"/>
      <c r="S129" s="971"/>
      <c r="X129" s="5"/>
      <c r="Y129" s="5"/>
      <c r="Z129" s="5"/>
      <c r="AB129" s="5"/>
    </row>
    <row r="130" spans="1:28" ht="21" hidden="1" outlineLevel="1">
      <c r="A130" s="114"/>
      <c r="B130" s="1074">
        <v>113</v>
      </c>
      <c r="C130" s="1075"/>
      <c r="D130" s="1076" t="str">
        <f>IF(VLOOKUP(B130,'２.住戸一覧'!$B:$AQ,3,0)="","",VLOOKUP(B130,'２.住戸一覧'!$B:$AQ,3,0))</f>
        <v/>
      </c>
      <c r="E130" s="1076"/>
      <c r="F130" s="1076"/>
      <c r="G130" s="1076"/>
      <c r="H130" s="1076" t="str">
        <f>IF(VLOOKUP(B130,'２.住戸一覧'!$B:$AQ,6,0)="","",VLOOKUP(B130,'２.住戸一覧'!$B:$AQ,6,0))</f>
        <v/>
      </c>
      <c r="I130" s="1076"/>
      <c r="J130" s="1069"/>
      <c r="K130" s="1069"/>
      <c r="L130" s="1069"/>
      <c r="M130" s="971"/>
      <c r="N130" s="971"/>
      <c r="O130" s="1069"/>
      <c r="P130" s="1069"/>
      <c r="Q130" s="1069"/>
      <c r="R130" s="971"/>
      <c r="S130" s="971"/>
      <c r="X130" s="5"/>
      <c r="Y130" s="5"/>
      <c r="Z130" s="5"/>
      <c r="AB130" s="5"/>
    </row>
    <row r="131" spans="1:28" ht="21" hidden="1" outlineLevel="1">
      <c r="A131" s="114"/>
      <c r="B131" s="1074">
        <v>114</v>
      </c>
      <c r="C131" s="1075"/>
      <c r="D131" s="1076" t="str">
        <f>IF(VLOOKUP(B131,'２.住戸一覧'!$B:$AQ,3,0)="","",VLOOKUP(B131,'２.住戸一覧'!$B:$AQ,3,0))</f>
        <v/>
      </c>
      <c r="E131" s="1076"/>
      <c r="F131" s="1076"/>
      <c r="G131" s="1076"/>
      <c r="H131" s="1076" t="str">
        <f>IF(VLOOKUP(B131,'２.住戸一覧'!$B:$AQ,6,0)="","",VLOOKUP(B131,'２.住戸一覧'!$B:$AQ,6,0))</f>
        <v/>
      </c>
      <c r="I131" s="1076"/>
      <c r="J131" s="1069"/>
      <c r="K131" s="1069"/>
      <c r="L131" s="1069"/>
      <c r="M131" s="971"/>
      <c r="N131" s="971"/>
      <c r="O131" s="1069"/>
      <c r="P131" s="1069"/>
      <c r="Q131" s="1069"/>
      <c r="R131" s="971"/>
      <c r="S131" s="971"/>
      <c r="X131" s="5"/>
      <c r="Y131" s="5"/>
      <c r="Z131" s="5"/>
      <c r="AB131" s="5"/>
    </row>
    <row r="132" spans="1:28" ht="21" hidden="1" outlineLevel="1">
      <c r="A132" s="114"/>
      <c r="B132" s="1074">
        <v>115</v>
      </c>
      <c r="C132" s="1075"/>
      <c r="D132" s="1076" t="str">
        <f>IF(VLOOKUP(B132,'２.住戸一覧'!$B:$AQ,3,0)="","",VLOOKUP(B132,'２.住戸一覧'!$B:$AQ,3,0))</f>
        <v/>
      </c>
      <c r="E132" s="1076"/>
      <c r="F132" s="1076"/>
      <c r="G132" s="1076"/>
      <c r="H132" s="1076" t="str">
        <f>IF(VLOOKUP(B132,'２.住戸一覧'!$B:$AQ,6,0)="","",VLOOKUP(B132,'２.住戸一覧'!$B:$AQ,6,0))</f>
        <v/>
      </c>
      <c r="I132" s="1076"/>
      <c r="J132" s="1069"/>
      <c r="K132" s="1069"/>
      <c r="L132" s="1069"/>
      <c r="M132" s="971"/>
      <c r="N132" s="971"/>
      <c r="O132" s="1069"/>
      <c r="P132" s="1069"/>
      <c r="Q132" s="1069"/>
      <c r="R132" s="971"/>
      <c r="S132" s="971"/>
      <c r="X132" s="5"/>
      <c r="Y132" s="5"/>
      <c r="Z132" s="5"/>
      <c r="AB132" s="5"/>
    </row>
    <row r="133" spans="1:28" ht="21" hidden="1" outlineLevel="1">
      <c r="A133" s="114"/>
      <c r="B133" s="1074">
        <v>116</v>
      </c>
      <c r="C133" s="1075"/>
      <c r="D133" s="1076" t="str">
        <f>IF(VLOOKUP(B133,'２.住戸一覧'!$B:$AQ,3,0)="","",VLOOKUP(B133,'２.住戸一覧'!$B:$AQ,3,0))</f>
        <v/>
      </c>
      <c r="E133" s="1076"/>
      <c r="F133" s="1076"/>
      <c r="G133" s="1076"/>
      <c r="H133" s="1076" t="str">
        <f>IF(VLOOKUP(B133,'２.住戸一覧'!$B:$AQ,6,0)="","",VLOOKUP(B133,'２.住戸一覧'!$B:$AQ,6,0))</f>
        <v/>
      </c>
      <c r="I133" s="1076"/>
      <c r="J133" s="1069"/>
      <c r="K133" s="1069"/>
      <c r="L133" s="1069"/>
      <c r="M133" s="971"/>
      <c r="N133" s="971"/>
      <c r="O133" s="1069"/>
      <c r="P133" s="1069"/>
      <c r="Q133" s="1069"/>
      <c r="R133" s="971"/>
      <c r="S133" s="971"/>
      <c r="X133" s="5"/>
      <c r="Y133" s="5"/>
      <c r="Z133" s="5"/>
      <c r="AB133" s="5"/>
    </row>
    <row r="134" spans="1:28" ht="21" hidden="1" outlineLevel="1">
      <c r="A134" s="114"/>
      <c r="B134" s="1074">
        <v>117</v>
      </c>
      <c r="C134" s="1075"/>
      <c r="D134" s="1076" t="str">
        <f>IF(VLOOKUP(B134,'２.住戸一覧'!$B:$AQ,3,0)="","",VLOOKUP(B134,'２.住戸一覧'!$B:$AQ,3,0))</f>
        <v/>
      </c>
      <c r="E134" s="1076"/>
      <c r="F134" s="1076"/>
      <c r="G134" s="1076"/>
      <c r="H134" s="1076" t="str">
        <f>IF(VLOOKUP(B134,'２.住戸一覧'!$B:$AQ,6,0)="","",VLOOKUP(B134,'２.住戸一覧'!$B:$AQ,6,0))</f>
        <v/>
      </c>
      <c r="I134" s="1076"/>
      <c r="J134" s="1069"/>
      <c r="K134" s="1069"/>
      <c r="L134" s="1069"/>
      <c r="M134" s="971"/>
      <c r="N134" s="971"/>
      <c r="O134" s="1069"/>
      <c r="P134" s="1069"/>
      <c r="Q134" s="1069"/>
      <c r="R134" s="971"/>
      <c r="S134" s="971"/>
      <c r="X134" s="5"/>
      <c r="Y134" s="5"/>
      <c r="Z134" s="5"/>
      <c r="AB134" s="5"/>
    </row>
    <row r="135" spans="1:28" ht="21" hidden="1" outlineLevel="1">
      <c r="A135" s="114"/>
      <c r="B135" s="1074">
        <v>118</v>
      </c>
      <c r="C135" s="1075"/>
      <c r="D135" s="1076" t="str">
        <f>IF(VLOOKUP(B135,'２.住戸一覧'!$B:$AQ,3,0)="","",VLOOKUP(B135,'２.住戸一覧'!$B:$AQ,3,0))</f>
        <v/>
      </c>
      <c r="E135" s="1076"/>
      <c r="F135" s="1076"/>
      <c r="G135" s="1076"/>
      <c r="H135" s="1076" t="str">
        <f>IF(VLOOKUP(B135,'２.住戸一覧'!$B:$AQ,6,0)="","",VLOOKUP(B135,'２.住戸一覧'!$B:$AQ,6,0))</f>
        <v/>
      </c>
      <c r="I135" s="1076"/>
      <c r="J135" s="1069"/>
      <c r="K135" s="1069"/>
      <c r="L135" s="1069"/>
      <c r="M135" s="971"/>
      <c r="N135" s="971"/>
      <c r="O135" s="1069"/>
      <c r="P135" s="1069"/>
      <c r="Q135" s="1069"/>
      <c r="R135" s="971"/>
      <c r="S135" s="971"/>
      <c r="X135" s="5"/>
      <c r="Y135" s="5"/>
      <c r="Z135" s="5"/>
      <c r="AB135" s="5"/>
    </row>
    <row r="136" spans="1:28" ht="21" hidden="1" outlineLevel="1">
      <c r="A136" s="114"/>
      <c r="B136" s="1074">
        <v>119</v>
      </c>
      <c r="C136" s="1075"/>
      <c r="D136" s="1076" t="str">
        <f>IF(VLOOKUP(B136,'２.住戸一覧'!$B:$AQ,3,0)="","",VLOOKUP(B136,'２.住戸一覧'!$B:$AQ,3,0))</f>
        <v/>
      </c>
      <c r="E136" s="1076"/>
      <c r="F136" s="1076"/>
      <c r="G136" s="1076"/>
      <c r="H136" s="1076" t="str">
        <f>IF(VLOOKUP(B136,'２.住戸一覧'!$B:$AQ,6,0)="","",VLOOKUP(B136,'２.住戸一覧'!$B:$AQ,6,0))</f>
        <v/>
      </c>
      <c r="I136" s="1076"/>
      <c r="J136" s="1069"/>
      <c r="K136" s="1069"/>
      <c r="L136" s="1069"/>
      <c r="M136" s="971"/>
      <c r="N136" s="971"/>
      <c r="O136" s="1069"/>
      <c r="P136" s="1069"/>
      <c r="Q136" s="1069"/>
      <c r="R136" s="971"/>
      <c r="S136" s="971"/>
      <c r="X136" s="5"/>
      <c r="Y136" s="5"/>
      <c r="Z136" s="5"/>
      <c r="AB136" s="5"/>
    </row>
    <row r="137" spans="1:28" ht="21" hidden="1" outlineLevel="1">
      <c r="A137" s="114"/>
      <c r="B137" s="1074">
        <v>120</v>
      </c>
      <c r="C137" s="1075"/>
      <c r="D137" s="1076" t="str">
        <f>IF(VLOOKUP(B137,'２.住戸一覧'!$B:$AQ,3,0)="","",VLOOKUP(B137,'２.住戸一覧'!$B:$AQ,3,0))</f>
        <v/>
      </c>
      <c r="E137" s="1076"/>
      <c r="F137" s="1076"/>
      <c r="G137" s="1076"/>
      <c r="H137" s="1076" t="str">
        <f>IF(VLOOKUP(B137,'２.住戸一覧'!$B:$AQ,6,0)="","",VLOOKUP(B137,'２.住戸一覧'!$B:$AQ,6,0))</f>
        <v/>
      </c>
      <c r="I137" s="1076"/>
      <c r="J137" s="1069"/>
      <c r="K137" s="1069"/>
      <c r="L137" s="1069"/>
      <c r="M137" s="971"/>
      <c r="N137" s="971"/>
      <c r="O137" s="1069"/>
      <c r="P137" s="1069"/>
      <c r="Q137" s="1069"/>
      <c r="R137" s="971"/>
      <c r="S137" s="971"/>
      <c r="X137" s="5"/>
      <c r="Y137" s="5"/>
      <c r="Z137" s="5"/>
      <c r="AB137" s="5"/>
    </row>
    <row r="138" spans="1:28" ht="21" hidden="1" outlineLevel="1">
      <c r="A138" s="114"/>
      <c r="B138" s="1074">
        <v>121</v>
      </c>
      <c r="C138" s="1075"/>
      <c r="D138" s="1076" t="str">
        <f>IF(VLOOKUP(B138,'２.住戸一覧'!$B:$AQ,3,0)="","",VLOOKUP(B138,'２.住戸一覧'!$B:$AQ,3,0))</f>
        <v/>
      </c>
      <c r="E138" s="1076"/>
      <c r="F138" s="1076"/>
      <c r="G138" s="1076"/>
      <c r="H138" s="1076" t="str">
        <f>IF(VLOOKUP(B138,'２.住戸一覧'!$B:$AQ,6,0)="","",VLOOKUP(B138,'２.住戸一覧'!$B:$AQ,6,0))</f>
        <v/>
      </c>
      <c r="I138" s="1076"/>
      <c r="J138" s="1069"/>
      <c r="K138" s="1069"/>
      <c r="L138" s="1069"/>
      <c r="M138" s="971"/>
      <c r="N138" s="971"/>
      <c r="O138" s="1069"/>
      <c r="P138" s="1069"/>
      <c r="Q138" s="1069"/>
      <c r="R138" s="971"/>
      <c r="S138" s="971"/>
      <c r="X138" s="5"/>
      <c r="Y138" s="5"/>
      <c r="Z138" s="5"/>
      <c r="AB138" s="5"/>
    </row>
    <row r="139" spans="1:28" ht="21" hidden="1" outlineLevel="1">
      <c r="A139" s="114"/>
      <c r="B139" s="1074">
        <v>122</v>
      </c>
      <c r="C139" s="1075"/>
      <c r="D139" s="1076" t="str">
        <f>IF(VLOOKUP(B139,'２.住戸一覧'!$B:$AQ,3,0)="","",VLOOKUP(B139,'２.住戸一覧'!$B:$AQ,3,0))</f>
        <v/>
      </c>
      <c r="E139" s="1076"/>
      <c r="F139" s="1076"/>
      <c r="G139" s="1076"/>
      <c r="H139" s="1076" t="str">
        <f>IF(VLOOKUP(B139,'２.住戸一覧'!$B:$AQ,6,0)="","",VLOOKUP(B139,'２.住戸一覧'!$B:$AQ,6,0))</f>
        <v/>
      </c>
      <c r="I139" s="1076"/>
      <c r="J139" s="1069"/>
      <c r="K139" s="1069"/>
      <c r="L139" s="1069"/>
      <c r="M139" s="971"/>
      <c r="N139" s="971"/>
      <c r="O139" s="1069"/>
      <c r="P139" s="1069"/>
      <c r="Q139" s="1069"/>
      <c r="R139" s="971"/>
      <c r="S139" s="971"/>
      <c r="X139" s="5"/>
      <c r="Y139" s="5"/>
      <c r="Z139" s="5"/>
      <c r="AB139" s="5"/>
    </row>
    <row r="140" spans="1:28" ht="21" hidden="1" outlineLevel="1">
      <c r="A140" s="114"/>
      <c r="B140" s="1074">
        <v>123</v>
      </c>
      <c r="C140" s="1075"/>
      <c r="D140" s="1076" t="str">
        <f>IF(VLOOKUP(B140,'２.住戸一覧'!$B:$AQ,3,0)="","",VLOOKUP(B140,'２.住戸一覧'!$B:$AQ,3,0))</f>
        <v/>
      </c>
      <c r="E140" s="1076"/>
      <c r="F140" s="1076"/>
      <c r="G140" s="1076"/>
      <c r="H140" s="1076" t="str">
        <f>IF(VLOOKUP(B140,'２.住戸一覧'!$B:$AQ,6,0)="","",VLOOKUP(B140,'２.住戸一覧'!$B:$AQ,6,0))</f>
        <v/>
      </c>
      <c r="I140" s="1076"/>
      <c r="J140" s="1069"/>
      <c r="K140" s="1069"/>
      <c r="L140" s="1069"/>
      <c r="M140" s="971"/>
      <c r="N140" s="971"/>
      <c r="O140" s="1069"/>
      <c r="P140" s="1069"/>
      <c r="Q140" s="1069"/>
      <c r="R140" s="971"/>
      <c r="S140" s="971"/>
      <c r="X140" s="5"/>
      <c r="Y140" s="5"/>
      <c r="Z140" s="5"/>
      <c r="AB140" s="5"/>
    </row>
    <row r="141" spans="1:28" ht="21" hidden="1" outlineLevel="1">
      <c r="A141" s="114"/>
      <c r="B141" s="1074">
        <v>124</v>
      </c>
      <c r="C141" s="1075"/>
      <c r="D141" s="1076" t="str">
        <f>IF(VLOOKUP(B141,'２.住戸一覧'!$B:$AQ,3,0)="","",VLOOKUP(B141,'２.住戸一覧'!$B:$AQ,3,0))</f>
        <v/>
      </c>
      <c r="E141" s="1076"/>
      <c r="F141" s="1076"/>
      <c r="G141" s="1076"/>
      <c r="H141" s="1076" t="str">
        <f>IF(VLOOKUP(B141,'２.住戸一覧'!$B:$AQ,6,0)="","",VLOOKUP(B141,'２.住戸一覧'!$B:$AQ,6,0))</f>
        <v/>
      </c>
      <c r="I141" s="1076"/>
      <c r="J141" s="1069"/>
      <c r="K141" s="1069"/>
      <c r="L141" s="1069"/>
      <c r="M141" s="971"/>
      <c r="N141" s="971"/>
      <c r="O141" s="1069"/>
      <c r="P141" s="1069"/>
      <c r="Q141" s="1069"/>
      <c r="R141" s="971"/>
      <c r="S141" s="971"/>
      <c r="X141" s="5"/>
      <c r="Y141" s="5"/>
      <c r="Z141" s="5"/>
      <c r="AB141" s="5"/>
    </row>
    <row r="142" spans="1:28" ht="21" hidden="1" outlineLevel="1">
      <c r="A142" s="114"/>
      <c r="B142" s="1074">
        <v>125</v>
      </c>
      <c r="C142" s="1075"/>
      <c r="D142" s="1076" t="str">
        <f>IF(VLOOKUP(B142,'２.住戸一覧'!$B:$AQ,3,0)="","",VLOOKUP(B142,'２.住戸一覧'!$B:$AQ,3,0))</f>
        <v/>
      </c>
      <c r="E142" s="1076"/>
      <c r="F142" s="1076"/>
      <c r="G142" s="1076"/>
      <c r="H142" s="1076" t="str">
        <f>IF(VLOOKUP(B142,'２.住戸一覧'!$B:$AQ,6,0)="","",VLOOKUP(B142,'２.住戸一覧'!$B:$AQ,6,0))</f>
        <v/>
      </c>
      <c r="I142" s="1076"/>
      <c r="J142" s="1069"/>
      <c r="K142" s="1069"/>
      <c r="L142" s="1069"/>
      <c r="M142" s="971"/>
      <c r="N142" s="971"/>
      <c r="O142" s="1069"/>
      <c r="P142" s="1069"/>
      <c r="Q142" s="1069"/>
      <c r="R142" s="971"/>
      <c r="S142" s="971"/>
      <c r="X142" s="5"/>
      <c r="Y142" s="5"/>
      <c r="Z142" s="5"/>
      <c r="AB142" s="5"/>
    </row>
    <row r="143" spans="1:28" ht="21" hidden="1" outlineLevel="1">
      <c r="A143" s="114"/>
      <c r="B143" s="1074">
        <v>126</v>
      </c>
      <c r="C143" s="1075"/>
      <c r="D143" s="1076" t="str">
        <f>IF(VLOOKUP(B143,'２.住戸一覧'!$B:$AQ,3,0)="","",VLOOKUP(B143,'２.住戸一覧'!$B:$AQ,3,0))</f>
        <v/>
      </c>
      <c r="E143" s="1076"/>
      <c r="F143" s="1076"/>
      <c r="G143" s="1076"/>
      <c r="H143" s="1076" t="str">
        <f>IF(VLOOKUP(B143,'２.住戸一覧'!$B:$AQ,6,0)="","",VLOOKUP(B143,'２.住戸一覧'!$B:$AQ,6,0))</f>
        <v/>
      </c>
      <c r="I143" s="1076"/>
      <c r="J143" s="1069"/>
      <c r="K143" s="1069"/>
      <c r="L143" s="1069"/>
      <c r="M143" s="971"/>
      <c r="N143" s="971"/>
      <c r="O143" s="1069"/>
      <c r="P143" s="1069"/>
      <c r="Q143" s="1069"/>
      <c r="R143" s="971"/>
      <c r="S143" s="971"/>
      <c r="X143" s="5"/>
      <c r="Y143" s="5"/>
      <c r="Z143" s="5"/>
      <c r="AB143" s="5"/>
    </row>
    <row r="144" spans="1:28" ht="21" hidden="1" outlineLevel="1">
      <c r="A144" s="114"/>
      <c r="B144" s="1074">
        <v>127</v>
      </c>
      <c r="C144" s="1075"/>
      <c r="D144" s="1076" t="str">
        <f>IF(VLOOKUP(B144,'２.住戸一覧'!$B:$AQ,3,0)="","",VLOOKUP(B144,'２.住戸一覧'!$B:$AQ,3,0))</f>
        <v/>
      </c>
      <c r="E144" s="1076"/>
      <c r="F144" s="1076"/>
      <c r="G144" s="1076"/>
      <c r="H144" s="1076" t="str">
        <f>IF(VLOOKUP(B144,'２.住戸一覧'!$B:$AQ,6,0)="","",VLOOKUP(B144,'２.住戸一覧'!$B:$AQ,6,0))</f>
        <v/>
      </c>
      <c r="I144" s="1076"/>
      <c r="J144" s="1069"/>
      <c r="K144" s="1069"/>
      <c r="L144" s="1069"/>
      <c r="M144" s="971"/>
      <c r="N144" s="971"/>
      <c r="O144" s="1069"/>
      <c r="P144" s="1069"/>
      <c r="Q144" s="1069"/>
      <c r="R144" s="971"/>
      <c r="S144" s="971"/>
      <c r="X144" s="5"/>
      <c r="Y144" s="5"/>
      <c r="Z144" s="5"/>
      <c r="AB144" s="5"/>
    </row>
    <row r="145" spans="1:28" ht="21" hidden="1" outlineLevel="1">
      <c r="A145" s="114"/>
      <c r="B145" s="1074">
        <v>128</v>
      </c>
      <c r="C145" s="1075"/>
      <c r="D145" s="1076" t="str">
        <f>IF(VLOOKUP(B145,'２.住戸一覧'!$B:$AQ,3,0)="","",VLOOKUP(B145,'２.住戸一覧'!$B:$AQ,3,0))</f>
        <v/>
      </c>
      <c r="E145" s="1076"/>
      <c r="F145" s="1076"/>
      <c r="G145" s="1076"/>
      <c r="H145" s="1076" t="str">
        <f>IF(VLOOKUP(B145,'２.住戸一覧'!$B:$AQ,6,0)="","",VLOOKUP(B145,'２.住戸一覧'!$B:$AQ,6,0))</f>
        <v/>
      </c>
      <c r="I145" s="1076"/>
      <c r="J145" s="1069"/>
      <c r="K145" s="1069"/>
      <c r="L145" s="1069"/>
      <c r="M145" s="971"/>
      <c r="N145" s="971"/>
      <c r="O145" s="1069"/>
      <c r="P145" s="1069"/>
      <c r="Q145" s="1069"/>
      <c r="R145" s="971"/>
      <c r="S145" s="971"/>
      <c r="X145" s="5"/>
      <c r="Y145" s="5"/>
      <c r="Z145" s="5"/>
      <c r="AB145" s="5"/>
    </row>
    <row r="146" spans="1:28" ht="21" hidden="1" outlineLevel="1">
      <c r="A146" s="114"/>
      <c r="B146" s="1074">
        <v>129</v>
      </c>
      <c r="C146" s="1075"/>
      <c r="D146" s="1076" t="str">
        <f>IF(VLOOKUP(B146,'２.住戸一覧'!$B:$AQ,3,0)="","",VLOOKUP(B146,'２.住戸一覧'!$B:$AQ,3,0))</f>
        <v/>
      </c>
      <c r="E146" s="1076"/>
      <c r="F146" s="1076"/>
      <c r="G146" s="1076"/>
      <c r="H146" s="1076" t="str">
        <f>IF(VLOOKUP(B146,'２.住戸一覧'!$B:$AQ,6,0)="","",VLOOKUP(B146,'２.住戸一覧'!$B:$AQ,6,0))</f>
        <v/>
      </c>
      <c r="I146" s="1076"/>
      <c r="J146" s="1069"/>
      <c r="K146" s="1069"/>
      <c r="L146" s="1069"/>
      <c r="M146" s="971"/>
      <c r="N146" s="971"/>
      <c r="O146" s="1069"/>
      <c r="P146" s="1069"/>
      <c r="Q146" s="1069"/>
      <c r="R146" s="971"/>
      <c r="S146" s="971"/>
      <c r="X146" s="5"/>
      <c r="Y146" s="5"/>
      <c r="Z146" s="5"/>
      <c r="AB146" s="5"/>
    </row>
    <row r="147" spans="1:28" ht="21" hidden="1" outlineLevel="1">
      <c r="A147" s="114"/>
      <c r="B147" s="1074">
        <v>130</v>
      </c>
      <c r="C147" s="1075"/>
      <c r="D147" s="1076" t="str">
        <f>IF(VLOOKUP(B147,'２.住戸一覧'!$B:$AQ,3,0)="","",VLOOKUP(B147,'２.住戸一覧'!$B:$AQ,3,0))</f>
        <v/>
      </c>
      <c r="E147" s="1076"/>
      <c r="F147" s="1076"/>
      <c r="G147" s="1076"/>
      <c r="H147" s="1076" t="str">
        <f>IF(VLOOKUP(B147,'２.住戸一覧'!$B:$AQ,6,0)="","",VLOOKUP(B147,'２.住戸一覧'!$B:$AQ,6,0))</f>
        <v/>
      </c>
      <c r="I147" s="1076"/>
      <c r="J147" s="1069"/>
      <c r="K147" s="1069"/>
      <c r="L147" s="1069"/>
      <c r="M147" s="971"/>
      <c r="N147" s="971"/>
      <c r="O147" s="1069"/>
      <c r="P147" s="1069"/>
      <c r="Q147" s="1069"/>
      <c r="R147" s="971"/>
      <c r="S147" s="971"/>
      <c r="X147" s="5"/>
      <c r="Y147" s="5"/>
      <c r="Z147" s="5"/>
      <c r="AB147" s="5"/>
    </row>
    <row r="148" spans="1:28" ht="21" hidden="1" outlineLevel="1">
      <c r="A148" s="114"/>
      <c r="B148" s="1074">
        <v>131</v>
      </c>
      <c r="C148" s="1075"/>
      <c r="D148" s="1076" t="str">
        <f>IF(VLOOKUP(B148,'２.住戸一覧'!$B:$AQ,3,0)="","",VLOOKUP(B148,'２.住戸一覧'!$B:$AQ,3,0))</f>
        <v/>
      </c>
      <c r="E148" s="1076"/>
      <c r="F148" s="1076"/>
      <c r="G148" s="1076"/>
      <c r="H148" s="1076" t="str">
        <f>IF(VLOOKUP(B148,'２.住戸一覧'!$B:$AQ,6,0)="","",VLOOKUP(B148,'２.住戸一覧'!$B:$AQ,6,0))</f>
        <v/>
      </c>
      <c r="I148" s="1076"/>
      <c r="J148" s="1069"/>
      <c r="K148" s="1069"/>
      <c r="L148" s="1069"/>
      <c r="M148" s="971"/>
      <c r="N148" s="971"/>
      <c r="O148" s="1069"/>
      <c r="P148" s="1069"/>
      <c r="Q148" s="1069"/>
      <c r="R148" s="971"/>
      <c r="S148" s="971"/>
      <c r="X148" s="5"/>
      <c r="Y148" s="5"/>
      <c r="Z148" s="5"/>
      <c r="AB148" s="5"/>
    </row>
    <row r="149" spans="1:28" ht="21" hidden="1" outlineLevel="1">
      <c r="A149" s="114"/>
      <c r="B149" s="1074">
        <v>132</v>
      </c>
      <c r="C149" s="1075"/>
      <c r="D149" s="1076" t="str">
        <f>IF(VLOOKUP(B149,'２.住戸一覧'!$B:$AQ,3,0)="","",VLOOKUP(B149,'２.住戸一覧'!$B:$AQ,3,0))</f>
        <v/>
      </c>
      <c r="E149" s="1076"/>
      <c r="F149" s="1076"/>
      <c r="G149" s="1076"/>
      <c r="H149" s="1076" t="str">
        <f>IF(VLOOKUP(B149,'２.住戸一覧'!$B:$AQ,6,0)="","",VLOOKUP(B149,'２.住戸一覧'!$B:$AQ,6,0))</f>
        <v/>
      </c>
      <c r="I149" s="1076"/>
      <c r="J149" s="1069"/>
      <c r="K149" s="1069"/>
      <c r="L149" s="1069"/>
      <c r="M149" s="971"/>
      <c r="N149" s="971"/>
      <c r="O149" s="1069"/>
      <c r="P149" s="1069"/>
      <c r="Q149" s="1069"/>
      <c r="R149" s="971"/>
      <c r="S149" s="971"/>
      <c r="X149" s="5"/>
      <c r="Y149" s="5"/>
      <c r="Z149" s="5"/>
      <c r="AB149" s="5"/>
    </row>
    <row r="150" spans="1:28" ht="21" hidden="1" outlineLevel="1">
      <c r="A150" s="114"/>
      <c r="B150" s="1074">
        <v>133</v>
      </c>
      <c r="C150" s="1075"/>
      <c r="D150" s="1076" t="str">
        <f>IF(VLOOKUP(B150,'２.住戸一覧'!$B:$AQ,3,0)="","",VLOOKUP(B150,'２.住戸一覧'!$B:$AQ,3,0))</f>
        <v/>
      </c>
      <c r="E150" s="1076"/>
      <c r="F150" s="1076"/>
      <c r="G150" s="1076"/>
      <c r="H150" s="1076" t="str">
        <f>IF(VLOOKUP(B150,'２.住戸一覧'!$B:$AQ,6,0)="","",VLOOKUP(B150,'２.住戸一覧'!$B:$AQ,6,0))</f>
        <v/>
      </c>
      <c r="I150" s="1076"/>
      <c r="J150" s="1069"/>
      <c r="K150" s="1069"/>
      <c r="L150" s="1069"/>
      <c r="M150" s="971"/>
      <c r="N150" s="971"/>
      <c r="O150" s="1069"/>
      <c r="P150" s="1069"/>
      <c r="Q150" s="1069"/>
      <c r="R150" s="971"/>
      <c r="S150" s="971"/>
      <c r="X150" s="5"/>
      <c r="Y150" s="5"/>
      <c r="Z150" s="5"/>
      <c r="AB150" s="5"/>
    </row>
    <row r="151" spans="1:28" ht="21" hidden="1" outlineLevel="1">
      <c r="A151" s="114"/>
      <c r="B151" s="1074">
        <v>134</v>
      </c>
      <c r="C151" s="1075"/>
      <c r="D151" s="1076" t="str">
        <f>IF(VLOOKUP(B151,'２.住戸一覧'!$B:$AQ,3,0)="","",VLOOKUP(B151,'２.住戸一覧'!$B:$AQ,3,0))</f>
        <v/>
      </c>
      <c r="E151" s="1076"/>
      <c r="F151" s="1076"/>
      <c r="G151" s="1076"/>
      <c r="H151" s="1076" t="str">
        <f>IF(VLOOKUP(B151,'２.住戸一覧'!$B:$AQ,6,0)="","",VLOOKUP(B151,'２.住戸一覧'!$B:$AQ,6,0))</f>
        <v/>
      </c>
      <c r="I151" s="1076"/>
      <c r="J151" s="1069"/>
      <c r="K151" s="1069"/>
      <c r="L151" s="1069"/>
      <c r="M151" s="971"/>
      <c r="N151" s="971"/>
      <c r="O151" s="1069"/>
      <c r="P151" s="1069"/>
      <c r="Q151" s="1069"/>
      <c r="R151" s="971"/>
      <c r="S151" s="971"/>
      <c r="X151" s="5"/>
      <c r="Y151" s="5"/>
      <c r="Z151" s="5"/>
      <c r="AB151" s="5"/>
    </row>
    <row r="152" spans="1:28" ht="21" hidden="1" outlineLevel="1">
      <c r="A152" s="114"/>
      <c r="B152" s="1074">
        <v>135</v>
      </c>
      <c r="C152" s="1075"/>
      <c r="D152" s="1076" t="str">
        <f>IF(VLOOKUP(B152,'２.住戸一覧'!$B:$AQ,3,0)="","",VLOOKUP(B152,'２.住戸一覧'!$B:$AQ,3,0))</f>
        <v/>
      </c>
      <c r="E152" s="1076"/>
      <c r="F152" s="1076"/>
      <c r="G152" s="1076"/>
      <c r="H152" s="1076" t="str">
        <f>IF(VLOOKUP(B152,'２.住戸一覧'!$B:$AQ,6,0)="","",VLOOKUP(B152,'２.住戸一覧'!$B:$AQ,6,0))</f>
        <v/>
      </c>
      <c r="I152" s="1076"/>
      <c r="J152" s="1069"/>
      <c r="K152" s="1069"/>
      <c r="L152" s="1069"/>
      <c r="M152" s="971"/>
      <c r="N152" s="971"/>
      <c r="O152" s="1069"/>
      <c r="P152" s="1069"/>
      <c r="Q152" s="1069"/>
      <c r="R152" s="971"/>
      <c r="S152" s="971"/>
      <c r="X152" s="5"/>
      <c r="Y152" s="5"/>
      <c r="Z152" s="5"/>
      <c r="AB152" s="5"/>
    </row>
    <row r="153" spans="1:28" ht="21" hidden="1" outlineLevel="1">
      <c r="A153" s="114"/>
      <c r="B153" s="1074">
        <v>136</v>
      </c>
      <c r="C153" s="1075"/>
      <c r="D153" s="1076" t="str">
        <f>IF(VLOOKUP(B153,'２.住戸一覧'!$B:$AQ,3,0)="","",VLOOKUP(B153,'２.住戸一覧'!$B:$AQ,3,0))</f>
        <v/>
      </c>
      <c r="E153" s="1076"/>
      <c r="F153" s="1076"/>
      <c r="G153" s="1076"/>
      <c r="H153" s="1076" t="str">
        <f>IF(VLOOKUP(B153,'２.住戸一覧'!$B:$AQ,6,0)="","",VLOOKUP(B153,'２.住戸一覧'!$B:$AQ,6,0))</f>
        <v/>
      </c>
      <c r="I153" s="1076"/>
      <c r="J153" s="1069"/>
      <c r="K153" s="1069"/>
      <c r="L153" s="1069"/>
      <c r="M153" s="971"/>
      <c r="N153" s="971"/>
      <c r="O153" s="1069"/>
      <c r="P153" s="1069"/>
      <c r="Q153" s="1069"/>
      <c r="R153" s="971"/>
      <c r="S153" s="971"/>
      <c r="X153" s="5"/>
      <c r="Y153" s="5"/>
      <c r="Z153" s="5"/>
      <c r="AB153" s="5"/>
    </row>
    <row r="154" spans="1:28" ht="21" hidden="1" outlineLevel="1">
      <c r="A154" s="114"/>
      <c r="B154" s="1074">
        <v>137</v>
      </c>
      <c r="C154" s="1075"/>
      <c r="D154" s="1076" t="str">
        <f>IF(VLOOKUP(B154,'２.住戸一覧'!$B:$AQ,3,0)="","",VLOOKUP(B154,'２.住戸一覧'!$B:$AQ,3,0))</f>
        <v/>
      </c>
      <c r="E154" s="1076"/>
      <c r="F154" s="1076"/>
      <c r="G154" s="1076"/>
      <c r="H154" s="1076" t="str">
        <f>IF(VLOOKUP(B154,'２.住戸一覧'!$B:$AQ,6,0)="","",VLOOKUP(B154,'２.住戸一覧'!$B:$AQ,6,0))</f>
        <v/>
      </c>
      <c r="I154" s="1076"/>
      <c r="J154" s="1069"/>
      <c r="K154" s="1069"/>
      <c r="L154" s="1069"/>
      <c r="M154" s="971"/>
      <c r="N154" s="971"/>
      <c r="O154" s="1069"/>
      <c r="P154" s="1069"/>
      <c r="Q154" s="1069"/>
      <c r="R154" s="971"/>
      <c r="S154" s="971"/>
      <c r="X154" s="5"/>
      <c r="Y154" s="5"/>
      <c r="Z154" s="5"/>
      <c r="AB154" s="5"/>
    </row>
    <row r="155" spans="1:28" ht="21" hidden="1" outlineLevel="1">
      <c r="A155" s="114"/>
      <c r="B155" s="1074">
        <v>138</v>
      </c>
      <c r="C155" s="1075"/>
      <c r="D155" s="1076" t="str">
        <f>IF(VLOOKUP(B155,'２.住戸一覧'!$B:$AQ,3,0)="","",VLOOKUP(B155,'２.住戸一覧'!$B:$AQ,3,0))</f>
        <v/>
      </c>
      <c r="E155" s="1076"/>
      <c r="F155" s="1076"/>
      <c r="G155" s="1076"/>
      <c r="H155" s="1076" t="str">
        <f>IF(VLOOKUP(B155,'２.住戸一覧'!$B:$AQ,6,0)="","",VLOOKUP(B155,'２.住戸一覧'!$B:$AQ,6,0))</f>
        <v/>
      </c>
      <c r="I155" s="1076"/>
      <c r="J155" s="1069"/>
      <c r="K155" s="1069"/>
      <c r="L155" s="1069"/>
      <c r="M155" s="971"/>
      <c r="N155" s="971"/>
      <c r="O155" s="1069"/>
      <c r="P155" s="1069"/>
      <c r="Q155" s="1069"/>
      <c r="R155" s="971"/>
      <c r="S155" s="971"/>
      <c r="X155" s="5"/>
      <c r="Y155" s="5"/>
      <c r="Z155" s="5"/>
      <c r="AB155" s="5"/>
    </row>
    <row r="156" spans="1:28" ht="21" hidden="1" outlineLevel="1">
      <c r="A156" s="114"/>
      <c r="B156" s="1074">
        <v>139</v>
      </c>
      <c r="C156" s="1075"/>
      <c r="D156" s="1076" t="str">
        <f>IF(VLOOKUP(B156,'２.住戸一覧'!$B:$AQ,3,0)="","",VLOOKUP(B156,'２.住戸一覧'!$B:$AQ,3,0))</f>
        <v/>
      </c>
      <c r="E156" s="1076"/>
      <c r="F156" s="1076"/>
      <c r="G156" s="1076"/>
      <c r="H156" s="1076" t="str">
        <f>IF(VLOOKUP(B156,'２.住戸一覧'!$B:$AQ,6,0)="","",VLOOKUP(B156,'２.住戸一覧'!$B:$AQ,6,0))</f>
        <v/>
      </c>
      <c r="I156" s="1076"/>
      <c r="J156" s="1069"/>
      <c r="K156" s="1069"/>
      <c r="L156" s="1069"/>
      <c r="M156" s="971"/>
      <c r="N156" s="971"/>
      <c r="O156" s="1069"/>
      <c r="P156" s="1069"/>
      <c r="Q156" s="1069"/>
      <c r="R156" s="971"/>
      <c r="S156" s="971"/>
      <c r="X156" s="5"/>
      <c r="Y156" s="5"/>
      <c r="Z156" s="5"/>
      <c r="AB156" s="5"/>
    </row>
    <row r="157" spans="1:28" ht="21" hidden="1" outlineLevel="1">
      <c r="A157" s="114"/>
      <c r="B157" s="1074">
        <v>140</v>
      </c>
      <c r="C157" s="1075"/>
      <c r="D157" s="1076" t="str">
        <f>IF(VLOOKUP(B157,'２.住戸一覧'!$B:$AQ,3,0)="","",VLOOKUP(B157,'２.住戸一覧'!$B:$AQ,3,0))</f>
        <v/>
      </c>
      <c r="E157" s="1076"/>
      <c r="F157" s="1076"/>
      <c r="G157" s="1076"/>
      <c r="H157" s="1076" t="str">
        <f>IF(VLOOKUP(B157,'２.住戸一覧'!$B:$AQ,6,0)="","",VLOOKUP(B157,'２.住戸一覧'!$B:$AQ,6,0))</f>
        <v/>
      </c>
      <c r="I157" s="1076"/>
      <c r="J157" s="1069"/>
      <c r="K157" s="1069"/>
      <c r="L157" s="1069"/>
      <c r="M157" s="971"/>
      <c r="N157" s="971"/>
      <c r="O157" s="1069"/>
      <c r="P157" s="1069"/>
      <c r="Q157" s="1069"/>
      <c r="R157" s="971"/>
      <c r="S157" s="971"/>
      <c r="X157" s="5"/>
      <c r="Y157" s="5"/>
      <c r="Z157" s="5"/>
      <c r="AB157" s="5"/>
    </row>
    <row r="158" spans="1:28" ht="21" hidden="1" outlineLevel="1">
      <c r="A158" s="114"/>
      <c r="B158" s="1074">
        <v>141</v>
      </c>
      <c r="C158" s="1075"/>
      <c r="D158" s="1076" t="str">
        <f>IF(VLOOKUP(B158,'２.住戸一覧'!$B:$AQ,3,0)="","",VLOOKUP(B158,'２.住戸一覧'!$B:$AQ,3,0))</f>
        <v/>
      </c>
      <c r="E158" s="1076"/>
      <c r="F158" s="1076"/>
      <c r="G158" s="1076"/>
      <c r="H158" s="1076" t="str">
        <f>IF(VLOOKUP(B158,'２.住戸一覧'!$B:$AQ,6,0)="","",VLOOKUP(B158,'２.住戸一覧'!$B:$AQ,6,0))</f>
        <v/>
      </c>
      <c r="I158" s="1076"/>
      <c r="J158" s="1069"/>
      <c r="K158" s="1069"/>
      <c r="L158" s="1069"/>
      <c r="M158" s="971"/>
      <c r="N158" s="971"/>
      <c r="O158" s="1069"/>
      <c r="P158" s="1069"/>
      <c r="Q158" s="1069"/>
      <c r="R158" s="971"/>
      <c r="S158" s="971"/>
      <c r="X158" s="5"/>
      <c r="Y158" s="5"/>
      <c r="Z158" s="5"/>
      <c r="AB158" s="5"/>
    </row>
    <row r="159" spans="1:28" ht="21" hidden="1" outlineLevel="1">
      <c r="A159" s="114"/>
      <c r="B159" s="1074">
        <v>142</v>
      </c>
      <c r="C159" s="1075"/>
      <c r="D159" s="1076" t="str">
        <f>IF(VLOOKUP(B159,'２.住戸一覧'!$B:$AQ,3,0)="","",VLOOKUP(B159,'２.住戸一覧'!$B:$AQ,3,0))</f>
        <v/>
      </c>
      <c r="E159" s="1076"/>
      <c r="F159" s="1076"/>
      <c r="G159" s="1076"/>
      <c r="H159" s="1076" t="str">
        <f>IF(VLOOKUP(B159,'２.住戸一覧'!$B:$AQ,6,0)="","",VLOOKUP(B159,'２.住戸一覧'!$B:$AQ,6,0))</f>
        <v/>
      </c>
      <c r="I159" s="1076"/>
      <c r="J159" s="1069"/>
      <c r="K159" s="1069"/>
      <c r="L159" s="1069"/>
      <c r="M159" s="971"/>
      <c r="N159" s="971"/>
      <c r="O159" s="1069"/>
      <c r="P159" s="1069"/>
      <c r="Q159" s="1069"/>
      <c r="R159" s="971"/>
      <c r="S159" s="971"/>
      <c r="X159" s="5"/>
      <c r="Y159" s="5"/>
      <c r="Z159" s="5"/>
      <c r="AB159" s="5"/>
    </row>
    <row r="160" spans="1:28" ht="21" hidden="1" outlineLevel="1">
      <c r="A160" s="114"/>
      <c r="B160" s="1074">
        <v>143</v>
      </c>
      <c r="C160" s="1075"/>
      <c r="D160" s="1076" t="str">
        <f>IF(VLOOKUP(B160,'２.住戸一覧'!$B:$AQ,3,0)="","",VLOOKUP(B160,'２.住戸一覧'!$B:$AQ,3,0))</f>
        <v/>
      </c>
      <c r="E160" s="1076"/>
      <c r="F160" s="1076"/>
      <c r="G160" s="1076"/>
      <c r="H160" s="1076" t="str">
        <f>IF(VLOOKUP(B160,'２.住戸一覧'!$B:$AQ,6,0)="","",VLOOKUP(B160,'２.住戸一覧'!$B:$AQ,6,0))</f>
        <v/>
      </c>
      <c r="I160" s="1076"/>
      <c r="J160" s="1069"/>
      <c r="K160" s="1069"/>
      <c r="L160" s="1069"/>
      <c r="M160" s="971"/>
      <c r="N160" s="971"/>
      <c r="O160" s="1069"/>
      <c r="P160" s="1069"/>
      <c r="Q160" s="1069"/>
      <c r="R160" s="971"/>
      <c r="S160" s="971"/>
      <c r="X160" s="5"/>
      <c r="Y160" s="5"/>
      <c r="Z160" s="5"/>
      <c r="AB160" s="5"/>
    </row>
    <row r="161" spans="1:28" ht="21" hidden="1" outlineLevel="1">
      <c r="A161" s="114"/>
      <c r="B161" s="1074">
        <v>144</v>
      </c>
      <c r="C161" s="1075"/>
      <c r="D161" s="1076" t="str">
        <f>IF(VLOOKUP(B161,'２.住戸一覧'!$B:$AQ,3,0)="","",VLOOKUP(B161,'２.住戸一覧'!$B:$AQ,3,0))</f>
        <v/>
      </c>
      <c r="E161" s="1076"/>
      <c r="F161" s="1076"/>
      <c r="G161" s="1076"/>
      <c r="H161" s="1076" t="str">
        <f>IF(VLOOKUP(B161,'２.住戸一覧'!$B:$AQ,6,0)="","",VLOOKUP(B161,'２.住戸一覧'!$B:$AQ,6,0))</f>
        <v/>
      </c>
      <c r="I161" s="1076"/>
      <c r="J161" s="1069"/>
      <c r="K161" s="1069"/>
      <c r="L161" s="1069"/>
      <c r="M161" s="971"/>
      <c r="N161" s="971"/>
      <c r="O161" s="1069"/>
      <c r="P161" s="1069"/>
      <c r="Q161" s="1069"/>
      <c r="R161" s="971"/>
      <c r="S161" s="971"/>
      <c r="X161" s="5"/>
      <c r="Y161" s="5"/>
      <c r="Z161" s="5"/>
      <c r="AB161" s="5"/>
    </row>
    <row r="162" spans="1:28" ht="21" hidden="1" outlineLevel="1">
      <c r="A162" s="114"/>
      <c r="B162" s="1074">
        <v>145</v>
      </c>
      <c r="C162" s="1075"/>
      <c r="D162" s="1076" t="str">
        <f>IF(VLOOKUP(B162,'２.住戸一覧'!$B:$AQ,3,0)="","",VLOOKUP(B162,'２.住戸一覧'!$B:$AQ,3,0))</f>
        <v/>
      </c>
      <c r="E162" s="1076"/>
      <c r="F162" s="1076"/>
      <c r="G162" s="1076"/>
      <c r="H162" s="1076" t="str">
        <f>IF(VLOOKUP(B162,'２.住戸一覧'!$B:$AQ,6,0)="","",VLOOKUP(B162,'２.住戸一覧'!$B:$AQ,6,0))</f>
        <v/>
      </c>
      <c r="I162" s="1076"/>
      <c r="J162" s="1069"/>
      <c r="K162" s="1069"/>
      <c r="L162" s="1069"/>
      <c r="M162" s="971"/>
      <c r="N162" s="971"/>
      <c r="O162" s="1069"/>
      <c r="P162" s="1069"/>
      <c r="Q162" s="1069"/>
      <c r="R162" s="971"/>
      <c r="S162" s="971"/>
      <c r="X162" s="5"/>
      <c r="Y162" s="5"/>
      <c r="Z162" s="5"/>
      <c r="AB162" s="5"/>
    </row>
    <row r="163" spans="1:28" ht="21" hidden="1" outlineLevel="1">
      <c r="A163" s="114"/>
      <c r="B163" s="1074">
        <v>146</v>
      </c>
      <c r="C163" s="1075"/>
      <c r="D163" s="1076" t="str">
        <f>IF(VLOOKUP(B163,'２.住戸一覧'!$B:$AQ,3,0)="","",VLOOKUP(B163,'２.住戸一覧'!$B:$AQ,3,0))</f>
        <v/>
      </c>
      <c r="E163" s="1076"/>
      <c r="F163" s="1076"/>
      <c r="G163" s="1076"/>
      <c r="H163" s="1076" t="str">
        <f>IF(VLOOKUP(B163,'２.住戸一覧'!$B:$AQ,6,0)="","",VLOOKUP(B163,'２.住戸一覧'!$B:$AQ,6,0))</f>
        <v/>
      </c>
      <c r="I163" s="1076"/>
      <c r="J163" s="1069"/>
      <c r="K163" s="1069"/>
      <c r="L163" s="1069"/>
      <c r="M163" s="971"/>
      <c r="N163" s="971"/>
      <c r="O163" s="1069"/>
      <c r="P163" s="1069"/>
      <c r="Q163" s="1069"/>
      <c r="R163" s="971"/>
      <c r="S163" s="971"/>
      <c r="X163" s="5"/>
      <c r="Y163" s="5"/>
      <c r="Z163" s="5"/>
      <c r="AB163" s="5"/>
    </row>
    <row r="164" spans="1:28" ht="21" hidden="1" outlineLevel="1">
      <c r="A164" s="114"/>
      <c r="B164" s="1074">
        <v>147</v>
      </c>
      <c r="C164" s="1075"/>
      <c r="D164" s="1076" t="str">
        <f>IF(VLOOKUP(B164,'２.住戸一覧'!$B:$AQ,3,0)="","",VLOOKUP(B164,'２.住戸一覧'!$B:$AQ,3,0))</f>
        <v/>
      </c>
      <c r="E164" s="1076"/>
      <c r="F164" s="1076"/>
      <c r="G164" s="1076"/>
      <c r="H164" s="1076" t="str">
        <f>IF(VLOOKUP(B164,'２.住戸一覧'!$B:$AQ,6,0)="","",VLOOKUP(B164,'２.住戸一覧'!$B:$AQ,6,0))</f>
        <v/>
      </c>
      <c r="I164" s="1076"/>
      <c r="J164" s="1069"/>
      <c r="K164" s="1069"/>
      <c r="L164" s="1069"/>
      <c r="M164" s="971"/>
      <c r="N164" s="971"/>
      <c r="O164" s="1069"/>
      <c r="P164" s="1069"/>
      <c r="Q164" s="1069"/>
      <c r="R164" s="971"/>
      <c r="S164" s="971"/>
      <c r="X164" s="5"/>
      <c r="Y164" s="5"/>
      <c r="Z164" s="5"/>
      <c r="AB164" s="5"/>
    </row>
    <row r="165" spans="1:28" ht="21" hidden="1" outlineLevel="1">
      <c r="A165" s="114"/>
      <c r="B165" s="1074">
        <v>148</v>
      </c>
      <c r="C165" s="1075"/>
      <c r="D165" s="1076" t="str">
        <f>IF(VLOOKUP(B165,'２.住戸一覧'!$B:$AQ,3,0)="","",VLOOKUP(B165,'２.住戸一覧'!$B:$AQ,3,0))</f>
        <v/>
      </c>
      <c r="E165" s="1076"/>
      <c r="F165" s="1076"/>
      <c r="G165" s="1076"/>
      <c r="H165" s="1076" t="str">
        <f>IF(VLOOKUP(B165,'２.住戸一覧'!$B:$AQ,6,0)="","",VLOOKUP(B165,'２.住戸一覧'!$B:$AQ,6,0))</f>
        <v/>
      </c>
      <c r="I165" s="1076"/>
      <c r="J165" s="1069"/>
      <c r="K165" s="1069"/>
      <c r="L165" s="1069"/>
      <c r="M165" s="971"/>
      <c r="N165" s="971"/>
      <c r="O165" s="1069"/>
      <c r="P165" s="1069"/>
      <c r="Q165" s="1069"/>
      <c r="R165" s="971"/>
      <c r="S165" s="971"/>
      <c r="X165" s="5"/>
      <c r="Y165" s="5"/>
      <c r="Z165" s="5"/>
      <c r="AB165" s="5"/>
    </row>
    <row r="166" spans="1:28" ht="21" hidden="1" outlineLevel="1">
      <c r="A166" s="114"/>
      <c r="B166" s="1074">
        <v>149</v>
      </c>
      <c r="C166" s="1075"/>
      <c r="D166" s="1076" t="str">
        <f>IF(VLOOKUP(B166,'２.住戸一覧'!$B:$AQ,3,0)="","",VLOOKUP(B166,'２.住戸一覧'!$B:$AQ,3,0))</f>
        <v/>
      </c>
      <c r="E166" s="1076"/>
      <c r="F166" s="1076"/>
      <c r="G166" s="1076"/>
      <c r="H166" s="1076" t="str">
        <f>IF(VLOOKUP(B166,'２.住戸一覧'!$B:$AQ,6,0)="","",VLOOKUP(B166,'２.住戸一覧'!$B:$AQ,6,0))</f>
        <v/>
      </c>
      <c r="I166" s="1076"/>
      <c r="J166" s="1069"/>
      <c r="K166" s="1069"/>
      <c r="L166" s="1069"/>
      <c r="M166" s="971"/>
      <c r="N166" s="971"/>
      <c r="O166" s="1069"/>
      <c r="P166" s="1069"/>
      <c r="Q166" s="1069"/>
      <c r="R166" s="971"/>
      <c r="S166" s="971"/>
      <c r="X166" s="5"/>
      <c r="Y166" s="5"/>
      <c r="Z166" s="5"/>
      <c r="AB166" s="5"/>
    </row>
    <row r="167" spans="1:28" ht="21" hidden="1" outlineLevel="1">
      <c r="A167" s="114"/>
      <c r="B167" s="1074">
        <v>150</v>
      </c>
      <c r="C167" s="1075"/>
      <c r="D167" s="1076" t="str">
        <f>IF(VLOOKUP(B167,'２.住戸一覧'!$B:$AQ,3,0)="","",VLOOKUP(B167,'２.住戸一覧'!$B:$AQ,3,0))</f>
        <v/>
      </c>
      <c r="E167" s="1076"/>
      <c r="F167" s="1076"/>
      <c r="G167" s="1076"/>
      <c r="H167" s="1076" t="str">
        <f>IF(VLOOKUP(B167,'２.住戸一覧'!$B:$AQ,6,0)="","",VLOOKUP(B167,'２.住戸一覧'!$B:$AQ,6,0))</f>
        <v/>
      </c>
      <c r="I167" s="1076"/>
      <c r="J167" s="1069"/>
      <c r="K167" s="1069"/>
      <c r="L167" s="1069"/>
      <c r="M167" s="971"/>
      <c r="N167" s="971"/>
      <c r="O167" s="1069"/>
      <c r="P167" s="1069"/>
      <c r="Q167" s="1069"/>
      <c r="R167" s="971"/>
      <c r="S167" s="971"/>
      <c r="X167" s="5"/>
      <c r="Y167" s="5"/>
      <c r="Z167" s="5"/>
      <c r="AB167" s="5"/>
    </row>
    <row r="168" spans="1:28" ht="21" hidden="1" outlineLevel="1">
      <c r="A168" s="114"/>
      <c r="B168" s="1074">
        <v>151</v>
      </c>
      <c r="C168" s="1075"/>
      <c r="D168" s="1076" t="str">
        <f>IF(VLOOKUP(B168,'２.住戸一覧'!$B:$AQ,3,0)="","",VLOOKUP(B168,'２.住戸一覧'!$B:$AQ,3,0))</f>
        <v/>
      </c>
      <c r="E168" s="1076"/>
      <c r="F168" s="1076"/>
      <c r="G168" s="1076"/>
      <c r="H168" s="1076" t="str">
        <f>IF(VLOOKUP(B168,'２.住戸一覧'!$B:$AQ,6,0)="","",VLOOKUP(B168,'２.住戸一覧'!$B:$AQ,6,0))</f>
        <v/>
      </c>
      <c r="I168" s="1076"/>
      <c r="J168" s="1069"/>
      <c r="K168" s="1069"/>
      <c r="L168" s="1069"/>
      <c r="M168" s="971"/>
      <c r="N168" s="971"/>
      <c r="O168" s="1069"/>
      <c r="P168" s="1069"/>
      <c r="Q168" s="1069"/>
      <c r="R168" s="971"/>
      <c r="S168" s="971"/>
      <c r="X168" s="5"/>
      <c r="Y168" s="5"/>
      <c r="Z168" s="5"/>
      <c r="AB168" s="5"/>
    </row>
    <row r="169" spans="1:28" ht="21" hidden="1" outlineLevel="1">
      <c r="A169" s="114"/>
      <c r="B169" s="1074">
        <v>152</v>
      </c>
      <c r="C169" s="1075"/>
      <c r="D169" s="1076" t="str">
        <f>IF(VLOOKUP(B169,'２.住戸一覧'!$B:$AQ,3,0)="","",VLOOKUP(B169,'２.住戸一覧'!$B:$AQ,3,0))</f>
        <v/>
      </c>
      <c r="E169" s="1076"/>
      <c r="F169" s="1076"/>
      <c r="G169" s="1076"/>
      <c r="H169" s="1076" t="str">
        <f>IF(VLOOKUP(B169,'２.住戸一覧'!$B:$AQ,6,0)="","",VLOOKUP(B169,'２.住戸一覧'!$B:$AQ,6,0))</f>
        <v/>
      </c>
      <c r="I169" s="1076"/>
      <c r="J169" s="1069"/>
      <c r="K169" s="1069"/>
      <c r="L169" s="1069"/>
      <c r="M169" s="971"/>
      <c r="N169" s="971"/>
      <c r="O169" s="1069"/>
      <c r="P169" s="1069"/>
      <c r="Q169" s="1069"/>
      <c r="R169" s="971"/>
      <c r="S169" s="971"/>
      <c r="X169" s="5"/>
      <c r="Y169" s="5"/>
      <c r="Z169" s="5"/>
      <c r="AB169" s="5"/>
    </row>
    <row r="170" spans="1:28" ht="21" hidden="1" outlineLevel="1">
      <c r="A170" s="114"/>
      <c r="B170" s="1074">
        <v>153</v>
      </c>
      <c r="C170" s="1075"/>
      <c r="D170" s="1076" t="str">
        <f>IF(VLOOKUP(B170,'２.住戸一覧'!$B:$AQ,3,0)="","",VLOOKUP(B170,'２.住戸一覧'!$B:$AQ,3,0))</f>
        <v/>
      </c>
      <c r="E170" s="1076"/>
      <c r="F170" s="1076"/>
      <c r="G170" s="1076"/>
      <c r="H170" s="1076" t="str">
        <f>IF(VLOOKUP(B170,'２.住戸一覧'!$B:$AQ,6,0)="","",VLOOKUP(B170,'２.住戸一覧'!$B:$AQ,6,0))</f>
        <v/>
      </c>
      <c r="I170" s="1076"/>
      <c r="J170" s="1069"/>
      <c r="K170" s="1069"/>
      <c r="L170" s="1069"/>
      <c r="M170" s="971"/>
      <c r="N170" s="971"/>
      <c r="O170" s="1069"/>
      <c r="P170" s="1069"/>
      <c r="Q170" s="1069"/>
      <c r="R170" s="971"/>
      <c r="S170" s="971"/>
      <c r="X170" s="5"/>
      <c r="Y170" s="5"/>
      <c r="Z170" s="5"/>
      <c r="AB170" s="5"/>
    </row>
    <row r="171" spans="1:28" ht="21" hidden="1" outlineLevel="1">
      <c r="A171" s="114"/>
      <c r="B171" s="1074">
        <v>154</v>
      </c>
      <c r="C171" s="1075"/>
      <c r="D171" s="1076" t="str">
        <f>IF(VLOOKUP(B171,'２.住戸一覧'!$B:$AQ,3,0)="","",VLOOKUP(B171,'２.住戸一覧'!$B:$AQ,3,0))</f>
        <v/>
      </c>
      <c r="E171" s="1076"/>
      <c r="F171" s="1076"/>
      <c r="G171" s="1076"/>
      <c r="H171" s="1076" t="str">
        <f>IF(VLOOKUP(B171,'２.住戸一覧'!$B:$AQ,6,0)="","",VLOOKUP(B171,'２.住戸一覧'!$B:$AQ,6,0))</f>
        <v/>
      </c>
      <c r="I171" s="1076"/>
      <c r="J171" s="1069"/>
      <c r="K171" s="1069"/>
      <c r="L171" s="1069"/>
      <c r="M171" s="971"/>
      <c r="N171" s="971"/>
      <c r="O171" s="1069"/>
      <c r="P171" s="1069"/>
      <c r="Q171" s="1069"/>
      <c r="R171" s="971"/>
      <c r="S171" s="971"/>
      <c r="X171" s="5"/>
      <c r="Y171" s="5"/>
      <c r="Z171" s="5"/>
      <c r="AB171" s="5"/>
    </row>
    <row r="172" spans="1:28" ht="21" hidden="1" outlineLevel="1">
      <c r="A172" s="114"/>
      <c r="B172" s="1074">
        <v>155</v>
      </c>
      <c r="C172" s="1075"/>
      <c r="D172" s="1076" t="str">
        <f>IF(VLOOKUP(B172,'２.住戸一覧'!$B:$AQ,3,0)="","",VLOOKUP(B172,'２.住戸一覧'!$B:$AQ,3,0))</f>
        <v/>
      </c>
      <c r="E172" s="1076"/>
      <c r="F172" s="1076"/>
      <c r="G172" s="1076"/>
      <c r="H172" s="1076" t="str">
        <f>IF(VLOOKUP(B172,'２.住戸一覧'!$B:$AQ,6,0)="","",VLOOKUP(B172,'２.住戸一覧'!$B:$AQ,6,0))</f>
        <v/>
      </c>
      <c r="I172" s="1076"/>
      <c r="J172" s="1069"/>
      <c r="K172" s="1069"/>
      <c r="L172" s="1069"/>
      <c r="M172" s="971"/>
      <c r="N172" s="971"/>
      <c r="O172" s="1069"/>
      <c r="P172" s="1069"/>
      <c r="Q172" s="1069"/>
      <c r="R172" s="971"/>
      <c r="S172" s="971"/>
      <c r="X172" s="5"/>
      <c r="Y172" s="5"/>
      <c r="Z172" s="5"/>
      <c r="AB172" s="5"/>
    </row>
    <row r="173" spans="1:28" ht="21" hidden="1" outlineLevel="1">
      <c r="A173" s="114"/>
      <c r="B173" s="1074">
        <v>156</v>
      </c>
      <c r="C173" s="1075"/>
      <c r="D173" s="1076" t="str">
        <f>IF(VLOOKUP(B173,'２.住戸一覧'!$B:$AQ,3,0)="","",VLOOKUP(B173,'２.住戸一覧'!$B:$AQ,3,0))</f>
        <v/>
      </c>
      <c r="E173" s="1076"/>
      <c r="F173" s="1076"/>
      <c r="G173" s="1076"/>
      <c r="H173" s="1076" t="str">
        <f>IF(VLOOKUP(B173,'２.住戸一覧'!$B:$AQ,6,0)="","",VLOOKUP(B173,'２.住戸一覧'!$B:$AQ,6,0))</f>
        <v/>
      </c>
      <c r="I173" s="1076"/>
      <c r="J173" s="1069"/>
      <c r="K173" s="1069"/>
      <c r="L173" s="1069"/>
      <c r="M173" s="971"/>
      <c r="N173" s="971"/>
      <c r="O173" s="1069"/>
      <c r="P173" s="1069"/>
      <c r="Q173" s="1069"/>
      <c r="R173" s="971"/>
      <c r="S173" s="971"/>
      <c r="X173" s="5"/>
      <c r="Y173" s="5"/>
      <c r="Z173" s="5"/>
      <c r="AB173" s="5"/>
    </row>
    <row r="174" spans="1:28" ht="21" hidden="1" outlineLevel="1">
      <c r="A174" s="114"/>
      <c r="B174" s="1074">
        <v>157</v>
      </c>
      <c r="C174" s="1075"/>
      <c r="D174" s="1076" t="str">
        <f>IF(VLOOKUP(B174,'２.住戸一覧'!$B:$AQ,3,0)="","",VLOOKUP(B174,'２.住戸一覧'!$B:$AQ,3,0))</f>
        <v/>
      </c>
      <c r="E174" s="1076"/>
      <c r="F174" s="1076"/>
      <c r="G174" s="1076"/>
      <c r="H174" s="1076" t="str">
        <f>IF(VLOOKUP(B174,'２.住戸一覧'!$B:$AQ,6,0)="","",VLOOKUP(B174,'２.住戸一覧'!$B:$AQ,6,0))</f>
        <v/>
      </c>
      <c r="I174" s="1076"/>
      <c r="J174" s="1069"/>
      <c r="K174" s="1069"/>
      <c r="L174" s="1069"/>
      <c r="M174" s="971"/>
      <c r="N174" s="971"/>
      <c r="O174" s="1069"/>
      <c r="P174" s="1069"/>
      <c r="Q174" s="1069"/>
      <c r="R174" s="971"/>
      <c r="S174" s="971"/>
      <c r="X174" s="5"/>
      <c r="Y174" s="5"/>
      <c r="Z174" s="5"/>
      <c r="AB174" s="5"/>
    </row>
    <row r="175" spans="1:28" ht="21" hidden="1" outlineLevel="1">
      <c r="A175" s="114"/>
      <c r="B175" s="1074">
        <v>158</v>
      </c>
      <c r="C175" s="1075"/>
      <c r="D175" s="1076" t="str">
        <f>IF(VLOOKUP(B175,'２.住戸一覧'!$B:$AQ,3,0)="","",VLOOKUP(B175,'２.住戸一覧'!$B:$AQ,3,0))</f>
        <v/>
      </c>
      <c r="E175" s="1076"/>
      <c r="F175" s="1076"/>
      <c r="G175" s="1076"/>
      <c r="H175" s="1076" t="str">
        <f>IF(VLOOKUP(B175,'２.住戸一覧'!$B:$AQ,6,0)="","",VLOOKUP(B175,'２.住戸一覧'!$B:$AQ,6,0))</f>
        <v/>
      </c>
      <c r="I175" s="1076"/>
      <c r="J175" s="1069"/>
      <c r="K175" s="1069"/>
      <c r="L175" s="1069"/>
      <c r="M175" s="971"/>
      <c r="N175" s="971"/>
      <c r="O175" s="1069"/>
      <c r="P175" s="1069"/>
      <c r="Q175" s="1069"/>
      <c r="R175" s="971"/>
      <c r="S175" s="971"/>
      <c r="X175" s="5"/>
      <c r="Y175" s="5"/>
      <c r="Z175" s="5"/>
      <c r="AB175" s="5"/>
    </row>
    <row r="176" spans="1:28" ht="21" hidden="1" outlineLevel="1">
      <c r="A176" s="114"/>
      <c r="B176" s="1074">
        <v>159</v>
      </c>
      <c r="C176" s="1075"/>
      <c r="D176" s="1076" t="str">
        <f>IF(VLOOKUP(B176,'２.住戸一覧'!$B:$AQ,3,0)="","",VLOOKUP(B176,'２.住戸一覧'!$B:$AQ,3,0))</f>
        <v/>
      </c>
      <c r="E176" s="1076"/>
      <c r="F176" s="1076"/>
      <c r="G176" s="1076"/>
      <c r="H176" s="1076" t="str">
        <f>IF(VLOOKUP(B176,'２.住戸一覧'!$B:$AQ,6,0)="","",VLOOKUP(B176,'２.住戸一覧'!$B:$AQ,6,0))</f>
        <v/>
      </c>
      <c r="I176" s="1076"/>
      <c r="J176" s="1069"/>
      <c r="K176" s="1069"/>
      <c r="L176" s="1069"/>
      <c r="M176" s="971"/>
      <c r="N176" s="971"/>
      <c r="O176" s="1069"/>
      <c r="P176" s="1069"/>
      <c r="Q176" s="1069"/>
      <c r="R176" s="971"/>
      <c r="S176" s="971"/>
      <c r="X176" s="5"/>
      <c r="Y176" s="5"/>
      <c r="Z176" s="5"/>
      <c r="AB176" s="5"/>
    </row>
    <row r="177" spans="1:28" ht="21" hidden="1" outlineLevel="1">
      <c r="A177" s="114"/>
      <c r="B177" s="1074">
        <v>160</v>
      </c>
      <c r="C177" s="1075"/>
      <c r="D177" s="1076" t="str">
        <f>IF(VLOOKUP(B177,'２.住戸一覧'!$B:$AQ,3,0)="","",VLOOKUP(B177,'２.住戸一覧'!$B:$AQ,3,0))</f>
        <v/>
      </c>
      <c r="E177" s="1076"/>
      <c r="F177" s="1076"/>
      <c r="G177" s="1076"/>
      <c r="H177" s="1076" t="str">
        <f>IF(VLOOKUP(B177,'２.住戸一覧'!$B:$AQ,6,0)="","",VLOOKUP(B177,'２.住戸一覧'!$B:$AQ,6,0))</f>
        <v/>
      </c>
      <c r="I177" s="1076"/>
      <c r="J177" s="1069"/>
      <c r="K177" s="1069"/>
      <c r="L177" s="1069"/>
      <c r="M177" s="971"/>
      <c r="N177" s="971"/>
      <c r="O177" s="1069"/>
      <c r="P177" s="1069"/>
      <c r="Q177" s="1069"/>
      <c r="R177" s="971"/>
      <c r="S177" s="971"/>
      <c r="X177" s="5"/>
      <c r="Y177" s="5"/>
      <c r="Z177" s="5"/>
      <c r="AB177" s="5"/>
    </row>
    <row r="178" spans="1:28" ht="21" hidden="1" outlineLevel="1">
      <c r="A178" s="114"/>
      <c r="B178" s="1074">
        <v>161</v>
      </c>
      <c r="C178" s="1075"/>
      <c r="D178" s="1076" t="str">
        <f>IF(VLOOKUP(B178,'２.住戸一覧'!$B:$AQ,3,0)="","",VLOOKUP(B178,'２.住戸一覧'!$B:$AQ,3,0))</f>
        <v/>
      </c>
      <c r="E178" s="1076"/>
      <c r="F178" s="1076"/>
      <c r="G178" s="1076"/>
      <c r="H178" s="1076" t="str">
        <f>IF(VLOOKUP(B178,'２.住戸一覧'!$B:$AQ,6,0)="","",VLOOKUP(B178,'２.住戸一覧'!$B:$AQ,6,0))</f>
        <v/>
      </c>
      <c r="I178" s="1076"/>
      <c r="J178" s="1069"/>
      <c r="K178" s="1069"/>
      <c r="L178" s="1069"/>
      <c r="M178" s="971"/>
      <c r="N178" s="971"/>
      <c r="O178" s="1069"/>
      <c r="P178" s="1069"/>
      <c r="Q178" s="1069"/>
      <c r="R178" s="971"/>
      <c r="S178" s="971"/>
      <c r="X178" s="5"/>
      <c r="Y178" s="5"/>
      <c r="Z178" s="5"/>
      <c r="AB178" s="5"/>
    </row>
    <row r="179" spans="1:28" ht="21" hidden="1" outlineLevel="1">
      <c r="A179" s="114"/>
      <c r="B179" s="1074">
        <v>162</v>
      </c>
      <c r="C179" s="1075"/>
      <c r="D179" s="1076" t="str">
        <f>IF(VLOOKUP(B179,'２.住戸一覧'!$B:$AQ,3,0)="","",VLOOKUP(B179,'２.住戸一覧'!$B:$AQ,3,0))</f>
        <v/>
      </c>
      <c r="E179" s="1076"/>
      <c r="F179" s="1076"/>
      <c r="G179" s="1076"/>
      <c r="H179" s="1076" t="str">
        <f>IF(VLOOKUP(B179,'２.住戸一覧'!$B:$AQ,6,0)="","",VLOOKUP(B179,'２.住戸一覧'!$B:$AQ,6,0))</f>
        <v/>
      </c>
      <c r="I179" s="1076"/>
      <c r="J179" s="1069"/>
      <c r="K179" s="1069"/>
      <c r="L179" s="1069"/>
      <c r="M179" s="971"/>
      <c r="N179" s="971"/>
      <c r="O179" s="1069"/>
      <c r="P179" s="1069"/>
      <c r="Q179" s="1069"/>
      <c r="R179" s="971"/>
      <c r="S179" s="971"/>
      <c r="X179" s="5"/>
      <c r="Y179" s="5"/>
      <c r="Z179" s="5"/>
      <c r="AB179" s="5"/>
    </row>
    <row r="180" spans="1:28" ht="21" hidden="1" outlineLevel="1">
      <c r="A180" s="114"/>
      <c r="B180" s="1074">
        <v>163</v>
      </c>
      <c r="C180" s="1075"/>
      <c r="D180" s="1076" t="str">
        <f>IF(VLOOKUP(B180,'２.住戸一覧'!$B:$AQ,3,0)="","",VLOOKUP(B180,'２.住戸一覧'!$B:$AQ,3,0))</f>
        <v/>
      </c>
      <c r="E180" s="1076"/>
      <c r="F180" s="1076"/>
      <c r="G180" s="1076"/>
      <c r="H180" s="1076" t="str">
        <f>IF(VLOOKUP(B180,'２.住戸一覧'!$B:$AQ,6,0)="","",VLOOKUP(B180,'２.住戸一覧'!$B:$AQ,6,0))</f>
        <v/>
      </c>
      <c r="I180" s="1076"/>
      <c r="J180" s="1069"/>
      <c r="K180" s="1069"/>
      <c r="L180" s="1069"/>
      <c r="M180" s="971"/>
      <c r="N180" s="971"/>
      <c r="O180" s="1069"/>
      <c r="P180" s="1069"/>
      <c r="Q180" s="1069"/>
      <c r="R180" s="971"/>
      <c r="S180" s="971"/>
      <c r="X180" s="5"/>
      <c r="Y180" s="5"/>
      <c r="Z180" s="5"/>
      <c r="AB180" s="5"/>
    </row>
    <row r="181" spans="1:28" ht="21" hidden="1" outlineLevel="1">
      <c r="A181" s="114"/>
      <c r="B181" s="1074">
        <v>164</v>
      </c>
      <c r="C181" s="1075"/>
      <c r="D181" s="1076" t="str">
        <f>IF(VLOOKUP(B181,'２.住戸一覧'!$B:$AQ,3,0)="","",VLOOKUP(B181,'２.住戸一覧'!$B:$AQ,3,0))</f>
        <v/>
      </c>
      <c r="E181" s="1076"/>
      <c r="F181" s="1076"/>
      <c r="G181" s="1076"/>
      <c r="H181" s="1076" t="str">
        <f>IF(VLOOKUP(B181,'２.住戸一覧'!$B:$AQ,6,0)="","",VLOOKUP(B181,'２.住戸一覧'!$B:$AQ,6,0))</f>
        <v/>
      </c>
      <c r="I181" s="1076"/>
      <c r="J181" s="1069"/>
      <c r="K181" s="1069"/>
      <c r="L181" s="1069"/>
      <c r="M181" s="971"/>
      <c r="N181" s="971"/>
      <c r="O181" s="1069"/>
      <c r="P181" s="1069"/>
      <c r="Q181" s="1069"/>
      <c r="R181" s="971"/>
      <c r="S181" s="971"/>
      <c r="X181" s="5"/>
      <c r="Y181" s="5"/>
      <c r="Z181" s="5"/>
      <c r="AB181" s="5"/>
    </row>
    <row r="182" spans="1:28" ht="21" hidden="1" outlineLevel="1">
      <c r="A182" s="114"/>
      <c r="B182" s="1074">
        <v>165</v>
      </c>
      <c r="C182" s="1075"/>
      <c r="D182" s="1076" t="str">
        <f>IF(VLOOKUP(B182,'２.住戸一覧'!$B:$AQ,3,0)="","",VLOOKUP(B182,'２.住戸一覧'!$B:$AQ,3,0))</f>
        <v/>
      </c>
      <c r="E182" s="1076"/>
      <c r="F182" s="1076"/>
      <c r="G182" s="1076"/>
      <c r="H182" s="1076" t="str">
        <f>IF(VLOOKUP(B182,'２.住戸一覧'!$B:$AQ,6,0)="","",VLOOKUP(B182,'２.住戸一覧'!$B:$AQ,6,0))</f>
        <v/>
      </c>
      <c r="I182" s="1076"/>
      <c r="J182" s="1069"/>
      <c r="K182" s="1069"/>
      <c r="L182" s="1069"/>
      <c r="M182" s="971"/>
      <c r="N182" s="971"/>
      <c r="O182" s="1069"/>
      <c r="P182" s="1069"/>
      <c r="Q182" s="1069"/>
      <c r="R182" s="971"/>
      <c r="S182" s="971"/>
      <c r="X182" s="5"/>
      <c r="Y182" s="5"/>
      <c r="Z182" s="5"/>
      <c r="AB182" s="5"/>
    </row>
    <row r="183" spans="1:28" ht="21" hidden="1" outlineLevel="1">
      <c r="A183" s="114"/>
      <c r="B183" s="1074">
        <v>166</v>
      </c>
      <c r="C183" s="1075"/>
      <c r="D183" s="1076" t="str">
        <f>IF(VLOOKUP(B183,'２.住戸一覧'!$B:$AQ,3,0)="","",VLOOKUP(B183,'２.住戸一覧'!$B:$AQ,3,0))</f>
        <v/>
      </c>
      <c r="E183" s="1076"/>
      <c r="F183" s="1076"/>
      <c r="G183" s="1076"/>
      <c r="H183" s="1076" t="str">
        <f>IF(VLOOKUP(B183,'２.住戸一覧'!$B:$AQ,6,0)="","",VLOOKUP(B183,'２.住戸一覧'!$B:$AQ,6,0))</f>
        <v/>
      </c>
      <c r="I183" s="1076"/>
      <c r="J183" s="1069"/>
      <c r="K183" s="1069"/>
      <c r="L183" s="1069"/>
      <c r="M183" s="971"/>
      <c r="N183" s="971"/>
      <c r="O183" s="1069"/>
      <c r="P183" s="1069"/>
      <c r="Q183" s="1069"/>
      <c r="R183" s="971"/>
      <c r="S183" s="971"/>
      <c r="X183" s="5"/>
      <c r="Y183" s="5"/>
      <c r="Z183" s="5"/>
      <c r="AB183" s="5"/>
    </row>
    <row r="184" spans="1:28" ht="21" hidden="1" outlineLevel="1">
      <c r="A184" s="114"/>
      <c r="B184" s="1074">
        <v>167</v>
      </c>
      <c r="C184" s="1075"/>
      <c r="D184" s="1076" t="str">
        <f>IF(VLOOKUP(B184,'２.住戸一覧'!$B:$AQ,3,0)="","",VLOOKUP(B184,'２.住戸一覧'!$B:$AQ,3,0))</f>
        <v/>
      </c>
      <c r="E184" s="1076"/>
      <c r="F184" s="1076"/>
      <c r="G184" s="1076"/>
      <c r="H184" s="1076" t="str">
        <f>IF(VLOOKUP(B184,'２.住戸一覧'!$B:$AQ,6,0)="","",VLOOKUP(B184,'２.住戸一覧'!$B:$AQ,6,0))</f>
        <v/>
      </c>
      <c r="I184" s="1076"/>
      <c r="J184" s="1069"/>
      <c r="K184" s="1069"/>
      <c r="L184" s="1069"/>
      <c r="M184" s="971"/>
      <c r="N184" s="971"/>
      <c r="O184" s="1069"/>
      <c r="P184" s="1069"/>
      <c r="Q184" s="1069"/>
      <c r="R184" s="971"/>
      <c r="S184" s="971"/>
      <c r="X184" s="5"/>
      <c r="Y184" s="5"/>
      <c r="Z184" s="5"/>
      <c r="AB184" s="5"/>
    </row>
    <row r="185" spans="1:28" ht="21" hidden="1" outlineLevel="1">
      <c r="A185" s="114"/>
      <c r="B185" s="1074">
        <v>168</v>
      </c>
      <c r="C185" s="1075"/>
      <c r="D185" s="1076" t="str">
        <f>IF(VLOOKUP(B185,'２.住戸一覧'!$B:$AQ,3,0)="","",VLOOKUP(B185,'２.住戸一覧'!$B:$AQ,3,0))</f>
        <v/>
      </c>
      <c r="E185" s="1076"/>
      <c r="F185" s="1076"/>
      <c r="G185" s="1076"/>
      <c r="H185" s="1076" t="str">
        <f>IF(VLOOKUP(B185,'２.住戸一覧'!$B:$AQ,6,0)="","",VLOOKUP(B185,'２.住戸一覧'!$B:$AQ,6,0))</f>
        <v/>
      </c>
      <c r="I185" s="1076"/>
      <c r="J185" s="1069"/>
      <c r="K185" s="1069"/>
      <c r="L185" s="1069"/>
      <c r="M185" s="971"/>
      <c r="N185" s="971"/>
      <c r="O185" s="1069"/>
      <c r="P185" s="1069"/>
      <c r="Q185" s="1069"/>
      <c r="R185" s="971"/>
      <c r="S185" s="971"/>
      <c r="X185" s="5"/>
      <c r="Y185" s="5"/>
      <c r="Z185" s="5"/>
      <c r="AB185" s="5"/>
    </row>
    <row r="186" spans="1:28" ht="21" hidden="1" outlineLevel="1">
      <c r="A186" s="114"/>
      <c r="B186" s="1074">
        <v>169</v>
      </c>
      <c r="C186" s="1075"/>
      <c r="D186" s="1076" t="str">
        <f>IF(VLOOKUP(B186,'２.住戸一覧'!$B:$AQ,3,0)="","",VLOOKUP(B186,'２.住戸一覧'!$B:$AQ,3,0))</f>
        <v/>
      </c>
      <c r="E186" s="1076"/>
      <c r="F186" s="1076"/>
      <c r="G186" s="1076"/>
      <c r="H186" s="1076" t="str">
        <f>IF(VLOOKUP(B186,'２.住戸一覧'!$B:$AQ,6,0)="","",VLOOKUP(B186,'２.住戸一覧'!$B:$AQ,6,0))</f>
        <v/>
      </c>
      <c r="I186" s="1076"/>
      <c r="J186" s="1069"/>
      <c r="K186" s="1069"/>
      <c r="L186" s="1069"/>
      <c r="M186" s="971"/>
      <c r="N186" s="971"/>
      <c r="O186" s="1069"/>
      <c r="P186" s="1069"/>
      <c r="Q186" s="1069"/>
      <c r="R186" s="971"/>
      <c r="S186" s="971"/>
      <c r="X186" s="5"/>
      <c r="Y186" s="5"/>
      <c r="Z186" s="5"/>
      <c r="AB186" s="5"/>
    </row>
    <row r="187" spans="1:28" ht="21" hidden="1" outlineLevel="1">
      <c r="A187" s="114"/>
      <c r="B187" s="1074">
        <v>170</v>
      </c>
      <c r="C187" s="1075"/>
      <c r="D187" s="1076" t="str">
        <f>IF(VLOOKUP(B187,'２.住戸一覧'!$B:$AQ,3,0)="","",VLOOKUP(B187,'２.住戸一覧'!$B:$AQ,3,0))</f>
        <v/>
      </c>
      <c r="E187" s="1076"/>
      <c r="F187" s="1076"/>
      <c r="G187" s="1076"/>
      <c r="H187" s="1076" t="str">
        <f>IF(VLOOKUP(B187,'２.住戸一覧'!$B:$AQ,6,0)="","",VLOOKUP(B187,'２.住戸一覧'!$B:$AQ,6,0))</f>
        <v/>
      </c>
      <c r="I187" s="1076"/>
      <c r="J187" s="1069"/>
      <c r="K187" s="1069"/>
      <c r="L187" s="1069"/>
      <c r="M187" s="971"/>
      <c r="N187" s="971"/>
      <c r="O187" s="1069"/>
      <c r="P187" s="1069"/>
      <c r="Q187" s="1069"/>
      <c r="R187" s="971"/>
      <c r="S187" s="971"/>
      <c r="X187" s="5"/>
      <c r="Y187" s="5"/>
      <c r="Z187" s="5"/>
      <c r="AB187" s="5"/>
    </row>
    <row r="188" spans="1:28" ht="21" hidden="1" outlineLevel="1">
      <c r="A188" s="114"/>
      <c r="B188" s="1074">
        <v>171</v>
      </c>
      <c r="C188" s="1075"/>
      <c r="D188" s="1076" t="str">
        <f>IF(VLOOKUP(B188,'２.住戸一覧'!$B:$AQ,3,0)="","",VLOOKUP(B188,'２.住戸一覧'!$B:$AQ,3,0))</f>
        <v/>
      </c>
      <c r="E188" s="1076"/>
      <c r="F188" s="1076"/>
      <c r="G188" s="1076"/>
      <c r="H188" s="1076" t="str">
        <f>IF(VLOOKUP(B188,'２.住戸一覧'!$B:$AQ,6,0)="","",VLOOKUP(B188,'２.住戸一覧'!$B:$AQ,6,0))</f>
        <v/>
      </c>
      <c r="I188" s="1076"/>
      <c r="J188" s="1069"/>
      <c r="K188" s="1069"/>
      <c r="L188" s="1069"/>
      <c r="M188" s="971"/>
      <c r="N188" s="971"/>
      <c r="O188" s="1069"/>
      <c r="P188" s="1069"/>
      <c r="Q188" s="1069"/>
      <c r="R188" s="971"/>
      <c r="S188" s="971"/>
      <c r="X188" s="5"/>
      <c r="Y188" s="5"/>
      <c r="Z188" s="5"/>
      <c r="AB188" s="5"/>
    </row>
    <row r="189" spans="1:28" ht="21" hidden="1" outlineLevel="1">
      <c r="A189" s="114"/>
      <c r="B189" s="1074">
        <v>172</v>
      </c>
      <c r="C189" s="1075"/>
      <c r="D189" s="1076" t="str">
        <f>IF(VLOOKUP(B189,'２.住戸一覧'!$B:$AQ,3,0)="","",VLOOKUP(B189,'２.住戸一覧'!$B:$AQ,3,0))</f>
        <v/>
      </c>
      <c r="E189" s="1076"/>
      <c r="F189" s="1076"/>
      <c r="G189" s="1076"/>
      <c r="H189" s="1076" t="str">
        <f>IF(VLOOKUP(B189,'２.住戸一覧'!$B:$AQ,6,0)="","",VLOOKUP(B189,'２.住戸一覧'!$B:$AQ,6,0))</f>
        <v/>
      </c>
      <c r="I189" s="1076"/>
      <c r="J189" s="1069"/>
      <c r="K189" s="1069"/>
      <c r="L189" s="1069"/>
      <c r="M189" s="971"/>
      <c r="N189" s="971"/>
      <c r="O189" s="1069"/>
      <c r="P189" s="1069"/>
      <c r="Q189" s="1069"/>
      <c r="R189" s="971"/>
      <c r="S189" s="971"/>
      <c r="X189" s="5"/>
      <c r="Y189" s="5"/>
      <c r="Z189" s="5"/>
      <c r="AB189" s="5"/>
    </row>
    <row r="190" spans="1:28" ht="21" hidden="1" outlineLevel="1">
      <c r="A190" s="114"/>
      <c r="B190" s="1074">
        <v>173</v>
      </c>
      <c r="C190" s="1075"/>
      <c r="D190" s="1076" t="str">
        <f>IF(VLOOKUP(B190,'２.住戸一覧'!$B:$AQ,3,0)="","",VLOOKUP(B190,'２.住戸一覧'!$B:$AQ,3,0))</f>
        <v/>
      </c>
      <c r="E190" s="1076"/>
      <c r="F190" s="1076"/>
      <c r="G190" s="1076"/>
      <c r="H190" s="1076" t="str">
        <f>IF(VLOOKUP(B190,'２.住戸一覧'!$B:$AQ,6,0)="","",VLOOKUP(B190,'２.住戸一覧'!$B:$AQ,6,0))</f>
        <v/>
      </c>
      <c r="I190" s="1076"/>
      <c r="J190" s="1069"/>
      <c r="K190" s="1069"/>
      <c r="L190" s="1069"/>
      <c r="M190" s="971"/>
      <c r="N190" s="971"/>
      <c r="O190" s="1069"/>
      <c r="P190" s="1069"/>
      <c r="Q190" s="1069"/>
      <c r="R190" s="971"/>
      <c r="S190" s="971"/>
      <c r="X190" s="5"/>
      <c r="Y190" s="5"/>
      <c r="Z190" s="5"/>
      <c r="AB190" s="5"/>
    </row>
    <row r="191" spans="1:28" ht="21" hidden="1" outlineLevel="1">
      <c r="A191" s="114"/>
      <c r="B191" s="1074">
        <v>174</v>
      </c>
      <c r="C191" s="1075"/>
      <c r="D191" s="1076" t="str">
        <f>IF(VLOOKUP(B191,'２.住戸一覧'!$B:$AQ,3,0)="","",VLOOKUP(B191,'２.住戸一覧'!$B:$AQ,3,0))</f>
        <v/>
      </c>
      <c r="E191" s="1076"/>
      <c r="F191" s="1076"/>
      <c r="G191" s="1076"/>
      <c r="H191" s="1076" t="str">
        <f>IF(VLOOKUP(B191,'２.住戸一覧'!$B:$AQ,6,0)="","",VLOOKUP(B191,'２.住戸一覧'!$B:$AQ,6,0))</f>
        <v/>
      </c>
      <c r="I191" s="1076"/>
      <c r="J191" s="1069"/>
      <c r="K191" s="1069"/>
      <c r="L191" s="1069"/>
      <c r="M191" s="971"/>
      <c r="N191" s="971"/>
      <c r="O191" s="1069"/>
      <c r="P191" s="1069"/>
      <c r="Q191" s="1069"/>
      <c r="R191" s="971"/>
      <c r="S191" s="971"/>
      <c r="X191" s="5"/>
      <c r="Y191" s="5"/>
      <c r="Z191" s="5"/>
      <c r="AB191" s="5"/>
    </row>
    <row r="192" spans="1:28" ht="21" hidden="1" outlineLevel="1">
      <c r="A192" s="114"/>
      <c r="B192" s="1074">
        <v>175</v>
      </c>
      <c r="C192" s="1075"/>
      <c r="D192" s="1076" t="str">
        <f>IF(VLOOKUP(B192,'２.住戸一覧'!$B:$AQ,3,0)="","",VLOOKUP(B192,'２.住戸一覧'!$B:$AQ,3,0))</f>
        <v/>
      </c>
      <c r="E192" s="1076"/>
      <c r="F192" s="1076"/>
      <c r="G192" s="1076"/>
      <c r="H192" s="1076" t="str">
        <f>IF(VLOOKUP(B192,'２.住戸一覧'!$B:$AQ,6,0)="","",VLOOKUP(B192,'２.住戸一覧'!$B:$AQ,6,0))</f>
        <v/>
      </c>
      <c r="I192" s="1076"/>
      <c r="J192" s="1069"/>
      <c r="K192" s="1069"/>
      <c r="L192" s="1069"/>
      <c r="M192" s="971"/>
      <c r="N192" s="971"/>
      <c r="O192" s="1069"/>
      <c r="P192" s="1069"/>
      <c r="Q192" s="1069"/>
      <c r="R192" s="971"/>
      <c r="S192" s="971"/>
      <c r="X192" s="5"/>
      <c r="Y192" s="5"/>
      <c r="Z192" s="5"/>
      <c r="AB192" s="5"/>
    </row>
    <row r="193" spans="1:28" ht="21" hidden="1" outlineLevel="1">
      <c r="A193" s="114"/>
      <c r="B193" s="1074">
        <v>176</v>
      </c>
      <c r="C193" s="1075"/>
      <c r="D193" s="1076" t="str">
        <f>IF(VLOOKUP(B193,'２.住戸一覧'!$B:$AQ,3,0)="","",VLOOKUP(B193,'２.住戸一覧'!$B:$AQ,3,0))</f>
        <v/>
      </c>
      <c r="E193" s="1076"/>
      <c r="F193" s="1076"/>
      <c r="G193" s="1076"/>
      <c r="H193" s="1076" t="str">
        <f>IF(VLOOKUP(B193,'２.住戸一覧'!$B:$AQ,6,0)="","",VLOOKUP(B193,'２.住戸一覧'!$B:$AQ,6,0))</f>
        <v/>
      </c>
      <c r="I193" s="1076"/>
      <c r="J193" s="1069"/>
      <c r="K193" s="1069"/>
      <c r="L193" s="1069"/>
      <c r="M193" s="971"/>
      <c r="N193" s="971"/>
      <c r="O193" s="1069"/>
      <c r="P193" s="1069"/>
      <c r="Q193" s="1069"/>
      <c r="R193" s="971"/>
      <c r="S193" s="971"/>
      <c r="X193" s="5"/>
      <c r="Y193" s="5"/>
      <c r="Z193" s="5"/>
      <c r="AB193" s="5"/>
    </row>
    <row r="194" spans="1:28" ht="21" hidden="1" outlineLevel="1">
      <c r="A194" s="114"/>
      <c r="B194" s="1074">
        <v>177</v>
      </c>
      <c r="C194" s="1075"/>
      <c r="D194" s="1076" t="str">
        <f>IF(VLOOKUP(B194,'２.住戸一覧'!$B:$AQ,3,0)="","",VLOOKUP(B194,'２.住戸一覧'!$B:$AQ,3,0))</f>
        <v/>
      </c>
      <c r="E194" s="1076"/>
      <c r="F194" s="1076"/>
      <c r="G194" s="1076"/>
      <c r="H194" s="1076" t="str">
        <f>IF(VLOOKUP(B194,'２.住戸一覧'!$B:$AQ,6,0)="","",VLOOKUP(B194,'２.住戸一覧'!$B:$AQ,6,0))</f>
        <v/>
      </c>
      <c r="I194" s="1076"/>
      <c r="J194" s="1069"/>
      <c r="K194" s="1069"/>
      <c r="L194" s="1069"/>
      <c r="M194" s="971"/>
      <c r="N194" s="971"/>
      <c r="O194" s="1069"/>
      <c r="P194" s="1069"/>
      <c r="Q194" s="1069"/>
      <c r="R194" s="971"/>
      <c r="S194" s="971"/>
      <c r="X194" s="5"/>
      <c r="Y194" s="5"/>
      <c r="Z194" s="5"/>
      <c r="AB194" s="5"/>
    </row>
    <row r="195" spans="1:28" ht="21" hidden="1" outlineLevel="1">
      <c r="A195" s="114"/>
      <c r="B195" s="1074">
        <v>178</v>
      </c>
      <c r="C195" s="1075"/>
      <c r="D195" s="1076" t="str">
        <f>IF(VLOOKUP(B195,'２.住戸一覧'!$B:$AQ,3,0)="","",VLOOKUP(B195,'２.住戸一覧'!$B:$AQ,3,0))</f>
        <v/>
      </c>
      <c r="E195" s="1076"/>
      <c r="F195" s="1076"/>
      <c r="G195" s="1076"/>
      <c r="H195" s="1076" t="str">
        <f>IF(VLOOKUP(B195,'２.住戸一覧'!$B:$AQ,6,0)="","",VLOOKUP(B195,'２.住戸一覧'!$B:$AQ,6,0))</f>
        <v/>
      </c>
      <c r="I195" s="1076"/>
      <c r="J195" s="1069"/>
      <c r="K195" s="1069"/>
      <c r="L195" s="1069"/>
      <c r="M195" s="971"/>
      <c r="N195" s="971"/>
      <c r="O195" s="1069"/>
      <c r="P195" s="1069"/>
      <c r="Q195" s="1069"/>
      <c r="R195" s="971"/>
      <c r="S195" s="971"/>
      <c r="X195" s="5"/>
      <c r="Y195" s="5"/>
      <c r="Z195" s="5"/>
      <c r="AB195" s="5"/>
    </row>
    <row r="196" spans="1:28" ht="21" hidden="1" outlineLevel="1">
      <c r="A196" s="114"/>
      <c r="B196" s="1074">
        <v>179</v>
      </c>
      <c r="C196" s="1075"/>
      <c r="D196" s="1076" t="str">
        <f>IF(VLOOKUP(B196,'２.住戸一覧'!$B:$AQ,3,0)="","",VLOOKUP(B196,'２.住戸一覧'!$B:$AQ,3,0))</f>
        <v/>
      </c>
      <c r="E196" s="1076"/>
      <c r="F196" s="1076"/>
      <c r="G196" s="1076"/>
      <c r="H196" s="1076" t="str">
        <f>IF(VLOOKUP(B196,'２.住戸一覧'!$B:$AQ,6,0)="","",VLOOKUP(B196,'２.住戸一覧'!$B:$AQ,6,0))</f>
        <v/>
      </c>
      <c r="I196" s="1076"/>
      <c r="J196" s="1069"/>
      <c r="K196" s="1069"/>
      <c r="L196" s="1069"/>
      <c r="M196" s="971"/>
      <c r="N196" s="971"/>
      <c r="O196" s="1069"/>
      <c r="P196" s="1069"/>
      <c r="Q196" s="1069"/>
      <c r="R196" s="971"/>
      <c r="S196" s="971"/>
      <c r="X196" s="5"/>
      <c r="Y196" s="5"/>
      <c r="Z196" s="5"/>
      <c r="AB196" s="5"/>
    </row>
    <row r="197" spans="1:28" ht="21" hidden="1" outlineLevel="1">
      <c r="A197" s="114"/>
      <c r="B197" s="1074">
        <v>180</v>
      </c>
      <c r="C197" s="1075"/>
      <c r="D197" s="1076" t="str">
        <f>IF(VLOOKUP(B197,'２.住戸一覧'!$B:$AQ,3,0)="","",VLOOKUP(B197,'２.住戸一覧'!$B:$AQ,3,0))</f>
        <v/>
      </c>
      <c r="E197" s="1076"/>
      <c r="F197" s="1076"/>
      <c r="G197" s="1076"/>
      <c r="H197" s="1076" t="str">
        <f>IF(VLOOKUP(B197,'２.住戸一覧'!$B:$AQ,6,0)="","",VLOOKUP(B197,'２.住戸一覧'!$B:$AQ,6,0))</f>
        <v/>
      </c>
      <c r="I197" s="1076"/>
      <c r="J197" s="1069"/>
      <c r="K197" s="1069"/>
      <c r="L197" s="1069"/>
      <c r="M197" s="971"/>
      <c r="N197" s="971"/>
      <c r="O197" s="1069"/>
      <c r="P197" s="1069"/>
      <c r="Q197" s="1069"/>
      <c r="R197" s="971"/>
      <c r="S197" s="971"/>
      <c r="X197" s="5"/>
      <c r="Y197" s="5"/>
      <c r="Z197" s="5"/>
      <c r="AB197" s="5"/>
    </row>
    <row r="198" spans="1:28" ht="21" hidden="1" outlineLevel="1">
      <c r="A198" s="114"/>
      <c r="B198" s="1074">
        <v>181</v>
      </c>
      <c r="C198" s="1075"/>
      <c r="D198" s="1076" t="str">
        <f>IF(VLOOKUP(B198,'２.住戸一覧'!$B:$AQ,3,0)="","",VLOOKUP(B198,'２.住戸一覧'!$B:$AQ,3,0))</f>
        <v/>
      </c>
      <c r="E198" s="1076"/>
      <c r="F198" s="1076"/>
      <c r="G198" s="1076"/>
      <c r="H198" s="1076" t="str">
        <f>IF(VLOOKUP(B198,'２.住戸一覧'!$B:$AQ,6,0)="","",VLOOKUP(B198,'２.住戸一覧'!$B:$AQ,6,0))</f>
        <v/>
      </c>
      <c r="I198" s="1076"/>
      <c r="J198" s="1069"/>
      <c r="K198" s="1069"/>
      <c r="L198" s="1069"/>
      <c r="M198" s="971"/>
      <c r="N198" s="971"/>
      <c r="O198" s="1069"/>
      <c r="P198" s="1069"/>
      <c r="Q198" s="1069"/>
      <c r="R198" s="971"/>
      <c r="S198" s="971"/>
      <c r="X198" s="5"/>
      <c r="Y198" s="5"/>
      <c r="Z198" s="5"/>
      <c r="AB198" s="5"/>
    </row>
    <row r="199" spans="1:28" ht="21" hidden="1" outlineLevel="1">
      <c r="A199" s="114"/>
      <c r="B199" s="1074">
        <v>182</v>
      </c>
      <c r="C199" s="1075"/>
      <c r="D199" s="1076" t="str">
        <f>IF(VLOOKUP(B199,'２.住戸一覧'!$B:$AQ,3,0)="","",VLOOKUP(B199,'２.住戸一覧'!$B:$AQ,3,0))</f>
        <v/>
      </c>
      <c r="E199" s="1076"/>
      <c r="F199" s="1076"/>
      <c r="G199" s="1076"/>
      <c r="H199" s="1076" t="str">
        <f>IF(VLOOKUP(B199,'２.住戸一覧'!$B:$AQ,6,0)="","",VLOOKUP(B199,'２.住戸一覧'!$B:$AQ,6,0))</f>
        <v/>
      </c>
      <c r="I199" s="1076"/>
      <c r="J199" s="1069"/>
      <c r="K199" s="1069"/>
      <c r="L199" s="1069"/>
      <c r="M199" s="971"/>
      <c r="N199" s="971"/>
      <c r="O199" s="1069"/>
      <c r="P199" s="1069"/>
      <c r="Q199" s="1069"/>
      <c r="R199" s="971"/>
      <c r="S199" s="971"/>
      <c r="X199" s="5"/>
      <c r="Y199" s="5"/>
      <c r="Z199" s="5"/>
      <c r="AB199" s="5"/>
    </row>
    <row r="200" spans="1:28" ht="21" hidden="1" outlineLevel="1">
      <c r="A200" s="114"/>
      <c r="B200" s="1074">
        <v>183</v>
      </c>
      <c r="C200" s="1075"/>
      <c r="D200" s="1076" t="str">
        <f>IF(VLOOKUP(B200,'２.住戸一覧'!$B:$AQ,3,0)="","",VLOOKUP(B200,'２.住戸一覧'!$B:$AQ,3,0))</f>
        <v/>
      </c>
      <c r="E200" s="1076"/>
      <c r="F200" s="1076"/>
      <c r="G200" s="1076"/>
      <c r="H200" s="1076" t="str">
        <f>IF(VLOOKUP(B200,'２.住戸一覧'!$B:$AQ,6,0)="","",VLOOKUP(B200,'２.住戸一覧'!$B:$AQ,6,0))</f>
        <v/>
      </c>
      <c r="I200" s="1076"/>
      <c r="J200" s="1069"/>
      <c r="K200" s="1069"/>
      <c r="L200" s="1069"/>
      <c r="M200" s="971"/>
      <c r="N200" s="971"/>
      <c r="O200" s="1069"/>
      <c r="P200" s="1069"/>
      <c r="Q200" s="1069"/>
      <c r="R200" s="971"/>
      <c r="S200" s="971"/>
      <c r="X200" s="5"/>
      <c r="Y200" s="5"/>
      <c r="Z200" s="5"/>
      <c r="AB200" s="5"/>
    </row>
    <row r="201" spans="1:28" ht="21" hidden="1" outlineLevel="1">
      <c r="A201" s="114"/>
      <c r="B201" s="1074">
        <v>184</v>
      </c>
      <c r="C201" s="1075"/>
      <c r="D201" s="1076" t="str">
        <f>IF(VLOOKUP(B201,'２.住戸一覧'!$B:$AQ,3,0)="","",VLOOKUP(B201,'２.住戸一覧'!$B:$AQ,3,0))</f>
        <v/>
      </c>
      <c r="E201" s="1076"/>
      <c r="F201" s="1076"/>
      <c r="G201" s="1076"/>
      <c r="H201" s="1076" t="str">
        <f>IF(VLOOKUP(B201,'２.住戸一覧'!$B:$AQ,6,0)="","",VLOOKUP(B201,'２.住戸一覧'!$B:$AQ,6,0))</f>
        <v/>
      </c>
      <c r="I201" s="1076"/>
      <c r="J201" s="1069"/>
      <c r="K201" s="1069"/>
      <c r="L201" s="1069"/>
      <c r="M201" s="971"/>
      <c r="N201" s="971"/>
      <c r="O201" s="1069"/>
      <c r="P201" s="1069"/>
      <c r="Q201" s="1069"/>
      <c r="R201" s="971"/>
      <c r="S201" s="971"/>
      <c r="X201" s="5"/>
      <c r="Y201" s="5"/>
      <c r="Z201" s="5"/>
      <c r="AB201" s="5"/>
    </row>
    <row r="202" spans="1:28" ht="21" hidden="1" outlineLevel="1">
      <c r="A202" s="114"/>
      <c r="B202" s="1074">
        <v>185</v>
      </c>
      <c r="C202" s="1075"/>
      <c r="D202" s="1076" t="str">
        <f>IF(VLOOKUP(B202,'２.住戸一覧'!$B:$AQ,3,0)="","",VLOOKUP(B202,'２.住戸一覧'!$B:$AQ,3,0))</f>
        <v/>
      </c>
      <c r="E202" s="1076"/>
      <c r="F202" s="1076"/>
      <c r="G202" s="1076"/>
      <c r="H202" s="1076" t="str">
        <f>IF(VLOOKUP(B202,'２.住戸一覧'!$B:$AQ,6,0)="","",VLOOKUP(B202,'２.住戸一覧'!$B:$AQ,6,0))</f>
        <v/>
      </c>
      <c r="I202" s="1076"/>
      <c r="J202" s="1069"/>
      <c r="K202" s="1069"/>
      <c r="L202" s="1069"/>
      <c r="M202" s="971"/>
      <c r="N202" s="971"/>
      <c r="O202" s="1069"/>
      <c r="P202" s="1069"/>
      <c r="Q202" s="1069"/>
      <c r="R202" s="971"/>
      <c r="S202" s="971"/>
      <c r="X202" s="5"/>
      <c r="Y202" s="5"/>
      <c r="Z202" s="5"/>
      <c r="AB202" s="5"/>
    </row>
    <row r="203" spans="1:28" ht="21" hidden="1" outlineLevel="1">
      <c r="A203" s="114"/>
      <c r="B203" s="1074">
        <v>186</v>
      </c>
      <c r="C203" s="1075"/>
      <c r="D203" s="1076" t="str">
        <f>IF(VLOOKUP(B203,'２.住戸一覧'!$B:$AQ,3,0)="","",VLOOKUP(B203,'２.住戸一覧'!$B:$AQ,3,0))</f>
        <v/>
      </c>
      <c r="E203" s="1076"/>
      <c r="F203" s="1076"/>
      <c r="G203" s="1076"/>
      <c r="H203" s="1076" t="str">
        <f>IF(VLOOKUP(B203,'２.住戸一覧'!$B:$AQ,6,0)="","",VLOOKUP(B203,'２.住戸一覧'!$B:$AQ,6,0))</f>
        <v/>
      </c>
      <c r="I203" s="1076"/>
      <c r="J203" s="1069"/>
      <c r="K203" s="1069"/>
      <c r="L203" s="1069"/>
      <c r="M203" s="971"/>
      <c r="N203" s="971"/>
      <c r="O203" s="1069"/>
      <c r="P203" s="1069"/>
      <c r="Q203" s="1069"/>
      <c r="R203" s="971"/>
      <c r="S203" s="971"/>
      <c r="X203" s="5"/>
      <c r="Y203" s="5"/>
      <c r="Z203" s="5"/>
      <c r="AB203" s="5"/>
    </row>
    <row r="204" spans="1:28" ht="21" hidden="1" outlineLevel="1">
      <c r="A204" s="114"/>
      <c r="B204" s="1074">
        <v>187</v>
      </c>
      <c r="C204" s="1075"/>
      <c r="D204" s="1076" t="str">
        <f>IF(VLOOKUP(B204,'２.住戸一覧'!$B:$AQ,3,0)="","",VLOOKUP(B204,'２.住戸一覧'!$B:$AQ,3,0))</f>
        <v/>
      </c>
      <c r="E204" s="1076"/>
      <c r="F204" s="1076"/>
      <c r="G204" s="1076"/>
      <c r="H204" s="1076" t="str">
        <f>IF(VLOOKUP(B204,'２.住戸一覧'!$B:$AQ,6,0)="","",VLOOKUP(B204,'２.住戸一覧'!$B:$AQ,6,0))</f>
        <v/>
      </c>
      <c r="I204" s="1076"/>
      <c r="J204" s="1069"/>
      <c r="K204" s="1069"/>
      <c r="L204" s="1069"/>
      <c r="M204" s="971"/>
      <c r="N204" s="971"/>
      <c r="O204" s="1069"/>
      <c r="P204" s="1069"/>
      <c r="Q204" s="1069"/>
      <c r="R204" s="971"/>
      <c r="S204" s="971"/>
      <c r="X204" s="5"/>
      <c r="Y204" s="5"/>
      <c r="Z204" s="5"/>
      <c r="AB204" s="5"/>
    </row>
    <row r="205" spans="1:28" ht="21" hidden="1" outlineLevel="1">
      <c r="A205" s="114"/>
      <c r="B205" s="1074">
        <v>188</v>
      </c>
      <c r="C205" s="1075"/>
      <c r="D205" s="1076" t="str">
        <f>IF(VLOOKUP(B205,'２.住戸一覧'!$B:$AQ,3,0)="","",VLOOKUP(B205,'２.住戸一覧'!$B:$AQ,3,0))</f>
        <v/>
      </c>
      <c r="E205" s="1076"/>
      <c r="F205" s="1076"/>
      <c r="G205" s="1076"/>
      <c r="H205" s="1076" t="str">
        <f>IF(VLOOKUP(B205,'２.住戸一覧'!$B:$AQ,6,0)="","",VLOOKUP(B205,'２.住戸一覧'!$B:$AQ,6,0))</f>
        <v/>
      </c>
      <c r="I205" s="1076"/>
      <c r="J205" s="1069"/>
      <c r="K205" s="1069"/>
      <c r="L205" s="1069"/>
      <c r="M205" s="971"/>
      <c r="N205" s="971"/>
      <c r="O205" s="1069"/>
      <c r="P205" s="1069"/>
      <c r="Q205" s="1069"/>
      <c r="R205" s="971"/>
      <c r="S205" s="971"/>
      <c r="X205" s="5"/>
      <c r="Y205" s="5"/>
      <c r="Z205" s="5"/>
      <c r="AB205" s="5"/>
    </row>
    <row r="206" spans="1:28" ht="21" hidden="1" outlineLevel="1">
      <c r="A206" s="114"/>
      <c r="B206" s="1074">
        <v>189</v>
      </c>
      <c r="C206" s="1075"/>
      <c r="D206" s="1076" t="str">
        <f>IF(VLOOKUP(B206,'２.住戸一覧'!$B:$AQ,3,0)="","",VLOOKUP(B206,'２.住戸一覧'!$B:$AQ,3,0))</f>
        <v/>
      </c>
      <c r="E206" s="1076"/>
      <c r="F206" s="1076"/>
      <c r="G206" s="1076"/>
      <c r="H206" s="1076" t="str">
        <f>IF(VLOOKUP(B206,'２.住戸一覧'!$B:$AQ,6,0)="","",VLOOKUP(B206,'２.住戸一覧'!$B:$AQ,6,0))</f>
        <v/>
      </c>
      <c r="I206" s="1076"/>
      <c r="J206" s="1069"/>
      <c r="K206" s="1069"/>
      <c r="L206" s="1069"/>
      <c r="M206" s="971"/>
      <c r="N206" s="971"/>
      <c r="O206" s="1069"/>
      <c r="P206" s="1069"/>
      <c r="Q206" s="1069"/>
      <c r="R206" s="971"/>
      <c r="S206" s="971"/>
      <c r="X206" s="5"/>
      <c r="Y206" s="5"/>
      <c r="Z206" s="5"/>
      <c r="AB206" s="5"/>
    </row>
    <row r="207" spans="1:28" ht="21" hidden="1" outlineLevel="1">
      <c r="A207" s="114"/>
      <c r="B207" s="1074">
        <v>190</v>
      </c>
      <c r="C207" s="1075"/>
      <c r="D207" s="1076" t="str">
        <f>IF(VLOOKUP(B207,'２.住戸一覧'!$B:$AQ,3,0)="","",VLOOKUP(B207,'２.住戸一覧'!$B:$AQ,3,0))</f>
        <v/>
      </c>
      <c r="E207" s="1076"/>
      <c r="F207" s="1076"/>
      <c r="G207" s="1076"/>
      <c r="H207" s="1076" t="str">
        <f>IF(VLOOKUP(B207,'２.住戸一覧'!$B:$AQ,6,0)="","",VLOOKUP(B207,'２.住戸一覧'!$B:$AQ,6,0))</f>
        <v/>
      </c>
      <c r="I207" s="1076"/>
      <c r="J207" s="1069"/>
      <c r="K207" s="1069"/>
      <c r="L207" s="1069"/>
      <c r="M207" s="971"/>
      <c r="N207" s="971"/>
      <c r="O207" s="1069"/>
      <c r="P207" s="1069"/>
      <c r="Q207" s="1069"/>
      <c r="R207" s="971"/>
      <c r="S207" s="971"/>
      <c r="X207" s="5"/>
      <c r="Y207" s="5"/>
      <c r="Z207" s="5"/>
      <c r="AB207" s="5"/>
    </row>
    <row r="208" spans="1:28" ht="21" hidden="1" outlineLevel="1">
      <c r="A208" s="114"/>
      <c r="B208" s="1074">
        <v>191</v>
      </c>
      <c r="C208" s="1075"/>
      <c r="D208" s="1076" t="str">
        <f>IF(VLOOKUP(B208,'２.住戸一覧'!$B:$AQ,3,0)="","",VLOOKUP(B208,'２.住戸一覧'!$B:$AQ,3,0))</f>
        <v/>
      </c>
      <c r="E208" s="1076"/>
      <c r="F208" s="1076"/>
      <c r="G208" s="1076"/>
      <c r="H208" s="1076" t="str">
        <f>IF(VLOOKUP(B208,'２.住戸一覧'!$B:$AQ,6,0)="","",VLOOKUP(B208,'２.住戸一覧'!$B:$AQ,6,0))</f>
        <v/>
      </c>
      <c r="I208" s="1076"/>
      <c r="J208" s="1069"/>
      <c r="K208" s="1069"/>
      <c r="L208" s="1069"/>
      <c r="M208" s="971"/>
      <c r="N208" s="971"/>
      <c r="O208" s="1069"/>
      <c r="P208" s="1069"/>
      <c r="Q208" s="1069"/>
      <c r="R208" s="971"/>
      <c r="S208" s="971"/>
      <c r="X208" s="5"/>
      <c r="Y208" s="5"/>
      <c r="Z208" s="5"/>
      <c r="AB208" s="5"/>
    </row>
    <row r="209" spans="1:28" ht="21" hidden="1" outlineLevel="1">
      <c r="A209" s="114"/>
      <c r="B209" s="1074">
        <v>192</v>
      </c>
      <c r="C209" s="1075"/>
      <c r="D209" s="1076" t="str">
        <f>IF(VLOOKUP(B209,'２.住戸一覧'!$B:$AQ,3,0)="","",VLOOKUP(B209,'２.住戸一覧'!$B:$AQ,3,0))</f>
        <v/>
      </c>
      <c r="E209" s="1076"/>
      <c r="F209" s="1076"/>
      <c r="G209" s="1076"/>
      <c r="H209" s="1076" t="str">
        <f>IF(VLOOKUP(B209,'２.住戸一覧'!$B:$AQ,6,0)="","",VLOOKUP(B209,'２.住戸一覧'!$B:$AQ,6,0))</f>
        <v/>
      </c>
      <c r="I209" s="1076"/>
      <c r="J209" s="1069"/>
      <c r="K209" s="1069"/>
      <c r="L209" s="1069"/>
      <c r="M209" s="971"/>
      <c r="N209" s="971"/>
      <c r="O209" s="1069"/>
      <c r="P209" s="1069"/>
      <c r="Q209" s="1069"/>
      <c r="R209" s="971"/>
      <c r="S209" s="971"/>
      <c r="X209" s="5"/>
      <c r="Y209" s="5"/>
      <c r="Z209" s="5"/>
      <c r="AB209" s="5"/>
    </row>
    <row r="210" spans="1:28" ht="21" hidden="1" outlineLevel="1">
      <c r="A210" s="114"/>
      <c r="B210" s="1074">
        <v>193</v>
      </c>
      <c r="C210" s="1075"/>
      <c r="D210" s="1076" t="str">
        <f>IF(VLOOKUP(B210,'２.住戸一覧'!$B:$AQ,3,0)="","",VLOOKUP(B210,'２.住戸一覧'!$B:$AQ,3,0))</f>
        <v/>
      </c>
      <c r="E210" s="1076"/>
      <c r="F210" s="1076"/>
      <c r="G210" s="1076"/>
      <c r="H210" s="1076" t="str">
        <f>IF(VLOOKUP(B210,'２.住戸一覧'!$B:$AQ,6,0)="","",VLOOKUP(B210,'２.住戸一覧'!$B:$AQ,6,0))</f>
        <v/>
      </c>
      <c r="I210" s="1076"/>
      <c r="J210" s="1069"/>
      <c r="K210" s="1069"/>
      <c r="L210" s="1069"/>
      <c r="M210" s="971"/>
      <c r="N210" s="971"/>
      <c r="O210" s="1069"/>
      <c r="P210" s="1069"/>
      <c r="Q210" s="1069"/>
      <c r="R210" s="971"/>
      <c r="S210" s="971"/>
      <c r="X210" s="5"/>
      <c r="Y210" s="5"/>
      <c r="Z210" s="5"/>
      <c r="AB210" s="5"/>
    </row>
    <row r="211" spans="1:28" ht="21" hidden="1" outlineLevel="1">
      <c r="A211" s="114"/>
      <c r="B211" s="1074">
        <v>194</v>
      </c>
      <c r="C211" s="1075"/>
      <c r="D211" s="1076" t="str">
        <f>IF(VLOOKUP(B211,'２.住戸一覧'!$B:$AQ,3,0)="","",VLOOKUP(B211,'２.住戸一覧'!$B:$AQ,3,0))</f>
        <v/>
      </c>
      <c r="E211" s="1076"/>
      <c r="F211" s="1076"/>
      <c r="G211" s="1076"/>
      <c r="H211" s="1076" t="str">
        <f>IF(VLOOKUP(B211,'２.住戸一覧'!$B:$AQ,6,0)="","",VLOOKUP(B211,'２.住戸一覧'!$B:$AQ,6,0))</f>
        <v/>
      </c>
      <c r="I211" s="1076"/>
      <c r="J211" s="1069"/>
      <c r="K211" s="1069"/>
      <c r="L211" s="1069"/>
      <c r="M211" s="971"/>
      <c r="N211" s="971"/>
      <c r="O211" s="1069"/>
      <c r="P211" s="1069"/>
      <c r="Q211" s="1069"/>
      <c r="R211" s="971"/>
      <c r="S211" s="971"/>
      <c r="X211" s="5"/>
      <c r="Y211" s="5"/>
      <c r="Z211" s="5"/>
      <c r="AB211" s="5"/>
    </row>
    <row r="212" spans="1:28" ht="21" hidden="1" outlineLevel="1">
      <c r="A212" s="114"/>
      <c r="B212" s="1074">
        <v>195</v>
      </c>
      <c r="C212" s="1075"/>
      <c r="D212" s="1076" t="str">
        <f>IF(VLOOKUP(B212,'２.住戸一覧'!$B:$AQ,3,0)="","",VLOOKUP(B212,'２.住戸一覧'!$B:$AQ,3,0))</f>
        <v/>
      </c>
      <c r="E212" s="1076"/>
      <c r="F212" s="1076"/>
      <c r="G212" s="1076"/>
      <c r="H212" s="1076" t="str">
        <f>IF(VLOOKUP(B212,'２.住戸一覧'!$B:$AQ,6,0)="","",VLOOKUP(B212,'２.住戸一覧'!$B:$AQ,6,0))</f>
        <v/>
      </c>
      <c r="I212" s="1076"/>
      <c r="J212" s="1069"/>
      <c r="K212" s="1069"/>
      <c r="L212" s="1069"/>
      <c r="M212" s="971"/>
      <c r="N212" s="971"/>
      <c r="O212" s="1069"/>
      <c r="P212" s="1069"/>
      <c r="Q212" s="1069"/>
      <c r="R212" s="971"/>
      <c r="S212" s="971"/>
      <c r="X212" s="5"/>
      <c r="Y212" s="5"/>
      <c r="Z212" s="5"/>
      <c r="AB212" s="5"/>
    </row>
    <row r="213" spans="1:28" ht="21" hidden="1" outlineLevel="1">
      <c r="A213" s="114"/>
      <c r="B213" s="1074">
        <v>196</v>
      </c>
      <c r="C213" s="1075"/>
      <c r="D213" s="1076" t="str">
        <f>IF(VLOOKUP(B213,'２.住戸一覧'!$B:$AQ,3,0)="","",VLOOKUP(B213,'２.住戸一覧'!$B:$AQ,3,0))</f>
        <v/>
      </c>
      <c r="E213" s="1076"/>
      <c r="F213" s="1076"/>
      <c r="G213" s="1076"/>
      <c r="H213" s="1076" t="str">
        <f>IF(VLOOKUP(B213,'２.住戸一覧'!$B:$AQ,6,0)="","",VLOOKUP(B213,'２.住戸一覧'!$B:$AQ,6,0))</f>
        <v/>
      </c>
      <c r="I213" s="1076"/>
      <c r="J213" s="1069"/>
      <c r="K213" s="1069"/>
      <c r="L213" s="1069"/>
      <c r="M213" s="971"/>
      <c r="N213" s="971"/>
      <c r="O213" s="1069"/>
      <c r="P213" s="1069"/>
      <c r="Q213" s="1069"/>
      <c r="R213" s="971"/>
      <c r="S213" s="971"/>
      <c r="X213" s="5"/>
      <c r="Y213" s="5"/>
      <c r="Z213" s="5"/>
      <c r="AB213" s="5"/>
    </row>
    <row r="214" spans="1:28" ht="21" hidden="1" outlineLevel="1">
      <c r="A214" s="114"/>
      <c r="B214" s="1074">
        <v>197</v>
      </c>
      <c r="C214" s="1075"/>
      <c r="D214" s="1076" t="str">
        <f>IF(VLOOKUP(B214,'２.住戸一覧'!$B:$AQ,3,0)="","",VLOOKUP(B214,'２.住戸一覧'!$B:$AQ,3,0))</f>
        <v/>
      </c>
      <c r="E214" s="1076"/>
      <c r="F214" s="1076"/>
      <c r="G214" s="1076"/>
      <c r="H214" s="1076" t="str">
        <f>IF(VLOOKUP(B214,'２.住戸一覧'!$B:$AQ,6,0)="","",VLOOKUP(B214,'２.住戸一覧'!$B:$AQ,6,0))</f>
        <v/>
      </c>
      <c r="I214" s="1076"/>
      <c r="J214" s="1069"/>
      <c r="K214" s="1069"/>
      <c r="L214" s="1069"/>
      <c r="M214" s="971"/>
      <c r="N214" s="971"/>
      <c r="O214" s="1069"/>
      <c r="P214" s="1069"/>
      <c r="Q214" s="1069"/>
      <c r="R214" s="971"/>
      <c r="S214" s="971"/>
      <c r="X214" s="5"/>
      <c r="Y214" s="5"/>
      <c r="Z214" s="5"/>
      <c r="AB214" s="5"/>
    </row>
    <row r="215" spans="1:28" ht="21" hidden="1" outlineLevel="1">
      <c r="A215" s="114"/>
      <c r="B215" s="1074">
        <v>198</v>
      </c>
      <c r="C215" s="1075"/>
      <c r="D215" s="1076" t="str">
        <f>IF(VLOOKUP(B215,'２.住戸一覧'!$B:$AQ,3,0)="","",VLOOKUP(B215,'２.住戸一覧'!$B:$AQ,3,0))</f>
        <v/>
      </c>
      <c r="E215" s="1076"/>
      <c r="F215" s="1076"/>
      <c r="G215" s="1076"/>
      <c r="H215" s="1076" t="str">
        <f>IF(VLOOKUP(B215,'２.住戸一覧'!$B:$AQ,6,0)="","",VLOOKUP(B215,'２.住戸一覧'!$B:$AQ,6,0))</f>
        <v/>
      </c>
      <c r="I215" s="1076"/>
      <c r="J215" s="1069"/>
      <c r="K215" s="1069"/>
      <c r="L215" s="1069"/>
      <c r="M215" s="971"/>
      <c r="N215" s="971"/>
      <c r="O215" s="1069"/>
      <c r="P215" s="1069"/>
      <c r="Q215" s="1069"/>
      <c r="R215" s="971"/>
      <c r="S215" s="971"/>
      <c r="X215" s="5"/>
      <c r="Y215" s="5"/>
      <c r="Z215" s="5"/>
      <c r="AB215" s="5"/>
    </row>
    <row r="216" spans="1:28" ht="21" hidden="1" outlineLevel="1">
      <c r="A216" s="114"/>
      <c r="B216" s="1074">
        <v>199</v>
      </c>
      <c r="C216" s="1075"/>
      <c r="D216" s="1076" t="str">
        <f>IF(VLOOKUP(B216,'２.住戸一覧'!$B:$AQ,3,0)="","",VLOOKUP(B216,'２.住戸一覧'!$B:$AQ,3,0))</f>
        <v/>
      </c>
      <c r="E216" s="1076"/>
      <c r="F216" s="1076"/>
      <c r="G216" s="1076"/>
      <c r="H216" s="1076" t="str">
        <f>IF(VLOOKUP(B216,'２.住戸一覧'!$B:$AQ,6,0)="","",VLOOKUP(B216,'２.住戸一覧'!$B:$AQ,6,0))</f>
        <v/>
      </c>
      <c r="I216" s="1076"/>
      <c r="J216" s="1069"/>
      <c r="K216" s="1069"/>
      <c r="L216" s="1069"/>
      <c r="M216" s="971"/>
      <c r="N216" s="971"/>
      <c r="O216" s="1069"/>
      <c r="P216" s="1069"/>
      <c r="Q216" s="1069"/>
      <c r="R216" s="971"/>
      <c r="S216" s="971"/>
      <c r="X216" s="5"/>
      <c r="Y216" s="5"/>
      <c r="Z216" s="5"/>
      <c r="AB216" s="5"/>
    </row>
    <row r="217" spans="1:28" ht="21" hidden="1" outlineLevel="1">
      <c r="A217" s="114"/>
      <c r="B217" s="1074">
        <v>200</v>
      </c>
      <c r="C217" s="1075"/>
      <c r="D217" s="1076" t="str">
        <f>IF(VLOOKUP(B217,'２.住戸一覧'!$B:$AQ,3,0)="","",VLOOKUP(B217,'２.住戸一覧'!$B:$AQ,3,0))</f>
        <v/>
      </c>
      <c r="E217" s="1076"/>
      <c r="F217" s="1076"/>
      <c r="G217" s="1076"/>
      <c r="H217" s="1076" t="str">
        <f>IF(VLOOKUP(B217,'２.住戸一覧'!$B:$AQ,6,0)="","",VLOOKUP(B217,'２.住戸一覧'!$B:$AQ,6,0))</f>
        <v/>
      </c>
      <c r="I217" s="1076"/>
      <c r="J217" s="1069"/>
      <c r="K217" s="1069"/>
      <c r="L217" s="1069"/>
      <c r="M217" s="971"/>
      <c r="N217" s="971"/>
      <c r="O217" s="1069"/>
      <c r="P217" s="1069"/>
      <c r="Q217" s="1069"/>
      <c r="R217" s="971"/>
      <c r="S217" s="971"/>
      <c r="X217" s="5"/>
      <c r="Y217" s="5"/>
      <c r="Z217" s="5"/>
      <c r="AB217" s="5"/>
    </row>
    <row r="218" spans="1:28" ht="21" hidden="1" outlineLevel="1">
      <c r="A218" s="114"/>
      <c r="B218" s="1074">
        <v>201</v>
      </c>
      <c r="C218" s="1075"/>
      <c r="D218" s="1076" t="str">
        <f>IF(VLOOKUP(B218,'２.住戸一覧'!$B:$AQ,3,0)="","",VLOOKUP(B218,'２.住戸一覧'!$B:$AQ,3,0))</f>
        <v/>
      </c>
      <c r="E218" s="1076"/>
      <c r="F218" s="1076"/>
      <c r="G218" s="1076"/>
      <c r="H218" s="1076" t="str">
        <f>IF(VLOOKUP(B218,'２.住戸一覧'!$B:$AQ,6,0)="","",VLOOKUP(B218,'２.住戸一覧'!$B:$AQ,6,0))</f>
        <v/>
      </c>
      <c r="I218" s="1076"/>
      <c r="J218" s="1069"/>
      <c r="K218" s="1069"/>
      <c r="L218" s="1069"/>
      <c r="M218" s="971"/>
      <c r="N218" s="971"/>
      <c r="O218" s="1069"/>
      <c r="P218" s="1069"/>
      <c r="Q218" s="1069"/>
      <c r="R218" s="971"/>
      <c r="S218" s="971"/>
      <c r="X218" s="5"/>
      <c r="Y218" s="5"/>
      <c r="Z218" s="5"/>
      <c r="AB218" s="5"/>
    </row>
    <row r="219" spans="1:28" ht="21" hidden="1" outlineLevel="1">
      <c r="A219" s="114"/>
      <c r="B219" s="1074">
        <v>202</v>
      </c>
      <c r="C219" s="1075"/>
      <c r="D219" s="1076" t="str">
        <f>IF(VLOOKUP(B219,'２.住戸一覧'!$B:$AQ,3,0)="","",VLOOKUP(B219,'２.住戸一覧'!$B:$AQ,3,0))</f>
        <v/>
      </c>
      <c r="E219" s="1076"/>
      <c r="F219" s="1076"/>
      <c r="G219" s="1076"/>
      <c r="H219" s="1076" t="str">
        <f>IF(VLOOKUP(B219,'２.住戸一覧'!$B:$AQ,6,0)="","",VLOOKUP(B219,'２.住戸一覧'!$B:$AQ,6,0))</f>
        <v/>
      </c>
      <c r="I219" s="1076"/>
      <c r="J219" s="1069"/>
      <c r="K219" s="1069"/>
      <c r="L219" s="1069"/>
      <c r="M219" s="971"/>
      <c r="N219" s="971"/>
      <c r="O219" s="1069"/>
      <c r="P219" s="1069"/>
      <c r="Q219" s="1069"/>
      <c r="R219" s="971"/>
      <c r="S219" s="971"/>
      <c r="X219" s="5"/>
      <c r="Y219" s="5"/>
      <c r="Z219" s="5"/>
      <c r="AB219" s="5"/>
    </row>
    <row r="220" spans="1:28" ht="21" hidden="1" outlineLevel="1">
      <c r="A220" s="114"/>
      <c r="B220" s="1074">
        <v>203</v>
      </c>
      <c r="C220" s="1075"/>
      <c r="D220" s="1076" t="str">
        <f>IF(VLOOKUP(B220,'２.住戸一覧'!$B:$AQ,3,0)="","",VLOOKUP(B220,'２.住戸一覧'!$B:$AQ,3,0))</f>
        <v/>
      </c>
      <c r="E220" s="1076"/>
      <c r="F220" s="1076"/>
      <c r="G220" s="1076"/>
      <c r="H220" s="1076" t="str">
        <f>IF(VLOOKUP(B220,'２.住戸一覧'!$B:$AQ,6,0)="","",VLOOKUP(B220,'２.住戸一覧'!$B:$AQ,6,0))</f>
        <v/>
      </c>
      <c r="I220" s="1076"/>
      <c r="J220" s="1069"/>
      <c r="K220" s="1069"/>
      <c r="L220" s="1069"/>
      <c r="M220" s="971"/>
      <c r="N220" s="971"/>
      <c r="O220" s="1069"/>
      <c r="P220" s="1069"/>
      <c r="Q220" s="1069"/>
      <c r="R220" s="971"/>
      <c r="S220" s="971"/>
      <c r="X220" s="5"/>
      <c r="Y220" s="5"/>
      <c r="Z220" s="5"/>
      <c r="AB220" s="5"/>
    </row>
    <row r="221" spans="1:28" ht="21" hidden="1" outlineLevel="1">
      <c r="A221" s="114"/>
      <c r="B221" s="1074">
        <v>204</v>
      </c>
      <c r="C221" s="1075"/>
      <c r="D221" s="1076" t="str">
        <f>IF(VLOOKUP(B221,'２.住戸一覧'!$B:$AQ,3,0)="","",VLOOKUP(B221,'２.住戸一覧'!$B:$AQ,3,0))</f>
        <v/>
      </c>
      <c r="E221" s="1076"/>
      <c r="F221" s="1076"/>
      <c r="G221" s="1076"/>
      <c r="H221" s="1076" t="str">
        <f>IF(VLOOKUP(B221,'２.住戸一覧'!$B:$AQ,6,0)="","",VLOOKUP(B221,'２.住戸一覧'!$B:$AQ,6,0))</f>
        <v/>
      </c>
      <c r="I221" s="1076"/>
      <c r="J221" s="1069"/>
      <c r="K221" s="1069"/>
      <c r="L221" s="1069"/>
      <c r="M221" s="971"/>
      <c r="N221" s="971"/>
      <c r="O221" s="1069"/>
      <c r="P221" s="1069"/>
      <c r="Q221" s="1069"/>
      <c r="R221" s="971"/>
      <c r="S221" s="971"/>
      <c r="X221" s="5"/>
      <c r="Y221" s="5"/>
      <c r="Z221" s="5"/>
      <c r="AB221" s="5"/>
    </row>
    <row r="222" spans="1:28" ht="21" hidden="1" outlineLevel="1">
      <c r="A222" s="114"/>
      <c r="B222" s="1074">
        <v>205</v>
      </c>
      <c r="C222" s="1075"/>
      <c r="D222" s="1076" t="str">
        <f>IF(VLOOKUP(B222,'２.住戸一覧'!$B:$AQ,3,0)="","",VLOOKUP(B222,'２.住戸一覧'!$B:$AQ,3,0))</f>
        <v/>
      </c>
      <c r="E222" s="1076"/>
      <c r="F222" s="1076"/>
      <c r="G222" s="1076"/>
      <c r="H222" s="1076" t="str">
        <f>IF(VLOOKUP(B222,'２.住戸一覧'!$B:$AQ,6,0)="","",VLOOKUP(B222,'２.住戸一覧'!$B:$AQ,6,0))</f>
        <v/>
      </c>
      <c r="I222" s="1076"/>
      <c r="J222" s="1069"/>
      <c r="K222" s="1069"/>
      <c r="L222" s="1069"/>
      <c r="M222" s="971"/>
      <c r="N222" s="971"/>
      <c r="O222" s="1069"/>
      <c r="P222" s="1069"/>
      <c r="Q222" s="1069"/>
      <c r="R222" s="971"/>
      <c r="S222" s="971"/>
      <c r="X222" s="5"/>
      <c r="Y222" s="5"/>
      <c r="Z222" s="5"/>
      <c r="AB222" s="5"/>
    </row>
    <row r="223" spans="1:28" ht="21" hidden="1" outlineLevel="1">
      <c r="A223" s="114"/>
      <c r="B223" s="1074">
        <v>206</v>
      </c>
      <c r="C223" s="1075"/>
      <c r="D223" s="1076" t="str">
        <f>IF(VLOOKUP(B223,'２.住戸一覧'!$B:$AQ,3,0)="","",VLOOKUP(B223,'２.住戸一覧'!$B:$AQ,3,0))</f>
        <v/>
      </c>
      <c r="E223" s="1076"/>
      <c r="F223" s="1076"/>
      <c r="G223" s="1076"/>
      <c r="H223" s="1076" t="str">
        <f>IF(VLOOKUP(B223,'２.住戸一覧'!$B:$AQ,6,0)="","",VLOOKUP(B223,'２.住戸一覧'!$B:$AQ,6,0))</f>
        <v/>
      </c>
      <c r="I223" s="1076"/>
      <c r="J223" s="1069"/>
      <c r="K223" s="1069"/>
      <c r="L223" s="1069"/>
      <c r="M223" s="971"/>
      <c r="N223" s="971"/>
      <c r="O223" s="1069"/>
      <c r="P223" s="1069"/>
      <c r="Q223" s="1069"/>
      <c r="R223" s="971"/>
      <c r="S223" s="971"/>
      <c r="X223" s="5"/>
      <c r="Y223" s="5"/>
      <c r="Z223" s="5"/>
      <c r="AB223" s="5"/>
    </row>
    <row r="224" spans="1:28" ht="21" hidden="1" outlineLevel="1">
      <c r="A224" s="114"/>
      <c r="B224" s="1074">
        <v>207</v>
      </c>
      <c r="C224" s="1075"/>
      <c r="D224" s="1076" t="str">
        <f>IF(VLOOKUP(B224,'２.住戸一覧'!$B:$AQ,3,0)="","",VLOOKUP(B224,'２.住戸一覧'!$B:$AQ,3,0))</f>
        <v/>
      </c>
      <c r="E224" s="1076"/>
      <c r="F224" s="1076"/>
      <c r="G224" s="1076"/>
      <c r="H224" s="1076" t="str">
        <f>IF(VLOOKUP(B224,'２.住戸一覧'!$B:$AQ,6,0)="","",VLOOKUP(B224,'２.住戸一覧'!$B:$AQ,6,0))</f>
        <v/>
      </c>
      <c r="I224" s="1076"/>
      <c r="J224" s="1069"/>
      <c r="K224" s="1069"/>
      <c r="L224" s="1069"/>
      <c r="M224" s="971"/>
      <c r="N224" s="971"/>
      <c r="O224" s="1069"/>
      <c r="P224" s="1069"/>
      <c r="Q224" s="1069"/>
      <c r="R224" s="971"/>
      <c r="S224" s="971"/>
      <c r="X224" s="5"/>
      <c r="Y224" s="5"/>
      <c r="Z224" s="5"/>
      <c r="AB224" s="5"/>
    </row>
    <row r="225" spans="1:28" ht="21" hidden="1" outlineLevel="1">
      <c r="A225" s="114"/>
      <c r="B225" s="1074">
        <v>208</v>
      </c>
      <c r="C225" s="1075"/>
      <c r="D225" s="1076" t="str">
        <f>IF(VLOOKUP(B225,'２.住戸一覧'!$B:$AQ,3,0)="","",VLOOKUP(B225,'２.住戸一覧'!$B:$AQ,3,0))</f>
        <v/>
      </c>
      <c r="E225" s="1076"/>
      <c r="F225" s="1076"/>
      <c r="G225" s="1076"/>
      <c r="H225" s="1076" t="str">
        <f>IF(VLOOKUP(B225,'２.住戸一覧'!$B:$AQ,6,0)="","",VLOOKUP(B225,'２.住戸一覧'!$B:$AQ,6,0))</f>
        <v/>
      </c>
      <c r="I225" s="1076"/>
      <c r="J225" s="1069"/>
      <c r="K225" s="1069"/>
      <c r="L225" s="1069"/>
      <c r="M225" s="971"/>
      <c r="N225" s="971"/>
      <c r="O225" s="1069"/>
      <c r="P225" s="1069"/>
      <c r="Q225" s="1069"/>
      <c r="R225" s="971"/>
      <c r="S225" s="971"/>
      <c r="X225" s="5"/>
      <c r="Y225" s="5"/>
      <c r="Z225" s="5"/>
      <c r="AB225" s="5"/>
    </row>
    <row r="226" spans="1:28" ht="21" hidden="1" outlineLevel="1">
      <c r="A226" s="114"/>
      <c r="B226" s="1074">
        <v>209</v>
      </c>
      <c r="C226" s="1075"/>
      <c r="D226" s="1076" t="str">
        <f>IF(VLOOKUP(B226,'２.住戸一覧'!$B:$AQ,3,0)="","",VLOOKUP(B226,'２.住戸一覧'!$B:$AQ,3,0))</f>
        <v/>
      </c>
      <c r="E226" s="1076"/>
      <c r="F226" s="1076"/>
      <c r="G226" s="1076"/>
      <c r="H226" s="1076" t="str">
        <f>IF(VLOOKUP(B226,'２.住戸一覧'!$B:$AQ,6,0)="","",VLOOKUP(B226,'２.住戸一覧'!$B:$AQ,6,0))</f>
        <v/>
      </c>
      <c r="I226" s="1076"/>
      <c r="J226" s="1069"/>
      <c r="K226" s="1069"/>
      <c r="L226" s="1069"/>
      <c r="M226" s="971"/>
      <c r="N226" s="971"/>
      <c r="O226" s="1069"/>
      <c r="P226" s="1069"/>
      <c r="Q226" s="1069"/>
      <c r="R226" s="971"/>
      <c r="S226" s="971"/>
      <c r="X226" s="5"/>
      <c r="Y226" s="5"/>
      <c r="Z226" s="5"/>
      <c r="AB226" s="5"/>
    </row>
    <row r="227" spans="1:28" ht="21" hidden="1" outlineLevel="1">
      <c r="A227" s="114"/>
      <c r="B227" s="1074">
        <v>210</v>
      </c>
      <c r="C227" s="1075"/>
      <c r="D227" s="1076" t="str">
        <f>IF(VLOOKUP(B227,'２.住戸一覧'!$B:$AQ,3,0)="","",VLOOKUP(B227,'２.住戸一覧'!$B:$AQ,3,0))</f>
        <v/>
      </c>
      <c r="E227" s="1076"/>
      <c r="F227" s="1076"/>
      <c r="G227" s="1076"/>
      <c r="H227" s="1076" t="str">
        <f>IF(VLOOKUP(B227,'２.住戸一覧'!$B:$AQ,6,0)="","",VLOOKUP(B227,'２.住戸一覧'!$B:$AQ,6,0))</f>
        <v/>
      </c>
      <c r="I227" s="1076"/>
      <c r="J227" s="1069"/>
      <c r="K227" s="1069"/>
      <c r="L227" s="1069"/>
      <c r="M227" s="971"/>
      <c r="N227" s="971"/>
      <c r="O227" s="1069"/>
      <c r="P227" s="1069"/>
      <c r="Q227" s="1069"/>
      <c r="R227" s="971"/>
      <c r="S227" s="971"/>
      <c r="X227" s="5"/>
      <c r="Y227" s="5"/>
      <c r="Z227" s="5"/>
      <c r="AB227" s="5"/>
    </row>
    <row r="228" spans="1:28" ht="21" hidden="1" outlineLevel="1">
      <c r="A228" s="114"/>
      <c r="B228" s="1074">
        <v>211</v>
      </c>
      <c r="C228" s="1075"/>
      <c r="D228" s="1076" t="str">
        <f>IF(VLOOKUP(B228,'２.住戸一覧'!$B:$AQ,3,0)="","",VLOOKUP(B228,'２.住戸一覧'!$B:$AQ,3,0))</f>
        <v/>
      </c>
      <c r="E228" s="1076"/>
      <c r="F228" s="1076"/>
      <c r="G228" s="1076"/>
      <c r="H228" s="1076" t="str">
        <f>IF(VLOOKUP(B228,'２.住戸一覧'!$B:$AQ,6,0)="","",VLOOKUP(B228,'２.住戸一覧'!$B:$AQ,6,0))</f>
        <v/>
      </c>
      <c r="I228" s="1076"/>
      <c r="J228" s="1069"/>
      <c r="K228" s="1069"/>
      <c r="L228" s="1069"/>
      <c r="M228" s="971"/>
      <c r="N228" s="971"/>
      <c r="O228" s="1069"/>
      <c r="P228" s="1069"/>
      <c r="Q228" s="1069"/>
      <c r="R228" s="971"/>
      <c r="S228" s="971"/>
      <c r="X228" s="5"/>
      <c r="Y228" s="5"/>
      <c r="Z228" s="5"/>
      <c r="AB228" s="5"/>
    </row>
    <row r="229" spans="1:28" ht="21" hidden="1" outlineLevel="1">
      <c r="A229" s="114"/>
      <c r="B229" s="1074">
        <v>212</v>
      </c>
      <c r="C229" s="1075"/>
      <c r="D229" s="1076" t="str">
        <f>IF(VLOOKUP(B229,'２.住戸一覧'!$B:$AQ,3,0)="","",VLOOKUP(B229,'２.住戸一覧'!$B:$AQ,3,0))</f>
        <v/>
      </c>
      <c r="E229" s="1076"/>
      <c r="F229" s="1076"/>
      <c r="G229" s="1076"/>
      <c r="H229" s="1076" t="str">
        <f>IF(VLOOKUP(B229,'２.住戸一覧'!$B:$AQ,6,0)="","",VLOOKUP(B229,'２.住戸一覧'!$B:$AQ,6,0))</f>
        <v/>
      </c>
      <c r="I229" s="1076"/>
      <c r="J229" s="1069"/>
      <c r="K229" s="1069"/>
      <c r="L229" s="1069"/>
      <c r="M229" s="971"/>
      <c r="N229" s="971"/>
      <c r="O229" s="1069"/>
      <c r="P229" s="1069"/>
      <c r="Q229" s="1069"/>
      <c r="R229" s="971"/>
      <c r="S229" s="971"/>
      <c r="X229" s="5"/>
      <c r="Y229" s="5"/>
      <c r="Z229" s="5"/>
      <c r="AB229" s="5"/>
    </row>
    <row r="230" spans="1:28" ht="21" hidden="1" outlineLevel="1">
      <c r="A230" s="114"/>
      <c r="B230" s="1074">
        <v>213</v>
      </c>
      <c r="C230" s="1075"/>
      <c r="D230" s="1076" t="str">
        <f>IF(VLOOKUP(B230,'２.住戸一覧'!$B:$AQ,3,0)="","",VLOOKUP(B230,'２.住戸一覧'!$B:$AQ,3,0))</f>
        <v/>
      </c>
      <c r="E230" s="1076"/>
      <c r="F230" s="1076"/>
      <c r="G230" s="1076"/>
      <c r="H230" s="1076" t="str">
        <f>IF(VLOOKUP(B230,'２.住戸一覧'!$B:$AQ,6,0)="","",VLOOKUP(B230,'２.住戸一覧'!$B:$AQ,6,0))</f>
        <v/>
      </c>
      <c r="I230" s="1076"/>
      <c r="J230" s="1069"/>
      <c r="K230" s="1069"/>
      <c r="L230" s="1069"/>
      <c r="M230" s="971"/>
      <c r="N230" s="971"/>
      <c r="O230" s="1069"/>
      <c r="P230" s="1069"/>
      <c r="Q230" s="1069"/>
      <c r="R230" s="971"/>
      <c r="S230" s="971"/>
      <c r="X230" s="5"/>
      <c r="Y230" s="5"/>
      <c r="Z230" s="5"/>
      <c r="AB230" s="5"/>
    </row>
    <row r="231" spans="1:28" ht="21" hidden="1" outlineLevel="1">
      <c r="A231" s="114"/>
      <c r="B231" s="1074">
        <v>214</v>
      </c>
      <c r="C231" s="1075"/>
      <c r="D231" s="1076" t="str">
        <f>IF(VLOOKUP(B231,'２.住戸一覧'!$B:$AQ,3,0)="","",VLOOKUP(B231,'２.住戸一覧'!$B:$AQ,3,0))</f>
        <v/>
      </c>
      <c r="E231" s="1076"/>
      <c r="F231" s="1076"/>
      <c r="G231" s="1076"/>
      <c r="H231" s="1076" t="str">
        <f>IF(VLOOKUP(B231,'２.住戸一覧'!$B:$AQ,6,0)="","",VLOOKUP(B231,'２.住戸一覧'!$B:$AQ,6,0))</f>
        <v/>
      </c>
      <c r="I231" s="1076"/>
      <c r="J231" s="1069"/>
      <c r="K231" s="1069"/>
      <c r="L231" s="1069"/>
      <c r="M231" s="971"/>
      <c r="N231" s="971"/>
      <c r="O231" s="1069"/>
      <c r="P231" s="1069"/>
      <c r="Q231" s="1069"/>
      <c r="R231" s="971"/>
      <c r="S231" s="971"/>
      <c r="X231" s="5"/>
      <c r="Y231" s="5"/>
      <c r="Z231" s="5"/>
      <c r="AB231" s="5"/>
    </row>
    <row r="232" spans="1:28" ht="21" hidden="1" outlineLevel="1">
      <c r="A232" s="114"/>
      <c r="B232" s="1074">
        <v>215</v>
      </c>
      <c r="C232" s="1075"/>
      <c r="D232" s="1076" t="str">
        <f>IF(VLOOKUP(B232,'２.住戸一覧'!$B:$AQ,3,0)="","",VLOOKUP(B232,'２.住戸一覧'!$B:$AQ,3,0))</f>
        <v/>
      </c>
      <c r="E232" s="1076"/>
      <c r="F232" s="1076"/>
      <c r="G232" s="1076"/>
      <c r="H232" s="1076" t="str">
        <f>IF(VLOOKUP(B232,'２.住戸一覧'!$B:$AQ,6,0)="","",VLOOKUP(B232,'２.住戸一覧'!$B:$AQ,6,0))</f>
        <v/>
      </c>
      <c r="I232" s="1076"/>
      <c r="J232" s="1069"/>
      <c r="K232" s="1069"/>
      <c r="L232" s="1069"/>
      <c r="M232" s="971"/>
      <c r="N232" s="971"/>
      <c r="O232" s="1069"/>
      <c r="P232" s="1069"/>
      <c r="Q232" s="1069"/>
      <c r="R232" s="971"/>
      <c r="S232" s="971"/>
      <c r="X232" s="5"/>
      <c r="Y232" s="5"/>
      <c r="Z232" s="5"/>
      <c r="AB232" s="5"/>
    </row>
    <row r="233" spans="1:28" ht="21" hidden="1" outlineLevel="1">
      <c r="A233" s="114"/>
      <c r="B233" s="1074">
        <v>216</v>
      </c>
      <c r="C233" s="1075"/>
      <c r="D233" s="1076" t="str">
        <f>IF(VLOOKUP(B233,'２.住戸一覧'!$B:$AQ,3,0)="","",VLOOKUP(B233,'２.住戸一覧'!$B:$AQ,3,0))</f>
        <v/>
      </c>
      <c r="E233" s="1076"/>
      <c r="F233" s="1076"/>
      <c r="G233" s="1076"/>
      <c r="H233" s="1076" t="str">
        <f>IF(VLOOKUP(B233,'２.住戸一覧'!$B:$AQ,6,0)="","",VLOOKUP(B233,'２.住戸一覧'!$B:$AQ,6,0))</f>
        <v/>
      </c>
      <c r="I233" s="1076"/>
      <c r="J233" s="1069"/>
      <c r="K233" s="1069"/>
      <c r="L233" s="1069"/>
      <c r="M233" s="971"/>
      <c r="N233" s="971"/>
      <c r="O233" s="1069"/>
      <c r="P233" s="1069"/>
      <c r="Q233" s="1069"/>
      <c r="R233" s="971"/>
      <c r="S233" s="971"/>
      <c r="X233" s="5"/>
      <c r="Y233" s="5"/>
      <c r="Z233" s="5"/>
      <c r="AB233" s="5"/>
    </row>
    <row r="234" spans="1:28" ht="21" hidden="1" outlineLevel="1">
      <c r="A234" s="114"/>
      <c r="B234" s="1074">
        <v>217</v>
      </c>
      <c r="C234" s="1075"/>
      <c r="D234" s="1076" t="str">
        <f>IF(VLOOKUP(B234,'２.住戸一覧'!$B:$AQ,3,0)="","",VLOOKUP(B234,'２.住戸一覧'!$B:$AQ,3,0))</f>
        <v/>
      </c>
      <c r="E234" s="1076"/>
      <c r="F234" s="1076"/>
      <c r="G234" s="1076"/>
      <c r="H234" s="1076" t="str">
        <f>IF(VLOOKUP(B234,'２.住戸一覧'!$B:$AQ,6,0)="","",VLOOKUP(B234,'２.住戸一覧'!$B:$AQ,6,0))</f>
        <v/>
      </c>
      <c r="I234" s="1076"/>
      <c r="J234" s="1069"/>
      <c r="K234" s="1069"/>
      <c r="L234" s="1069"/>
      <c r="M234" s="971"/>
      <c r="N234" s="971"/>
      <c r="O234" s="1069"/>
      <c r="P234" s="1069"/>
      <c r="Q234" s="1069"/>
      <c r="R234" s="971"/>
      <c r="S234" s="971"/>
      <c r="X234" s="5"/>
      <c r="Y234" s="5"/>
      <c r="Z234" s="5"/>
      <c r="AB234" s="5"/>
    </row>
    <row r="235" spans="1:28" ht="21" hidden="1" outlineLevel="1">
      <c r="A235" s="114"/>
      <c r="B235" s="1074">
        <v>218</v>
      </c>
      <c r="C235" s="1075"/>
      <c r="D235" s="1076" t="str">
        <f>IF(VLOOKUP(B235,'２.住戸一覧'!$B:$AQ,3,0)="","",VLOOKUP(B235,'２.住戸一覧'!$B:$AQ,3,0))</f>
        <v/>
      </c>
      <c r="E235" s="1076"/>
      <c r="F235" s="1076"/>
      <c r="G235" s="1076"/>
      <c r="H235" s="1076" t="str">
        <f>IF(VLOOKUP(B235,'２.住戸一覧'!$B:$AQ,6,0)="","",VLOOKUP(B235,'２.住戸一覧'!$B:$AQ,6,0))</f>
        <v/>
      </c>
      <c r="I235" s="1076"/>
      <c r="J235" s="1069"/>
      <c r="K235" s="1069"/>
      <c r="L235" s="1069"/>
      <c r="M235" s="971"/>
      <c r="N235" s="971"/>
      <c r="O235" s="1069"/>
      <c r="P235" s="1069"/>
      <c r="Q235" s="1069"/>
      <c r="R235" s="971"/>
      <c r="S235" s="971"/>
      <c r="X235" s="5"/>
      <c r="Y235" s="5"/>
      <c r="Z235" s="5"/>
      <c r="AB235" s="5"/>
    </row>
    <row r="236" spans="1:28" ht="21" hidden="1" outlineLevel="1">
      <c r="A236" s="114"/>
      <c r="B236" s="1074">
        <v>219</v>
      </c>
      <c r="C236" s="1075"/>
      <c r="D236" s="1076" t="str">
        <f>IF(VLOOKUP(B236,'２.住戸一覧'!$B:$AQ,3,0)="","",VLOOKUP(B236,'２.住戸一覧'!$B:$AQ,3,0))</f>
        <v/>
      </c>
      <c r="E236" s="1076"/>
      <c r="F236" s="1076"/>
      <c r="G236" s="1076"/>
      <c r="H236" s="1076" t="str">
        <f>IF(VLOOKUP(B236,'２.住戸一覧'!$B:$AQ,6,0)="","",VLOOKUP(B236,'２.住戸一覧'!$B:$AQ,6,0))</f>
        <v/>
      </c>
      <c r="I236" s="1076"/>
      <c r="J236" s="1069"/>
      <c r="K236" s="1069"/>
      <c r="L236" s="1069"/>
      <c r="M236" s="971"/>
      <c r="N236" s="971"/>
      <c r="O236" s="1069"/>
      <c r="P236" s="1069"/>
      <c r="Q236" s="1069"/>
      <c r="R236" s="971"/>
      <c r="S236" s="971"/>
      <c r="X236" s="5"/>
      <c r="Y236" s="5"/>
      <c r="Z236" s="5"/>
      <c r="AB236" s="5"/>
    </row>
    <row r="237" spans="1:28" ht="21" hidden="1" outlineLevel="1">
      <c r="A237" s="114"/>
      <c r="B237" s="1074">
        <v>220</v>
      </c>
      <c r="C237" s="1075"/>
      <c r="D237" s="1076" t="str">
        <f>IF(VLOOKUP(B237,'２.住戸一覧'!$B:$AQ,3,0)="","",VLOOKUP(B237,'２.住戸一覧'!$B:$AQ,3,0))</f>
        <v/>
      </c>
      <c r="E237" s="1076"/>
      <c r="F237" s="1076"/>
      <c r="G237" s="1076"/>
      <c r="H237" s="1076" t="str">
        <f>IF(VLOOKUP(B237,'２.住戸一覧'!$B:$AQ,6,0)="","",VLOOKUP(B237,'２.住戸一覧'!$B:$AQ,6,0))</f>
        <v/>
      </c>
      <c r="I237" s="1076"/>
      <c r="J237" s="1069"/>
      <c r="K237" s="1069"/>
      <c r="L237" s="1069"/>
      <c r="M237" s="971"/>
      <c r="N237" s="971"/>
      <c r="O237" s="1069"/>
      <c r="P237" s="1069"/>
      <c r="Q237" s="1069"/>
      <c r="R237" s="971"/>
      <c r="S237" s="971"/>
      <c r="X237" s="5"/>
      <c r="Y237" s="5"/>
      <c r="Z237" s="5"/>
      <c r="AB237" s="5"/>
    </row>
    <row r="238" spans="1:28" ht="21" hidden="1" outlineLevel="1">
      <c r="A238" s="114"/>
      <c r="B238" s="1074">
        <v>221</v>
      </c>
      <c r="C238" s="1075"/>
      <c r="D238" s="1076" t="str">
        <f>IF(VLOOKUP(B238,'２.住戸一覧'!$B:$AQ,3,0)="","",VLOOKUP(B238,'２.住戸一覧'!$B:$AQ,3,0))</f>
        <v/>
      </c>
      <c r="E238" s="1076"/>
      <c r="F238" s="1076"/>
      <c r="G238" s="1076"/>
      <c r="H238" s="1076" t="str">
        <f>IF(VLOOKUP(B238,'２.住戸一覧'!$B:$AQ,6,0)="","",VLOOKUP(B238,'２.住戸一覧'!$B:$AQ,6,0))</f>
        <v/>
      </c>
      <c r="I238" s="1076"/>
      <c r="J238" s="1069"/>
      <c r="K238" s="1069"/>
      <c r="L238" s="1069"/>
      <c r="M238" s="971"/>
      <c r="N238" s="971"/>
      <c r="O238" s="1069"/>
      <c r="P238" s="1069"/>
      <c r="Q238" s="1069"/>
      <c r="R238" s="971"/>
      <c r="S238" s="971"/>
      <c r="X238" s="5"/>
      <c r="Y238" s="5"/>
      <c r="Z238" s="5"/>
      <c r="AB238" s="5"/>
    </row>
    <row r="239" spans="1:28" ht="21" hidden="1" outlineLevel="1">
      <c r="A239" s="114"/>
      <c r="B239" s="1074">
        <v>222</v>
      </c>
      <c r="C239" s="1075"/>
      <c r="D239" s="1076" t="str">
        <f>IF(VLOOKUP(B239,'２.住戸一覧'!$B:$AQ,3,0)="","",VLOOKUP(B239,'２.住戸一覧'!$B:$AQ,3,0))</f>
        <v/>
      </c>
      <c r="E239" s="1076"/>
      <c r="F239" s="1076"/>
      <c r="G239" s="1076"/>
      <c r="H239" s="1076" t="str">
        <f>IF(VLOOKUP(B239,'２.住戸一覧'!$B:$AQ,6,0)="","",VLOOKUP(B239,'２.住戸一覧'!$B:$AQ,6,0))</f>
        <v/>
      </c>
      <c r="I239" s="1076"/>
      <c r="J239" s="1069"/>
      <c r="K239" s="1069"/>
      <c r="L239" s="1069"/>
      <c r="M239" s="971"/>
      <c r="N239" s="971"/>
      <c r="O239" s="1069"/>
      <c r="P239" s="1069"/>
      <c r="Q239" s="1069"/>
      <c r="R239" s="971"/>
      <c r="S239" s="971"/>
      <c r="X239" s="5"/>
      <c r="Y239" s="5"/>
      <c r="Z239" s="5"/>
      <c r="AB239" s="5"/>
    </row>
    <row r="240" spans="1:28" ht="21" hidden="1" outlineLevel="1">
      <c r="A240" s="114"/>
      <c r="B240" s="1074">
        <v>223</v>
      </c>
      <c r="C240" s="1075"/>
      <c r="D240" s="1076" t="str">
        <f>IF(VLOOKUP(B240,'２.住戸一覧'!$B:$AQ,3,0)="","",VLOOKUP(B240,'２.住戸一覧'!$B:$AQ,3,0))</f>
        <v/>
      </c>
      <c r="E240" s="1076"/>
      <c r="F240" s="1076"/>
      <c r="G240" s="1076"/>
      <c r="H240" s="1076" t="str">
        <f>IF(VLOOKUP(B240,'２.住戸一覧'!$B:$AQ,6,0)="","",VLOOKUP(B240,'２.住戸一覧'!$B:$AQ,6,0))</f>
        <v/>
      </c>
      <c r="I240" s="1076"/>
      <c r="J240" s="1069"/>
      <c r="K240" s="1069"/>
      <c r="L240" s="1069"/>
      <c r="M240" s="971"/>
      <c r="N240" s="971"/>
      <c r="O240" s="1069"/>
      <c r="P240" s="1069"/>
      <c r="Q240" s="1069"/>
      <c r="R240" s="971"/>
      <c r="S240" s="971"/>
      <c r="X240" s="5"/>
      <c r="Y240" s="5"/>
      <c r="Z240" s="5"/>
      <c r="AB240" s="5"/>
    </row>
    <row r="241" spans="1:28" ht="21" hidden="1" outlineLevel="1">
      <c r="A241" s="114"/>
      <c r="B241" s="1074">
        <v>224</v>
      </c>
      <c r="C241" s="1075"/>
      <c r="D241" s="1076" t="str">
        <f>IF(VLOOKUP(B241,'２.住戸一覧'!$B:$AQ,3,0)="","",VLOOKUP(B241,'２.住戸一覧'!$B:$AQ,3,0))</f>
        <v/>
      </c>
      <c r="E241" s="1076"/>
      <c r="F241" s="1076"/>
      <c r="G241" s="1076"/>
      <c r="H241" s="1076" t="str">
        <f>IF(VLOOKUP(B241,'２.住戸一覧'!$B:$AQ,6,0)="","",VLOOKUP(B241,'２.住戸一覧'!$B:$AQ,6,0))</f>
        <v/>
      </c>
      <c r="I241" s="1076"/>
      <c r="J241" s="1069"/>
      <c r="K241" s="1069"/>
      <c r="L241" s="1069"/>
      <c r="M241" s="971"/>
      <c r="N241" s="971"/>
      <c r="O241" s="1069"/>
      <c r="P241" s="1069"/>
      <c r="Q241" s="1069"/>
      <c r="R241" s="971"/>
      <c r="S241" s="971"/>
      <c r="X241" s="5"/>
      <c r="Y241" s="5"/>
      <c r="Z241" s="5"/>
      <c r="AB241" s="5"/>
    </row>
    <row r="242" spans="1:28" ht="21" hidden="1" outlineLevel="1">
      <c r="A242" s="114"/>
      <c r="B242" s="1074">
        <v>225</v>
      </c>
      <c r="C242" s="1075"/>
      <c r="D242" s="1076" t="str">
        <f>IF(VLOOKUP(B242,'２.住戸一覧'!$B:$AQ,3,0)="","",VLOOKUP(B242,'２.住戸一覧'!$B:$AQ,3,0))</f>
        <v/>
      </c>
      <c r="E242" s="1076"/>
      <c r="F242" s="1076"/>
      <c r="G242" s="1076"/>
      <c r="H242" s="1076" t="str">
        <f>IF(VLOOKUP(B242,'２.住戸一覧'!$B:$AQ,6,0)="","",VLOOKUP(B242,'２.住戸一覧'!$B:$AQ,6,0))</f>
        <v/>
      </c>
      <c r="I242" s="1076"/>
      <c r="J242" s="1069"/>
      <c r="K242" s="1069"/>
      <c r="L242" s="1069"/>
      <c r="M242" s="971"/>
      <c r="N242" s="971"/>
      <c r="O242" s="1069"/>
      <c r="P242" s="1069"/>
      <c r="Q242" s="1069"/>
      <c r="R242" s="971"/>
      <c r="S242" s="971"/>
      <c r="X242" s="5"/>
      <c r="Y242" s="5"/>
      <c r="Z242" s="5"/>
      <c r="AB242" s="5"/>
    </row>
    <row r="243" spans="1:28" ht="21" hidden="1" outlineLevel="1">
      <c r="A243" s="114"/>
      <c r="B243" s="1074">
        <v>226</v>
      </c>
      <c r="C243" s="1075"/>
      <c r="D243" s="1076" t="str">
        <f>IF(VLOOKUP(B243,'２.住戸一覧'!$B:$AQ,3,0)="","",VLOOKUP(B243,'２.住戸一覧'!$B:$AQ,3,0))</f>
        <v/>
      </c>
      <c r="E243" s="1076"/>
      <c r="F243" s="1076"/>
      <c r="G243" s="1076"/>
      <c r="H243" s="1076" t="str">
        <f>IF(VLOOKUP(B243,'２.住戸一覧'!$B:$AQ,6,0)="","",VLOOKUP(B243,'２.住戸一覧'!$B:$AQ,6,0))</f>
        <v/>
      </c>
      <c r="I243" s="1076"/>
      <c r="J243" s="1069"/>
      <c r="K243" s="1069"/>
      <c r="L243" s="1069"/>
      <c r="M243" s="971"/>
      <c r="N243" s="971"/>
      <c r="O243" s="1069"/>
      <c r="P243" s="1069"/>
      <c r="Q243" s="1069"/>
      <c r="R243" s="971"/>
      <c r="S243" s="971"/>
      <c r="X243" s="5"/>
      <c r="Y243" s="5"/>
      <c r="Z243" s="5"/>
      <c r="AB243" s="5"/>
    </row>
    <row r="244" spans="1:28" ht="21" hidden="1" outlineLevel="1">
      <c r="A244" s="114"/>
      <c r="B244" s="1074">
        <v>227</v>
      </c>
      <c r="C244" s="1075"/>
      <c r="D244" s="1076" t="str">
        <f>IF(VLOOKUP(B244,'２.住戸一覧'!$B:$AQ,3,0)="","",VLOOKUP(B244,'２.住戸一覧'!$B:$AQ,3,0))</f>
        <v/>
      </c>
      <c r="E244" s="1076"/>
      <c r="F244" s="1076"/>
      <c r="G244" s="1076"/>
      <c r="H244" s="1076" t="str">
        <f>IF(VLOOKUP(B244,'２.住戸一覧'!$B:$AQ,6,0)="","",VLOOKUP(B244,'２.住戸一覧'!$B:$AQ,6,0))</f>
        <v/>
      </c>
      <c r="I244" s="1076"/>
      <c r="J244" s="1069"/>
      <c r="K244" s="1069"/>
      <c r="L244" s="1069"/>
      <c r="M244" s="971"/>
      <c r="N244" s="971"/>
      <c r="O244" s="1069"/>
      <c r="P244" s="1069"/>
      <c r="Q244" s="1069"/>
      <c r="R244" s="971"/>
      <c r="S244" s="971"/>
      <c r="X244" s="5"/>
      <c r="Y244" s="5"/>
      <c r="Z244" s="5"/>
      <c r="AB244" s="5"/>
    </row>
    <row r="245" spans="1:28" ht="21" hidden="1" outlineLevel="1">
      <c r="A245" s="114"/>
      <c r="B245" s="1074">
        <v>228</v>
      </c>
      <c r="C245" s="1075"/>
      <c r="D245" s="1076" t="str">
        <f>IF(VLOOKUP(B245,'２.住戸一覧'!$B:$AQ,3,0)="","",VLOOKUP(B245,'２.住戸一覧'!$B:$AQ,3,0))</f>
        <v/>
      </c>
      <c r="E245" s="1076"/>
      <c r="F245" s="1076"/>
      <c r="G245" s="1076"/>
      <c r="H245" s="1076" t="str">
        <f>IF(VLOOKUP(B245,'２.住戸一覧'!$B:$AQ,6,0)="","",VLOOKUP(B245,'２.住戸一覧'!$B:$AQ,6,0))</f>
        <v/>
      </c>
      <c r="I245" s="1076"/>
      <c r="J245" s="1069"/>
      <c r="K245" s="1069"/>
      <c r="L245" s="1069"/>
      <c r="M245" s="971"/>
      <c r="N245" s="971"/>
      <c r="O245" s="1069"/>
      <c r="P245" s="1069"/>
      <c r="Q245" s="1069"/>
      <c r="R245" s="971"/>
      <c r="S245" s="971"/>
      <c r="X245" s="5"/>
      <c r="Y245" s="5"/>
      <c r="Z245" s="5"/>
      <c r="AB245" s="5"/>
    </row>
    <row r="246" spans="1:28" ht="21" hidden="1" outlineLevel="1">
      <c r="A246" s="114"/>
      <c r="B246" s="1074">
        <v>229</v>
      </c>
      <c r="C246" s="1075"/>
      <c r="D246" s="1076" t="str">
        <f>IF(VLOOKUP(B246,'２.住戸一覧'!$B:$AQ,3,0)="","",VLOOKUP(B246,'２.住戸一覧'!$B:$AQ,3,0))</f>
        <v/>
      </c>
      <c r="E246" s="1076"/>
      <c r="F246" s="1076"/>
      <c r="G246" s="1076"/>
      <c r="H246" s="1076" t="str">
        <f>IF(VLOOKUP(B246,'２.住戸一覧'!$B:$AQ,6,0)="","",VLOOKUP(B246,'２.住戸一覧'!$B:$AQ,6,0))</f>
        <v/>
      </c>
      <c r="I246" s="1076"/>
      <c r="J246" s="1069"/>
      <c r="K246" s="1069"/>
      <c r="L246" s="1069"/>
      <c r="M246" s="971"/>
      <c r="N246" s="971"/>
      <c r="O246" s="1069"/>
      <c r="P246" s="1069"/>
      <c r="Q246" s="1069"/>
      <c r="R246" s="971"/>
      <c r="S246" s="971"/>
      <c r="X246" s="5"/>
      <c r="Y246" s="5"/>
      <c r="Z246" s="5"/>
      <c r="AB246" s="5"/>
    </row>
    <row r="247" spans="1:28" ht="21" hidden="1" outlineLevel="1">
      <c r="A247" s="114"/>
      <c r="B247" s="1074">
        <v>230</v>
      </c>
      <c r="C247" s="1075"/>
      <c r="D247" s="1076" t="str">
        <f>IF(VLOOKUP(B247,'２.住戸一覧'!$B:$AQ,3,0)="","",VLOOKUP(B247,'２.住戸一覧'!$B:$AQ,3,0))</f>
        <v/>
      </c>
      <c r="E247" s="1076"/>
      <c r="F247" s="1076"/>
      <c r="G247" s="1076"/>
      <c r="H247" s="1076" t="str">
        <f>IF(VLOOKUP(B247,'２.住戸一覧'!$B:$AQ,6,0)="","",VLOOKUP(B247,'２.住戸一覧'!$B:$AQ,6,0))</f>
        <v/>
      </c>
      <c r="I247" s="1076"/>
      <c r="J247" s="1069"/>
      <c r="K247" s="1069"/>
      <c r="L247" s="1069"/>
      <c r="M247" s="971"/>
      <c r="N247" s="971"/>
      <c r="O247" s="1069"/>
      <c r="P247" s="1069"/>
      <c r="Q247" s="1069"/>
      <c r="R247" s="971"/>
      <c r="S247" s="971"/>
      <c r="X247" s="5"/>
      <c r="Y247" s="5"/>
      <c r="Z247" s="5"/>
      <c r="AB247" s="5"/>
    </row>
    <row r="248" spans="1:28" ht="21" collapsed="1">
      <c r="U248" s="362" t="s">
        <v>399</v>
      </c>
    </row>
  </sheetData>
  <sheetProtection algorithmName="SHA-512" hashValue="q0gaVdmaGiHJGlOa+qpFiTG9fdU2JhliUC6fQ0OXtm1HFBSGl/UK8afjjpNQIAlj+M2pHLE7IissJhRS4qCxnA==" saltValue="NqJ7yatGtWksDF0Z7iQ2Kw==" spinCount="100000" sheet="1" formatCells="0" formatRows="0" insertRows="0" deleteRows="0" selectLockedCells="1" autoFilter="0" pivotTables="0"/>
  <dataConsolidate link="1"/>
  <mergeCells count="1672">
    <mergeCell ref="O236:Q236"/>
    <mergeCell ref="R236:S236"/>
    <mergeCell ref="O237:Q237"/>
    <mergeCell ref="R237:S237"/>
    <mergeCell ref="O238:Q238"/>
    <mergeCell ref="R238:S238"/>
    <mergeCell ref="O233:Q233"/>
    <mergeCell ref="R233:S233"/>
    <mergeCell ref="O234:Q234"/>
    <mergeCell ref="R234:S234"/>
    <mergeCell ref="O235:Q235"/>
    <mergeCell ref="R235:S235"/>
    <mergeCell ref="O230:Q230"/>
    <mergeCell ref="O231:Q231"/>
    <mergeCell ref="R231:S231"/>
    <mergeCell ref="O232:Q232"/>
    <mergeCell ref="R232:S232"/>
    <mergeCell ref="R230:S230"/>
    <mergeCell ref="B6:G7"/>
    <mergeCell ref="H6:S7"/>
    <mergeCell ref="R14:S14"/>
    <mergeCell ref="R13:S13"/>
    <mergeCell ref="R12:S12"/>
    <mergeCell ref="R11:S11"/>
    <mergeCell ref="R9:S10"/>
    <mergeCell ref="H14:I14"/>
    <mergeCell ref="H13:I13"/>
    <mergeCell ref="H12:I12"/>
    <mergeCell ref="H11:I11"/>
    <mergeCell ref="N14:O14"/>
    <mergeCell ref="N13:O13"/>
    <mergeCell ref="N12:O12"/>
    <mergeCell ref="N11:O11"/>
    <mergeCell ref="P14:Q14"/>
    <mergeCell ref="P13:Q13"/>
    <mergeCell ref="L9:M10"/>
    <mergeCell ref="B9:D10"/>
    <mergeCell ref="E14:G14"/>
    <mergeCell ref="E13:G13"/>
    <mergeCell ref="E12:G12"/>
    <mergeCell ref="E11:G11"/>
    <mergeCell ref="J14:K14"/>
    <mergeCell ref="J13:K13"/>
    <mergeCell ref="J12:K12"/>
    <mergeCell ref="J11:K11"/>
    <mergeCell ref="J9:K10"/>
    <mergeCell ref="B13:D13"/>
    <mergeCell ref="B12:D12"/>
    <mergeCell ref="L12:M12"/>
    <mergeCell ref="L11:M11"/>
    <mergeCell ref="O245:Q245"/>
    <mergeCell ref="R245:S245"/>
    <mergeCell ref="O246:Q246"/>
    <mergeCell ref="R246:S246"/>
    <mergeCell ref="O247:Q247"/>
    <mergeCell ref="R247:S247"/>
    <mergeCell ref="O242:Q242"/>
    <mergeCell ref="R242:S242"/>
    <mergeCell ref="O243:Q243"/>
    <mergeCell ref="R243:S243"/>
    <mergeCell ref="O244:Q244"/>
    <mergeCell ref="R244:S244"/>
    <mergeCell ref="O239:Q239"/>
    <mergeCell ref="R239:S239"/>
    <mergeCell ref="O240:Q240"/>
    <mergeCell ref="R240:S240"/>
    <mergeCell ref="O241:Q241"/>
    <mergeCell ref="R241:S241"/>
    <mergeCell ref="O203:Q203"/>
    <mergeCell ref="R203:S203"/>
    <mergeCell ref="O222:Q222"/>
    <mergeCell ref="R222:S222"/>
    <mergeCell ref="O223:Q223"/>
    <mergeCell ref="R223:S223"/>
    <mergeCell ref="O218:Q218"/>
    <mergeCell ref="R218:S218"/>
    <mergeCell ref="O219:Q219"/>
    <mergeCell ref="R219:S219"/>
    <mergeCell ref="O220:Q220"/>
    <mergeCell ref="R220:S220"/>
    <mergeCell ref="O215:Q215"/>
    <mergeCell ref="R215:S215"/>
    <mergeCell ref="O216:Q216"/>
    <mergeCell ref="R216:S216"/>
    <mergeCell ref="O217:Q217"/>
    <mergeCell ref="R217:S217"/>
    <mergeCell ref="O204:Q204"/>
    <mergeCell ref="R204:S204"/>
    <mergeCell ref="O205:Q205"/>
    <mergeCell ref="R205:S205"/>
    <mergeCell ref="O212:Q212"/>
    <mergeCell ref="R212:S212"/>
    <mergeCell ref="O213:Q213"/>
    <mergeCell ref="R213:S213"/>
    <mergeCell ref="O214:Q214"/>
    <mergeCell ref="R214:S214"/>
    <mergeCell ref="O209:Q209"/>
    <mergeCell ref="R209:S209"/>
    <mergeCell ref="O210:Q210"/>
    <mergeCell ref="R210:S210"/>
    <mergeCell ref="O211:Q211"/>
    <mergeCell ref="R211:S211"/>
    <mergeCell ref="O206:Q206"/>
    <mergeCell ref="R206:S206"/>
    <mergeCell ref="O207:Q207"/>
    <mergeCell ref="R207:S207"/>
    <mergeCell ref="O208:Q208"/>
    <mergeCell ref="R208:S208"/>
    <mergeCell ref="O221:Q221"/>
    <mergeCell ref="R221:S221"/>
    <mergeCell ref="R229:S229"/>
    <mergeCell ref="O224:Q224"/>
    <mergeCell ref="R224:S224"/>
    <mergeCell ref="O225:Q225"/>
    <mergeCell ref="R225:S225"/>
    <mergeCell ref="O226:Q226"/>
    <mergeCell ref="R226:S226"/>
    <mergeCell ref="O227:Q227"/>
    <mergeCell ref="R227:S227"/>
    <mergeCell ref="O228:Q228"/>
    <mergeCell ref="R228:S228"/>
    <mergeCell ref="O229:Q229"/>
    <mergeCell ref="R200:S200"/>
    <mergeCell ref="O201:Q201"/>
    <mergeCell ref="R201:S201"/>
    <mergeCell ref="O202:Q202"/>
    <mergeCell ref="R202:S202"/>
    <mergeCell ref="O197:Q197"/>
    <mergeCell ref="R197:S197"/>
    <mergeCell ref="O198:Q198"/>
    <mergeCell ref="R198:S198"/>
    <mergeCell ref="O199:Q199"/>
    <mergeCell ref="R199:S199"/>
    <mergeCell ref="O200:Q200"/>
    <mergeCell ref="O194:Q194"/>
    <mergeCell ref="R194:S194"/>
    <mergeCell ref="O195:Q195"/>
    <mergeCell ref="R195:S195"/>
    <mergeCell ref="O196:Q196"/>
    <mergeCell ref="R196:S196"/>
    <mergeCell ref="O191:Q191"/>
    <mergeCell ref="R191:S191"/>
    <mergeCell ref="O192:Q192"/>
    <mergeCell ref="R192:S192"/>
    <mergeCell ref="O193:Q193"/>
    <mergeCell ref="R193:S193"/>
    <mergeCell ref="O188:Q188"/>
    <mergeCell ref="R188:S188"/>
    <mergeCell ref="O189:Q189"/>
    <mergeCell ref="R189:S189"/>
    <mergeCell ref="O190:Q190"/>
    <mergeCell ref="R190:S190"/>
    <mergeCell ref="O185:Q185"/>
    <mergeCell ref="R185:S185"/>
    <mergeCell ref="O186:Q186"/>
    <mergeCell ref="R186:S186"/>
    <mergeCell ref="O187:Q187"/>
    <mergeCell ref="R187:S187"/>
    <mergeCell ref="O182:Q182"/>
    <mergeCell ref="R182:S182"/>
    <mergeCell ref="O183:Q183"/>
    <mergeCell ref="R183:S183"/>
    <mergeCell ref="O184:Q184"/>
    <mergeCell ref="R184:S184"/>
    <mergeCell ref="O179:Q179"/>
    <mergeCell ref="R179:S179"/>
    <mergeCell ref="O180:Q180"/>
    <mergeCell ref="R180:S180"/>
    <mergeCell ref="O181:Q181"/>
    <mergeCell ref="R181:S181"/>
    <mergeCell ref="O176:Q176"/>
    <mergeCell ref="R176:S176"/>
    <mergeCell ref="O177:Q177"/>
    <mergeCell ref="R177:S177"/>
    <mergeCell ref="O178:Q178"/>
    <mergeCell ref="R178:S178"/>
    <mergeCell ref="O173:Q173"/>
    <mergeCell ref="R173:S173"/>
    <mergeCell ref="O174:Q174"/>
    <mergeCell ref="R174:S174"/>
    <mergeCell ref="O175:Q175"/>
    <mergeCell ref="R175:S175"/>
    <mergeCell ref="O170:Q170"/>
    <mergeCell ref="R170:S170"/>
    <mergeCell ref="O171:Q171"/>
    <mergeCell ref="R171:S171"/>
    <mergeCell ref="O172:Q172"/>
    <mergeCell ref="R172:S172"/>
    <mergeCell ref="O167:Q167"/>
    <mergeCell ref="R167:S167"/>
    <mergeCell ref="O168:Q168"/>
    <mergeCell ref="R168:S168"/>
    <mergeCell ref="O169:Q169"/>
    <mergeCell ref="R169:S169"/>
    <mergeCell ref="O164:Q164"/>
    <mergeCell ref="R164:S164"/>
    <mergeCell ref="O165:Q165"/>
    <mergeCell ref="R165:S165"/>
    <mergeCell ref="O166:Q166"/>
    <mergeCell ref="R166:S166"/>
    <mergeCell ref="O161:Q161"/>
    <mergeCell ref="R161:S161"/>
    <mergeCell ref="O162:Q162"/>
    <mergeCell ref="R162:S162"/>
    <mergeCell ref="O163:Q163"/>
    <mergeCell ref="R163:S163"/>
    <mergeCell ref="O158:Q158"/>
    <mergeCell ref="R158:S158"/>
    <mergeCell ref="O159:Q159"/>
    <mergeCell ref="R159:S159"/>
    <mergeCell ref="O160:Q160"/>
    <mergeCell ref="R160:S160"/>
    <mergeCell ref="O155:Q155"/>
    <mergeCell ref="R155:S155"/>
    <mergeCell ref="O156:Q156"/>
    <mergeCell ref="R156:S156"/>
    <mergeCell ref="O157:Q157"/>
    <mergeCell ref="R157:S157"/>
    <mergeCell ref="O152:Q152"/>
    <mergeCell ref="R152:S152"/>
    <mergeCell ref="O153:Q153"/>
    <mergeCell ref="R153:S153"/>
    <mergeCell ref="O154:Q154"/>
    <mergeCell ref="R154:S154"/>
    <mergeCell ref="O149:Q149"/>
    <mergeCell ref="R149:S149"/>
    <mergeCell ref="O150:Q150"/>
    <mergeCell ref="R150:S150"/>
    <mergeCell ref="O151:Q151"/>
    <mergeCell ref="R151:S151"/>
    <mergeCell ref="O146:Q146"/>
    <mergeCell ref="R146:S146"/>
    <mergeCell ref="O147:Q147"/>
    <mergeCell ref="R147:S147"/>
    <mergeCell ref="O148:Q148"/>
    <mergeCell ref="R148:S148"/>
    <mergeCell ref="O143:Q143"/>
    <mergeCell ref="R143:S143"/>
    <mergeCell ref="O144:Q144"/>
    <mergeCell ref="R144:S144"/>
    <mergeCell ref="O145:Q145"/>
    <mergeCell ref="R145:S145"/>
    <mergeCell ref="O140:Q140"/>
    <mergeCell ref="R140:S140"/>
    <mergeCell ref="O141:Q141"/>
    <mergeCell ref="R141:S141"/>
    <mergeCell ref="O142:Q142"/>
    <mergeCell ref="R142:S142"/>
    <mergeCell ref="O137:Q137"/>
    <mergeCell ref="R137:S137"/>
    <mergeCell ref="O138:Q138"/>
    <mergeCell ref="R138:S138"/>
    <mergeCell ref="O139:Q139"/>
    <mergeCell ref="R139:S139"/>
    <mergeCell ref="O134:Q134"/>
    <mergeCell ref="R134:S134"/>
    <mergeCell ref="O135:Q135"/>
    <mergeCell ref="R135:S135"/>
    <mergeCell ref="O136:Q136"/>
    <mergeCell ref="R136:S136"/>
    <mergeCell ref="O131:Q131"/>
    <mergeCell ref="R131:S131"/>
    <mergeCell ref="O132:Q132"/>
    <mergeCell ref="R132:S132"/>
    <mergeCell ref="O133:Q133"/>
    <mergeCell ref="R133:S133"/>
    <mergeCell ref="O128:Q128"/>
    <mergeCell ref="R128:S128"/>
    <mergeCell ref="O129:Q129"/>
    <mergeCell ref="R129:S129"/>
    <mergeCell ref="O130:Q130"/>
    <mergeCell ref="R130:S130"/>
    <mergeCell ref="O125:Q125"/>
    <mergeCell ref="R125:S125"/>
    <mergeCell ref="O126:Q126"/>
    <mergeCell ref="R126:S126"/>
    <mergeCell ref="O127:Q127"/>
    <mergeCell ref="R127:S127"/>
    <mergeCell ref="O122:Q122"/>
    <mergeCell ref="R122:S122"/>
    <mergeCell ref="O123:Q123"/>
    <mergeCell ref="R123:S123"/>
    <mergeCell ref="O124:Q124"/>
    <mergeCell ref="R124:S124"/>
    <mergeCell ref="O119:Q119"/>
    <mergeCell ref="R119:S119"/>
    <mergeCell ref="O120:Q120"/>
    <mergeCell ref="R120:S120"/>
    <mergeCell ref="O121:Q121"/>
    <mergeCell ref="R121:S121"/>
    <mergeCell ref="O116:Q116"/>
    <mergeCell ref="R116:S116"/>
    <mergeCell ref="O117:Q117"/>
    <mergeCell ref="R117:S117"/>
    <mergeCell ref="O118:Q118"/>
    <mergeCell ref="R118:S118"/>
    <mergeCell ref="O113:Q113"/>
    <mergeCell ref="R113:S113"/>
    <mergeCell ref="O114:Q114"/>
    <mergeCell ref="R114:S114"/>
    <mergeCell ref="O115:Q115"/>
    <mergeCell ref="R115:S115"/>
    <mergeCell ref="O110:Q110"/>
    <mergeCell ref="R110:S110"/>
    <mergeCell ref="O111:Q111"/>
    <mergeCell ref="R111:S111"/>
    <mergeCell ref="O112:Q112"/>
    <mergeCell ref="R112:S112"/>
    <mergeCell ref="O107:Q107"/>
    <mergeCell ref="R107:S107"/>
    <mergeCell ref="O108:Q108"/>
    <mergeCell ref="R108:S108"/>
    <mergeCell ref="O109:Q109"/>
    <mergeCell ref="R109:S109"/>
    <mergeCell ref="O104:Q104"/>
    <mergeCell ref="R104:S104"/>
    <mergeCell ref="O105:Q105"/>
    <mergeCell ref="R105:S105"/>
    <mergeCell ref="O106:Q106"/>
    <mergeCell ref="R106:S106"/>
    <mergeCell ref="O101:Q101"/>
    <mergeCell ref="R101:S101"/>
    <mergeCell ref="O102:Q102"/>
    <mergeCell ref="R102:S102"/>
    <mergeCell ref="O103:Q103"/>
    <mergeCell ref="R103:S103"/>
    <mergeCell ref="O98:Q98"/>
    <mergeCell ref="R98:S98"/>
    <mergeCell ref="O99:Q99"/>
    <mergeCell ref="R99:S99"/>
    <mergeCell ref="O100:Q100"/>
    <mergeCell ref="R100:S100"/>
    <mergeCell ref="O95:Q95"/>
    <mergeCell ref="R95:S95"/>
    <mergeCell ref="O96:Q96"/>
    <mergeCell ref="R96:S96"/>
    <mergeCell ref="O97:Q97"/>
    <mergeCell ref="R97:S97"/>
    <mergeCell ref="O92:Q92"/>
    <mergeCell ref="R92:S92"/>
    <mergeCell ref="O93:Q93"/>
    <mergeCell ref="R93:S93"/>
    <mergeCell ref="O94:Q94"/>
    <mergeCell ref="R94:S94"/>
    <mergeCell ref="O89:Q89"/>
    <mergeCell ref="R89:S89"/>
    <mergeCell ref="O90:Q90"/>
    <mergeCell ref="R90:S90"/>
    <mergeCell ref="O91:Q91"/>
    <mergeCell ref="R91:S91"/>
    <mergeCell ref="O86:Q86"/>
    <mergeCell ref="R86:S86"/>
    <mergeCell ref="O87:Q87"/>
    <mergeCell ref="R87:S87"/>
    <mergeCell ref="O88:Q88"/>
    <mergeCell ref="R88:S88"/>
    <mergeCell ref="O83:Q83"/>
    <mergeCell ref="R83:S83"/>
    <mergeCell ref="O84:Q84"/>
    <mergeCell ref="R84:S84"/>
    <mergeCell ref="O85:Q85"/>
    <mergeCell ref="R85:S85"/>
    <mergeCell ref="O80:Q80"/>
    <mergeCell ref="R80:S80"/>
    <mergeCell ref="O81:Q81"/>
    <mergeCell ref="R81:S81"/>
    <mergeCell ref="O82:Q82"/>
    <mergeCell ref="R82:S82"/>
    <mergeCell ref="O77:Q77"/>
    <mergeCell ref="R77:S77"/>
    <mergeCell ref="O78:Q78"/>
    <mergeCell ref="R78:S78"/>
    <mergeCell ref="O79:Q79"/>
    <mergeCell ref="R79:S79"/>
    <mergeCell ref="O74:Q74"/>
    <mergeCell ref="R74:S74"/>
    <mergeCell ref="O75:Q75"/>
    <mergeCell ref="R75:S75"/>
    <mergeCell ref="O76:Q76"/>
    <mergeCell ref="R76:S76"/>
    <mergeCell ref="O71:Q71"/>
    <mergeCell ref="R71:S71"/>
    <mergeCell ref="O72:Q72"/>
    <mergeCell ref="R72:S72"/>
    <mergeCell ref="O73:Q73"/>
    <mergeCell ref="R73:S73"/>
    <mergeCell ref="O68:Q68"/>
    <mergeCell ref="R68:S68"/>
    <mergeCell ref="O69:Q69"/>
    <mergeCell ref="R69:S69"/>
    <mergeCell ref="O70:Q70"/>
    <mergeCell ref="R70:S70"/>
    <mergeCell ref="O65:Q65"/>
    <mergeCell ref="R65:S65"/>
    <mergeCell ref="O66:Q66"/>
    <mergeCell ref="R66:S66"/>
    <mergeCell ref="O67:Q67"/>
    <mergeCell ref="R67:S67"/>
    <mergeCell ref="O62:Q62"/>
    <mergeCell ref="R62:S62"/>
    <mergeCell ref="O63:Q63"/>
    <mergeCell ref="R63:S63"/>
    <mergeCell ref="O64:Q64"/>
    <mergeCell ref="R64:S64"/>
    <mergeCell ref="O59:Q59"/>
    <mergeCell ref="R59:S59"/>
    <mergeCell ref="O60:Q60"/>
    <mergeCell ref="R60:S60"/>
    <mergeCell ref="O61:Q61"/>
    <mergeCell ref="R61:S61"/>
    <mergeCell ref="O56:Q56"/>
    <mergeCell ref="R56:S56"/>
    <mergeCell ref="O57:Q57"/>
    <mergeCell ref="R57:S57"/>
    <mergeCell ref="O58:Q58"/>
    <mergeCell ref="R58:S58"/>
    <mergeCell ref="O53:Q53"/>
    <mergeCell ref="R53:S53"/>
    <mergeCell ref="O54:Q54"/>
    <mergeCell ref="R54:S54"/>
    <mergeCell ref="O55:Q55"/>
    <mergeCell ref="R55:S55"/>
    <mergeCell ref="O50:Q50"/>
    <mergeCell ref="R50:S50"/>
    <mergeCell ref="O51:Q51"/>
    <mergeCell ref="R51:S51"/>
    <mergeCell ref="O52:Q52"/>
    <mergeCell ref="R52:S52"/>
    <mergeCell ref="O47:Q47"/>
    <mergeCell ref="R47:S47"/>
    <mergeCell ref="O48:Q48"/>
    <mergeCell ref="R48:S48"/>
    <mergeCell ref="O49:Q49"/>
    <mergeCell ref="R49:S49"/>
    <mergeCell ref="O44:Q44"/>
    <mergeCell ref="R44:S44"/>
    <mergeCell ref="O45:Q45"/>
    <mergeCell ref="R45:S45"/>
    <mergeCell ref="O46:Q46"/>
    <mergeCell ref="R46:S46"/>
    <mergeCell ref="O31:Q31"/>
    <mergeCell ref="R31:S31"/>
    <mergeCell ref="O42:Q42"/>
    <mergeCell ref="R42:S42"/>
    <mergeCell ref="O43:Q43"/>
    <mergeCell ref="R43:S43"/>
    <mergeCell ref="R21:S21"/>
    <mergeCell ref="O22:Q22"/>
    <mergeCell ref="R22:S22"/>
    <mergeCell ref="O23:Q23"/>
    <mergeCell ref="R23:S23"/>
    <mergeCell ref="O41:Q41"/>
    <mergeCell ref="R41:S41"/>
    <mergeCell ref="O17:Q17"/>
    <mergeCell ref="R17:S17"/>
    <mergeCell ref="O18:Q18"/>
    <mergeCell ref="R18:S18"/>
    <mergeCell ref="O19:Q19"/>
    <mergeCell ref="R19:S19"/>
    <mergeCell ref="O20:Q20"/>
    <mergeCell ref="O38:Q38"/>
    <mergeCell ref="R38:S38"/>
    <mergeCell ref="O39:Q39"/>
    <mergeCell ref="R39:S39"/>
    <mergeCell ref="O40:Q40"/>
    <mergeCell ref="R40:S40"/>
    <mergeCell ref="O35:Q35"/>
    <mergeCell ref="R35:S35"/>
    <mergeCell ref="O36:Q36"/>
    <mergeCell ref="R36:S36"/>
    <mergeCell ref="O37:Q37"/>
    <mergeCell ref="R37:S37"/>
    <mergeCell ref="O32:Q32"/>
    <mergeCell ref="R32:S32"/>
    <mergeCell ref="O33:Q33"/>
    <mergeCell ref="R33:S33"/>
    <mergeCell ref="O34:Q34"/>
    <mergeCell ref="R34:S34"/>
    <mergeCell ref="B247:C247"/>
    <mergeCell ref="D247:G247"/>
    <mergeCell ref="H247:I247"/>
    <mergeCell ref="J245:L245"/>
    <mergeCell ref="M245:N245"/>
    <mergeCell ref="B246:C246"/>
    <mergeCell ref="D246:G246"/>
    <mergeCell ref="H246:I246"/>
    <mergeCell ref="J246:L246"/>
    <mergeCell ref="M246:N246"/>
    <mergeCell ref="B245:C245"/>
    <mergeCell ref="D245:G245"/>
    <mergeCell ref="H245:I245"/>
    <mergeCell ref="J243:L243"/>
    <mergeCell ref="M243:N243"/>
    <mergeCell ref="B244:C244"/>
    <mergeCell ref="D244:G244"/>
    <mergeCell ref="H244:I244"/>
    <mergeCell ref="J244:L244"/>
    <mergeCell ref="M244:N244"/>
    <mergeCell ref="B243:C243"/>
    <mergeCell ref="D243:G243"/>
    <mergeCell ref="H243:I243"/>
    <mergeCell ref="J247:L247"/>
    <mergeCell ref="M247:N247"/>
    <mergeCell ref="J241:L241"/>
    <mergeCell ref="M241:N241"/>
    <mergeCell ref="J237:L237"/>
    <mergeCell ref="M237:N237"/>
    <mergeCell ref="B242:C242"/>
    <mergeCell ref="D242:G242"/>
    <mergeCell ref="H242:I242"/>
    <mergeCell ref="J242:L242"/>
    <mergeCell ref="M242:N242"/>
    <mergeCell ref="B241:C241"/>
    <mergeCell ref="D241:G241"/>
    <mergeCell ref="H241:I241"/>
    <mergeCell ref="J239:L239"/>
    <mergeCell ref="M239:N239"/>
    <mergeCell ref="B240:C240"/>
    <mergeCell ref="D240:G240"/>
    <mergeCell ref="H240:I240"/>
    <mergeCell ref="J240:L240"/>
    <mergeCell ref="M240:N240"/>
    <mergeCell ref="B239:C239"/>
    <mergeCell ref="D239:G239"/>
    <mergeCell ref="H239:I239"/>
    <mergeCell ref="B238:C238"/>
    <mergeCell ref="D238:G238"/>
    <mergeCell ref="H238:I238"/>
    <mergeCell ref="J238:L238"/>
    <mergeCell ref="M238:N238"/>
    <mergeCell ref="B237:C237"/>
    <mergeCell ref="D237:G237"/>
    <mergeCell ref="H237:I237"/>
    <mergeCell ref="J235:L235"/>
    <mergeCell ref="M235:N235"/>
    <mergeCell ref="B236:C236"/>
    <mergeCell ref="D236:G236"/>
    <mergeCell ref="H236:I236"/>
    <mergeCell ref="J236:L236"/>
    <mergeCell ref="M236:N236"/>
    <mergeCell ref="B235:C235"/>
    <mergeCell ref="D235:G235"/>
    <mergeCell ref="H235:I235"/>
    <mergeCell ref="B234:C234"/>
    <mergeCell ref="D234:G234"/>
    <mergeCell ref="H234:I234"/>
    <mergeCell ref="J234:L234"/>
    <mergeCell ref="M234:N234"/>
    <mergeCell ref="B233:C233"/>
    <mergeCell ref="D233:G233"/>
    <mergeCell ref="H233:I233"/>
    <mergeCell ref="J231:L231"/>
    <mergeCell ref="M231:N231"/>
    <mergeCell ref="B232:C232"/>
    <mergeCell ref="D232:G232"/>
    <mergeCell ref="H232:I232"/>
    <mergeCell ref="J232:L232"/>
    <mergeCell ref="M232:N232"/>
    <mergeCell ref="B231:C231"/>
    <mergeCell ref="D231:G231"/>
    <mergeCell ref="H231:I231"/>
    <mergeCell ref="J233:L233"/>
    <mergeCell ref="M233:N233"/>
    <mergeCell ref="B230:C230"/>
    <mergeCell ref="D230:G230"/>
    <mergeCell ref="H230:I230"/>
    <mergeCell ref="J230:L230"/>
    <mergeCell ref="M230:N230"/>
    <mergeCell ref="B229:C229"/>
    <mergeCell ref="D229:G229"/>
    <mergeCell ref="H229:I229"/>
    <mergeCell ref="J227:L227"/>
    <mergeCell ref="M227:N227"/>
    <mergeCell ref="B228:C228"/>
    <mergeCell ref="D228:G228"/>
    <mergeCell ref="H228:I228"/>
    <mergeCell ref="J228:L228"/>
    <mergeCell ref="M228:N228"/>
    <mergeCell ref="B227:C227"/>
    <mergeCell ref="D227:G227"/>
    <mergeCell ref="H227:I227"/>
    <mergeCell ref="J229:L229"/>
    <mergeCell ref="M229:N229"/>
    <mergeCell ref="B226:C226"/>
    <mergeCell ref="D226:G226"/>
    <mergeCell ref="H226:I226"/>
    <mergeCell ref="J226:L226"/>
    <mergeCell ref="M226:N226"/>
    <mergeCell ref="B225:C225"/>
    <mergeCell ref="D225:G225"/>
    <mergeCell ref="H225:I225"/>
    <mergeCell ref="J223:L223"/>
    <mergeCell ref="M223:N223"/>
    <mergeCell ref="B224:C224"/>
    <mergeCell ref="D224:G224"/>
    <mergeCell ref="H224:I224"/>
    <mergeCell ref="J224:L224"/>
    <mergeCell ref="M224:N224"/>
    <mergeCell ref="B223:C223"/>
    <mergeCell ref="D223:G223"/>
    <mergeCell ref="H223:I223"/>
    <mergeCell ref="J225:L225"/>
    <mergeCell ref="M225:N225"/>
    <mergeCell ref="B222:C222"/>
    <mergeCell ref="D222:G222"/>
    <mergeCell ref="H222:I222"/>
    <mergeCell ref="J222:L222"/>
    <mergeCell ref="M222:N222"/>
    <mergeCell ref="B221:C221"/>
    <mergeCell ref="D221:G221"/>
    <mergeCell ref="H221:I221"/>
    <mergeCell ref="J219:L219"/>
    <mergeCell ref="M219:N219"/>
    <mergeCell ref="B220:C220"/>
    <mergeCell ref="D220:G220"/>
    <mergeCell ref="H220:I220"/>
    <mergeCell ref="J220:L220"/>
    <mergeCell ref="M220:N220"/>
    <mergeCell ref="B219:C219"/>
    <mergeCell ref="D219:G219"/>
    <mergeCell ref="H219:I219"/>
    <mergeCell ref="J221:L221"/>
    <mergeCell ref="M221:N221"/>
    <mergeCell ref="B218:C218"/>
    <mergeCell ref="D218:G218"/>
    <mergeCell ref="H218:I218"/>
    <mergeCell ref="J218:L218"/>
    <mergeCell ref="M218:N218"/>
    <mergeCell ref="B217:C217"/>
    <mergeCell ref="D217:G217"/>
    <mergeCell ref="H217:I217"/>
    <mergeCell ref="J215:L215"/>
    <mergeCell ref="M215:N215"/>
    <mergeCell ref="B216:C216"/>
    <mergeCell ref="D216:G216"/>
    <mergeCell ref="H216:I216"/>
    <mergeCell ref="J216:L216"/>
    <mergeCell ref="M216:N216"/>
    <mergeCell ref="B215:C215"/>
    <mergeCell ref="D215:G215"/>
    <mergeCell ref="H215:I215"/>
    <mergeCell ref="J217:L217"/>
    <mergeCell ref="M217:N217"/>
    <mergeCell ref="B214:C214"/>
    <mergeCell ref="D214:G214"/>
    <mergeCell ref="H214:I214"/>
    <mergeCell ref="J214:L214"/>
    <mergeCell ref="M214:N214"/>
    <mergeCell ref="B213:C213"/>
    <mergeCell ref="D213:G213"/>
    <mergeCell ref="H213:I213"/>
    <mergeCell ref="J211:L211"/>
    <mergeCell ref="M211:N211"/>
    <mergeCell ref="B212:C212"/>
    <mergeCell ref="D212:G212"/>
    <mergeCell ref="H212:I212"/>
    <mergeCell ref="J212:L212"/>
    <mergeCell ref="M212:N212"/>
    <mergeCell ref="B211:C211"/>
    <mergeCell ref="D211:G211"/>
    <mergeCell ref="H211:I211"/>
    <mergeCell ref="J213:L213"/>
    <mergeCell ref="M213:N213"/>
    <mergeCell ref="B210:C210"/>
    <mergeCell ref="D210:G210"/>
    <mergeCell ref="H210:I210"/>
    <mergeCell ref="J210:L210"/>
    <mergeCell ref="M210:N210"/>
    <mergeCell ref="B209:C209"/>
    <mergeCell ref="D209:G209"/>
    <mergeCell ref="H209:I209"/>
    <mergeCell ref="J207:L207"/>
    <mergeCell ref="M207:N207"/>
    <mergeCell ref="B208:C208"/>
    <mergeCell ref="D208:G208"/>
    <mergeCell ref="H208:I208"/>
    <mergeCell ref="J208:L208"/>
    <mergeCell ref="M208:N208"/>
    <mergeCell ref="B207:C207"/>
    <mergeCell ref="D207:G207"/>
    <mergeCell ref="H207:I207"/>
    <mergeCell ref="J209:L209"/>
    <mergeCell ref="M209:N209"/>
    <mergeCell ref="B206:C206"/>
    <mergeCell ref="D206:G206"/>
    <mergeCell ref="H206:I206"/>
    <mergeCell ref="J206:L206"/>
    <mergeCell ref="M206:N206"/>
    <mergeCell ref="B205:C205"/>
    <mergeCell ref="D205:G205"/>
    <mergeCell ref="H205:I205"/>
    <mergeCell ref="J203:L203"/>
    <mergeCell ref="M203:N203"/>
    <mergeCell ref="B204:C204"/>
    <mergeCell ref="D204:G204"/>
    <mergeCell ref="H204:I204"/>
    <mergeCell ref="J204:L204"/>
    <mergeCell ref="M204:N204"/>
    <mergeCell ref="B203:C203"/>
    <mergeCell ref="D203:G203"/>
    <mergeCell ref="H203:I203"/>
    <mergeCell ref="J205:L205"/>
    <mergeCell ref="M205:N205"/>
    <mergeCell ref="B202:C202"/>
    <mergeCell ref="D202:G202"/>
    <mergeCell ref="H202:I202"/>
    <mergeCell ref="J202:L202"/>
    <mergeCell ref="M202:N202"/>
    <mergeCell ref="B201:C201"/>
    <mergeCell ref="D201:G201"/>
    <mergeCell ref="H201:I201"/>
    <mergeCell ref="J199:L199"/>
    <mergeCell ref="M199:N199"/>
    <mergeCell ref="B200:C200"/>
    <mergeCell ref="D200:G200"/>
    <mergeCell ref="H200:I200"/>
    <mergeCell ref="J200:L200"/>
    <mergeCell ref="M200:N200"/>
    <mergeCell ref="B199:C199"/>
    <mergeCell ref="D199:G199"/>
    <mergeCell ref="H199:I199"/>
    <mergeCell ref="J201:L201"/>
    <mergeCell ref="M201:N201"/>
    <mergeCell ref="J197:L197"/>
    <mergeCell ref="M197:N197"/>
    <mergeCell ref="B198:C198"/>
    <mergeCell ref="D198:G198"/>
    <mergeCell ref="H198:I198"/>
    <mergeCell ref="J198:L198"/>
    <mergeCell ref="M198:N198"/>
    <mergeCell ref="B197:C197"/>
    <mergeCell ref="D197:G197"/>
    <mergeCell ref="H197:I197"/>
    <mergeCell ref="J195:L195"/>
    <mergeCell ref="M195:N195"/>
    <mergeCell ref="B196:C196"/>
    <mergeCell ref="D196:G196"/>
    <mergeCell ref="H196:I196"/>
    <mergeCell ref="J196:L196"/>
    <mergeCell ref="M196:N196"/>
    <mergeCell ref="B195:C195"/>
    <mergeCell ref="D195:G195"/>
    <mergeCell ref="H195:I195"/>
    <mergeCell ref="J193:L193"/>
    <mergeCell ref="M193:N193"/>
    <mergeCell ref="B194:C194"/>
    <mergeCell ref="D194:G194"/>
    <mergeCell ref="H194:I194"/>
    <mergeCell ref="J194:L194"/>
    <mergeCell ref="M194:N194"/>
    <mergeCell ref="B193:C193"/>
    <mergeCell ref="D193:G193"/>
    <mergeCell ref="H193:I193"/>
    <mergeCell ref="J191:L191"/>
    <mergeCell ref="M191:N191"/>
    <mergeCell ref="B192:C192"/>
    <mergeCell ref="D192:G192"/>
    <mergeCell ref="H192:I192"/>
    <mergeCell ref="J192:L192"/>
    <mergeCell ref="M192:N192"/>
    <mergeCell ref="B191:C191"/>
    <mergeCell ref="D191:G191"/>
    <mergeCell ref="H191:I191"/>
    <mergeCell ref="J189:L189"/>
    <mergeCell ref="M189:N189"/>
    <mergeCell ref="B190:C190"/>
    <mergeCell ref="D190:G190"/>
    <mergeCell ref="H190:I190"/>
    <mergeCell ref="J190:L190"/>
    <mergeCell ref="M190:N190"/>
    <mergeCell ref="B189:C189"/>
    <mergeCell ref="D189:G189"/>
    <mergeCell ref="H189:I189"/>
    <mergeCell ref="J187:L187"/>
    <mergeCell ref="M187:N187"/>
    <mergeCell ref="B188:C188"/>
    <mergeCell ref="D188:G188"/>
    <mergeCell ref="H188:I188"/>
    <mergeCell ref="J188:L188"/>
    <mergeCell ref="M188:N188"/>
    <mergeCell ref="B187:C187"/>
    <mergeCell ref="D187:G187"/>
    <mergeCell ref="H187:I187"/>
    <mergeCell ref="J185:L185"/>
    <mergeCell ref="M185:N185"/>
    <mergeCell ref="B186:C186"/>
    <mergeCell ref="D186:G186"/>
    <mergeCell ref="H186:I186"/>
    <mergeCell ref="J186:L186"/>
    <mergeCell ref="M186:N186"/>
    <mergeCell ref="B185:C185"/>
    <mergeCell ref="D185:G185"/>
    <mergeCell ref="H185:I185"/>
    <mergeCell ref="J183:L183"/>
    <mergeCell ref="M183:N183"/>
    <mergeCell ref="B184:C184"/>
    <mergeCell ref="D184:G184"/>
    <mergeCell ref="H184:I184"/>
    <mergeCell ref="J184:L184"/>
    <mergeCell ref="M184:N184"/>
    <mergeCell ref="B183:C183"/>
    <mergeCell ref="D183:G183"/>
    <mergeCell ref="H183:I183"/>
    <mergeCell ref="J181:L181"/>
    <mergeCell ref="M181:N181"/>
    <mergeCell ref="B182:C182"/>
    <mergeCell ref="D182:G182"/>
    <mergeCell ref="H182:I182"/>
    <mergeCell ref="J182:L182"/>
    <mergeCell ref="M182:N182"/>
    <mergeCell ref="B181:C181"/>
    <mergeCell ref="D181:G181"/>
    <mergeCell ref="H181:I181"/>
    <mergeCell ref="J179:L179"/>
    <mergeCell ref="M179:N179"/>
    <mergeCell ref="B180:C180"/>
    <mergeCell ref="D180:G180"/>
    <mergeCell ref="H180:I180"/>
    <mergeCell ref="J180:L180"/>
    <mergeCell ref="M180:N180"/>
    <mergeCell ref="B179:C179"/>
    <mergeCell ref="D179:G179"/>
    <mergeCell ref="H179:I179"/>
    <mergeCell ref="J177:L177"/>
    <mergeCell ref="M177:N177"/>
    <mergeCell ref="B178:C178"/>
    <mergeCell ref="D178:G178"/>
    <mergeCell ref="H178:I178"/>
    <mergeCell ref="J178:L178"/>
    <mergeCell ref="M178:N178"/>
    <mergeCell ref="B177:C177"/>
    <mergeCell ref="D177:G177"/>
    <mergeCell ref="H177:I177"/>
    <mergeCell ref="J175:L175"/>
    <mergeCell ref="M175:N175"/>
    <mergeCell ref="B176:C176"/>
    <mergeCell ref="D176:G176"/>
    <mergeCell ref="H176:I176"/>
    <mergeCell ref="J176:L176"/>
    <mergeCell ref="M176:N176"/>
    <mergeCell ref="B175:C175"/>
    <mergeCell ref="D175:G175"/>
    <mergeCell ref="H175:I175"/>
    <mergeCell ref="J173:L173"/>
    <mergeCell ref="M173:N173"/>
    <mergeCell ref="B174:C174"/>
    <mergeCell ref="D174:G174"/>
    <mergeCell ref="H174:I174"/>
    <mergeCell ref="J174:L174"/>
    <mergeCell ref="M174:N174"/>
    <mergeCell ref="B173:C173"/>
    <mergeCell ref="D173:G173"/>
    <mergeCell ref="H173:I173"/>
    <mergeCell ref="J171:L171"/>
    <mergeCell ref="M171:N171"/>
    <mergeCell ref="B172:C172"/>
    <mergeCell ref="D172:G172"/>
    <mergeCell ref="H172:I172"/>
    <mergeCell ref="J172:L172"/>
    <mergeCell ref="M172:N172"/>
    <mergeCell ref="B171:C171"/>
    <mergeCell ref="D171:G171"/>
    <mergeCell ref="H171:I171"/>
    <mergeCell ref="J169:L169"/>
    <mergeCell ref="M169:N169"/>
    <mergeCell ref="B170:C170"/>
    <mergeCell ref="D170:G170"/>
    <mergeCell ref="H170:I170"/>
    <mergeCell ref="J170:L170"/>
    <mergeCell ref="M170:N170"/>
    <mergeCell ref="B169:C169"/>
    <mergeCell ref="D169:G169"/>
    <mergeCell ref="H169:I169"/>
    <mergeCell ref="J167:L167"/>
    <mergeCell ref="M167:N167"/>
    <mergeCell ref="B168:C168"/>
    <mergeCell ref="D168:G168"/>
    <mergeCell ref="H168:I168"/>
    <mergeCell ref="J168:L168"/>
    <mergeCell ref="M168:N168"/>
    <mergeCell ref="B167:C167"/>
    <mergeCell ref="D167:G167"/>
    <mergeCell ref="H167:I167"/>
    <mergeCell ref="J165:L165"/>
    <mergeCell ref="M165:N165"/>
    <mergeCell ref="B166:C166"/>
    <mergeCell ref="D166:G166"/>
    <mergeCell ref="H166:I166"/>
    <mergeCell ref="J166:L166"/>
    <mergeCell ref="M166:N166"/>
    <mergeCell ref="B165:C165"/>
    <mergeCell ref="D165:G165"/>
    <mergeCell ref="H165:I165"/>
    <mergeCell ref="J163:L163"/>
    <mergeCell ref="M163:N163"/>
    <mergeCell ref="B164:C164"/>
    <mergeCell ref="D164:G164"/>
    <mergeCell ref="H164:I164"/>
    <mergeCell ref="J164:L164"/>
    <mergeCell ref="M164:N164"/>
    <mergeCell ref="B163:C163"/>
    <mergeCell ref="D163:G163"/>
    <mergeCell ref="H163:I163"/>
    <mergeCell ref="J161:L161"/>
    <mergeCell ref="M161:N161"/>
    <mergeCell ref="B162:C162"/>
    <mergeCell ref="D162:G162"/>
    <mergeCell ref="H162:I162"/>
    <mergeCell ref="J162:L162"/>
    <mergeCell ref="M162:N162"/>
    <mergeCell ref="B161:C161"/>
    <mergeCell ref="D161:G161"/>
    <mergeCell ref="H161:I161"/>
    <mergeCell ref="J159:L159"/>
    <mergeCell ref="M159:N159"/>
    <mergeCell ref="B160:C160"/>
    <mergeCell ref="D160:G160"/>
    <mergeCell ref="H160:I160"/>
    <mergeCell ref="J160:L160"/>
    <mergeCell ref="M160:N160"/>
    <mergeCell ref="B159:C159"/>
    <mergeCell ref="D159:G159"/>
    <mergeCell ref="H159:I159"/>
    <mergeCell ref="J157:L157"/>
    <mergeCell ref="M157:N157"/>
    <mergeCell ref="B158:C158"/>
    <mergeCell ref="D158:G158"/>
    <mergeCell ref="H158:I158"/>
    <mergeCell ref="J158:L158"/>
    <mergeCell ref="M158:N158"/>
    <mergeCell ref="B157:C157"/>
    <mergeCell ref="D157:G157"/>
    <mergeCell ref="H157:I157"/>
    <mergeCell ref="J155:L155"/>
    <mergeCell ref="M155:N155"/>
    <mergeCell ref="B156:C156"/>
    <mergeCell ref="D156:G156"/>
    <mergeCell ref="H156:I156"/>
    <mergeCell ref="J156:L156"/>
    <mergeCell ref="M156:N156"/>
    <mergeCell ref="B155:C155"/>
    <mergeCell ref="D155:G155"/>
    <mergeCell ref="H155:I155"/>
    <mergeCell ref="J153:L153"/>
    <mergeCell ref="M153:N153"/>
    <mergeCell ref="B154:C154"/>
    <mergeCell ref="D154:G154"/>
    <mergeCell ref="H154:I154"/>
    <mergeCell ref="J154:L154"/>
    <mergeCell ref="M154:N154"/>
    <mergeCell ref="B153:C153"/>
    <mergeCell ref="D153:G153"/>
    <mergeCell ref="H153:I153"/>
    <mergeCell ref="J151:L151"/>
    <mergeCell ref="M151:N151"/>
    <mergeCell ref="B152:C152"/>
    <mergeCell ref="D152:G152"/>
    <mergeCell ref="H152:I152"/>
    <mergeCell ref="J152:L152"/>
    <mergeCell ref="M152:N152"/>
    <mergeCell ref="B151:C151"/>
    <mergeCell ref="D151:G151"/>
    <mergeCell ref="H151:I151"/>
    <mergeCell ref="J149:L149"/>
    <mergeCell ref="M149:N149"/>
    <mergeCell ref="B150:C150"/>
    <mergeCell ref="D150:G150"/>
    <mergeCell ref="H150:I150"/>
    <mergeCell ref="J150:L150"/>
    <mergeCell ref="M150:N150"/>
    <mergeCell ref="B149:C149"/>
    <mergeCell ref="D149:G149"/>
    <mergeCell ref="H149:I149"/>
    <mergeCell ref="J147:L147"/>
    <mergeCell ref="M147:N147"/>
    <mergeCell ref="B148:C148"/>
    <mergeCell ref="D148:G148"/>
    <mergeCell ref="H148:I148"/>
    <mergeCell ref="J148:L148"/>
    <mergeCell ref="M148:N148"/>
    <mergeCell ref="B147:C147"/>
    <mergeCell ref="D147:G147"/>
    <mergeCell ref="H147:I147"/>
    <mergeCell ref="J145:L145"/>
    <mergeCell ref="M145:N145"/>
    <mergeCell ref="B146:C146"/>
    <mergeCell ref="D146:G146"/>
    <mergeCell ref="H146:I146"/>
    <mergeCell ref="J146:L146"/>
    <mergeCell ref="M146:N146"/>
    <mergeCell ref="B145:C145"/>
    <mergeCell ref="D145:G145"/>
    <mergeCell ref="H145:I145"/>
    <mergeCell ref="J143:L143"/>
    <mergeCell ref="M143:N143"/>
    <mergeCell ref="B144:C144"/>
    <mergeCell ref="D144:G144"/>
    <mergeCell ref="H144:I144"/>
    <mergeCell ref="J144:L144"/>
    <mergeCell ref="M144:N144"/>
    <mergeCell ref="B143:C143"/>
    <mergeCell ref="D143:G143"/>
    <mergeCell ref="H143:I143"/>
    <mergeCell ref="J141:L141"/>
    <mergeCell ref="M141:N141"/>
    <mergeCell ref="B142:C142"/>
    <mergeCell ref="D142:G142"/>
    <mergeCell ref="H142:I142"/>
    <mergeCell ref="J142:L142"/>
    <mergeCell ref="M142:N142"/>
    <mergeCell ref="B141:C141"/>
    <mergeCell ref="D141:G141"/>
    <mergeCell ref="H141:I141"/>
    <mergeCell ref="J139:L139"/>
    <mergeCell ref="M139:N139"/>
    <mergeCell ref="B140:C140"/>
    <mergeCell ref="D140:G140"/>
    <mergeCell ref="H140:I140"/>
    <mergeCell ref="J140:L140"/>
    <mergeCell ref="M140:N140"/>
    <mergeCell ref="B139:C139"/>
    <mergeCell ref="D139:G139"/>
    <mergeCell ref="H139:I139"/>
    <mergeCell ref="J137:L137"/>
    <mergeCell ref="M137:N137"/>
    <mergeCell ref="B138:C138"/>
    <mergeCell ref="D138:G138"/>
    <mergeCell ref="H138:I138"/>
    <mergeCell ref="J138:L138"/>
    <mergeCell ref="M138:N138"/>
    <mergeCell ref="B137:C137"/>
    <mergeCell ref="D137:G137"/>
    <mergeCell ref="H137:I137"/>
    <mergeCell ref="J135:L135"/>
    <mergeCell ref="M135:N135"/>
    <mergeCell ref="B136:C136"/>
    <mergeCell ref="D136:G136"/>
    <mergeCell ref="H136:I136"/>
    <mergeCell ref="J136:L136"/>
    <mergeCell ref="M136:N136"/>
    <mergeCell ref="B135:C135"/>
    <mergeCell ref="D135:G135"/>
    <mergeCell ref="H135:I135"/>
    <mergeCell ref="J133:L133"/>
    <mergeCell ref="M133:N133"/>
    <mergeCell ref="B134:C134"/>
    <mergeCell ref="D134:G134"/>
    <mergeCell ref="H134:I134"/>
    <mergeCell ref="J134:L134"/>
    <mergeCell ref="M134:N134"/>
    <mergeCell ref="B133:C133"/>
    <mergeCell ref="D133:G133"/>
    <mergeCell ref="H133:I133"/>
    <mergeCell ref="J131:L131"/>
    <mergeCell ref="M131:N131"/>
    <mergeCell ref="B132:C132"/>
    <mergeCell ref="D132:G132"/>
    <mergeCell ref="H132:I132"/>
    <mergeCell ref="J132:L132"/>
    <mergeCell ref="M132:N132"/>
    <mergeCell ref="B131:C131"/>
    <mergeCell ref="D131:G131"/>
    <mergeCell ref="H131:I131"/>
    <mergeCell ref="J129:L129"/>
    <mergeCell ref="M129:N129"/>
    <mergeCell ref="B130:C130"/>
    <mergeCell ref="D130:G130"/>
    <mergeCell ref="H130:I130"/>
    <mergeCell ref="J130:L130"/>
    <mergeCell ref="M130:N130"/>
    <mergeCell ref="B129:C129"/>
    <mergeCell ref="D129:G129"/>
    <mergeCell ref="H129:I129"/>
    <mergeCell ref="J127:L127"/>
    <mergeCell ref="M127:N127"/>
    <mergeCell ref="B128:C128"/>
    <mergeCell ref="D128:G128"/>
    <mergeCell ref="H128:I128"/>
    <mergeCell ref="J128:L128"/>
    <mergeCell ref="M128:N128"/>
    <mergeCell ref="B127:C127"/>
    <mergeCell ref="D127:G127"/>
    <mergeCell ref="H127:I127"/>
    <mergeCell ref="J125:L125"/>
    <mergeCell ref="M125:N125"/>
    <mergeCell ref="B126:C126"/>
    <mergeCell ref="D126:G126"/>
    <mergeCell ref="H126:I126"/>
    <mergeCell ref="J126:L126"/>
    <mergeCell ref="M126:N126"/>
    <mergeCell ref="B125:C125"/>
    <mergeCell ref="D125:G125"/>
    <mergeCell ref="H125:I125"/>
    <mergeCell ref="J123:L123"/>
    <mergeCell ref="M123:N123"/>
    <mergeCell ref="B124:C124"/>
    <mergeCell ref="D124:G124"/>
    <mergeCell ref="H124:I124"/>
    <mergeCell ref="J124:L124"/>
    <mergeCell ref="M124:N124"/>
    <mergeCell ref="B123:C123"/>
    <mergeCell ref="D123:G123"/>
    <mergeCell ref="H123:I123"/>
    <mergeCell ref="J121:L121"/>
    <mergeCell ref="M121:N121"/>
    <mergeCell ref="B122:C122"/>
    <mergeCell ref="D122:G122"/>
    <mergeCell ref="H122:I122"/>
    <mergeCell ref="J122:L122"/>
    <mergeCell ref="M122:N122"/>
    <mergeCell ref="B121:C121"/>
    <mergeCell ref="D121:G121"/>
    <mergeCell ref="H121:I121"/>
    <mergeCell ref="J119:L119"/>
    <mergeCell ref="M119:N119"/>
    <mergeCell ref="B120:C120"/>
    <mergeCell ref="D120:G120"/>
    <mergeCell ref="H120:I120"/>
    <mergeCell ref="J120:L120"/>
    <mergeCell ref="M120:N120"/>
    <mergeCell ref="B119:C119"/>
    <mergeCell ref="D119:G119"/>
    <mergeCell ref="H119:I119"/>
    <mergeCell ref="J117:L117"/>
    <mergeCell ref="M117:N117"/>
    <mergeCell ref="B118:C118"/>
    <mergeCell ref="D118:G118"/>
    <mergeCell ref="H118:I118"/>
    <mergeCell ref="J118:L118"/>
    <mergeCell ref="M118:N118"/>
    <mergeCell ref="B117:C117"/>
    <mergeCell ref="D117:G117"/>
    <mergeCell ref="H117:I117"/>
    <mergeCell ref="J115:L115"/>
    <mergeCell ref="M115:N115"/>
    <mergeCell ref="B116:C116"/>
    <mergeCell ref="D116:G116"/>
    <mergeCell ref="H116:I116"/>
    <mergeCell ref="J116:L116"/>
    <mergeCell ref="M116:N116"/>
    <mergeCell ref="B115:C115"/>
    <mergeCell ref="D115:G115"/>
    <mergeCell ref="H115:I115"/>
    <mergeCell ref="J113:L113"/>
    <mergeCell ref="M113:N113"/>
    <mergeCell ref="B114:C114"/>
    <mergeCell ref="D114:G114"/>
    <mergeCell ref="H114:I114"/>
    <mergeCell ref="J114:L114"/>
    <mergeCell ref="M114:N114"/>
    <mergeCell ref="B113:C113"/>
    <mergeCell ref="D113:G113"/>
    <mergeCell ref="H113:I113"/>
    <mergeCell ref="J111:L111"/>
    <mergeCell ref="M111:N111"/>
    <mergeCell ref="B112:C112"/>
    <mergeCell ref="D112:G112"/>
    <mergeCell ref="H112:I112"/>
    <mergeCell ref="J112:L112"/>
    <mergeCell ref="M112:N112"/>
    <mergeCell ref="B111:C111"/>
    <mergeCell ref="D111:G111"/>
    <mergeCell ref="H111:I111"/>
    <mergeCell ref="J109:L109"/>
    <mergeCell ref="M109:N109"/>
    <mergeCell ref="B110:C110"/>
    <mergeCell ref="D110:G110"/>
    <mergeCell ref="H110:I110"/>
    <mergeCell ref="J110:L110"/>
    <mergeCell ref="M110:N110"/>
    <mergeCell ref="B109:C109"/>
    <mergeCell ref="D109:G109"/>
    <mergeCell ref="H109:I109"/>
    <mergeCell ref="J107:L107"/>
    <mergeCell ref="M107:N107"/>
    <mergeCell ref="B108:C108"/>
    <mergeCell ref="D108:G108"/>
    <mergeCell ref="H108:I108"/>
    <mergeCell ref="J108:L108"/>
    <mergeCell ref="M108:N108"/>
    <mergeCell ref="B107:C107"/>
    <mergeCell ref="D107:G107"/>
    <mergeCell ref="H107:I107"/>
    <mergeCell ref="J105:L105"/>
    <mergeCell ref="M105:N105"/>
    <mergeCell ref="B106:C106"/>
    <mergeCell ref="D106:G106"/>
    <mergeCell ref="H106:I106"/>
    <mergeCell ref="J106:L106"/>
    <mergeCell ref="M106:N106"/>
    <mergeCell ref="B105:C105"/>
    <mergeCell ref="D105:G105"/>
    <mergeCell ref="H105:I105"/>
    <mergeCell ref="J103:L103"/>
    <mergeCell ref="M103:N103"/>
    <mergeCell ref="B104:C104"/>
    <mergeCell ref="D104:G104"/>
    <mergeCell ref="H104:I104"/>
    <mergeCell ref="J104:L104"/>
    <mergeCell ref="M104:N104"/>
    <mergeCell ref="B103:C103"/>
    <mergeCell ref="D103:G103"/>
    <mergeCell ref="H103:I103"/>
    <mergeCell ref="J101:L101"/>
    <mergeCell ref="M101:N101"/>
    <mergeCell ref="B102:C102"/>
    <mergeCell ref="D102:G102"/>
    <mergeCell ref="H102:I102"/>
    <mergeCell ref="J102:L102"/>
    <mergeCell ref="M102:N102"/>
    <mergeCell ref="B101:C101"/>
    <mergeCell ref="D101:G101"/>
    <mergeCell ref="H101:I101"/>
    <mergeCell ref="J99:L99"/>
    <mergeCell ref="M99:N99"/>
    <mergeCell ref="B100:C100"/>
    <mergeCell ref="D100:G100"/>
    <mergeCell ref="H100:I100"/>
    <mergeCell ref="J100:L100"/>
    <mergeCell ref="M100:N100"/>
    <mergeCell ref="B99:C99"/>
    <mergeCell ref="D99:G99"/>
    <mergeCell ref="H99:I99"/>
    <mergeCell ref="J97:L97"/>
    <mergeCell ref="M97:N97"/>
    <mergeCell ref="B98:C98"/>
    <mergeCell ref="D98:G98"/>
    <mergeCell ref="H98:I98"/>
    <mergeCell ref="J98:L98"/>
    <mergeCell ref="M98:N98"/>
    <mergeCell ref="B97:C97"/>
    <mergeCell ref="D97:G97"/>
    <mergeCell ref="H97:I97"/>
    <mergeCell ref="J95:L95"/>
    <mergeCell ref="M95:N95"/>
    <mergeCell ref="B96:C96"/>
    <mergeCell ref="D96:G96"/>
    <mergeCell ref="H96:I96"/>
    <mergeCell ref="J96:L96"/>
    <mergeCell ref="M96:N96"/>
    <mergeCell ref="B95:C95"/>
    <mergeCell ref="D95:G95"/>
    <mergeCell ref="H95:I95"/>
    <mergeCell ref="J93:L93"/>
    <mergeCell ref="M93:N93"/>
    <mergeCell ref="B94:C94"/>
    <mergeCell ref="D94:G94"/>
    <mergeCell ref="H94:I94"/>
    <mergeCell ref="J94:L94"/>
    <mergeCell ref="M94:N94"/>
    <mergeCell ref="B93:C93"/>
    <mergeCell ref="D93:G93"/>
    <mergeCell ref="H93:I93"/>
    <mergeCell ref="J91:L91"/>
    <mergeCell ref="M91:N91"/>
    <mergeCell ref="B92:C92"/>
    <mergeCell ref="D92:G92"/>
    <mergeCell ref="H92:I92"/>
    <mergeCell ref="J92:L92"/>
    <mergeCell ref="M92:N92"/>
    <mergeCell ref="B91:C91"/>
    <mergeCell ref="D91:G91"/>
    <mergeCell ref="H91:I91"/>
    <mergeCell ref="J89:L89"/>
    <mergeCell ref="M89:N89"/>
    <mergeCell ref="B90:C90"/>
    <mergeCell ref="D90:G90"/>
    <mergeCell ref="H90:I90"/>
    <mergeCell ref="J90:L90"/>
    <mergeCell ref="M90:N90"/>
    <mergeCell ref="B89:C89"/>
    <mergeCell ref="D89:G89"/>
    <mergeCell ref="H89:I89"/>
    <mergeCell ref="J87:L87"/>
    <mergeCell ref="M87:N87"/>
    <mergeCell ref="B88:C88"/>
    <mergeCell ref="D88:G88"/>
    <mergeCell ref="H88:I88"/>
    <mergeCell ref="J88:L88"/>
    <mergeCell ref="M88:N88"/>
    <mergeCell ref="B87:C87"/>
    <mergeCell ref="D87:G87"/>
    <mergeCell ref="H87:I87"/>
    <mergeCell ref="J85:L85"/>
    <mergeCell ref="M85:N85"/>
    <mergeCell ref="B86:C86"/>
    <mergeCell ref="D86:G86"/>
    <mergeCell ref="H86:I86"/>
    <mergeCell ref="J86:L86"/>
    <mergeCell ref="M86:N86"/>
    <mergeCell ref="B85:C85"/>
    <mergeCell ref="D85:G85"/>
    <mergeCell ref="H85:I85"/>
    <mergeCell ref="J83:L83"/>
    <mergeCell ref="M83:N83"/>
    <mergeCell ref="B84:C84"/>
    <mergeCell ref="D84:G84"/>
    <mergeCell ref="H84:I84"/>
    <mergeCell ref="J84:L84"/>
    <mergeCell ref="M84:N84"/>
    <mergeCell ref="B83:C83"/>
    <mergeCell ref="D83:G83"/>
    <mergeCell ref="H83:I83"/>
    <mergeCell ref="J81:L81"/>
    <mergeCell ref="M81:N81"/>
    <mergeCell ref="B82:C82"/>
    <mergeCell ref="D82:G82"/>
    <mergeCell ref="H82:I82"/>
    <mergeCell ref="J82:L82"/>
    <mergeCell ref="M82:N82"/>
    <mergeCell ref="B81:C81"/>
    <mergeCell ref="D81:G81"/>
    <mergeCell ref="H81:I81"/>
    <mergeCell ref="J79:L79"/>
    <mergeCell ref="M79:N79"/>
    <mergeCell ref="B80:C80"/>
    <mergeCell ref="D80:G80"/>
    <mergeCell ref="H80:I80"/>
    <mergeCell ref="J80:L80"/>
    <mergeCell ref="M80:N80"/>
    <mergeCell ref="B79:C79"/>
    <mergeCell ref="D79:G79"/>
    <mergeCell ref="H79:I79"/>
    <mergeCell ref="J77:L77"/>
    <mergeCell ref="M77:N77"/>
    <mergeCell ref="B78:C78"/>
    <mergeCell ref="D78:G78"/>
    <mergeCell ref="H78:I78"/>
    <mergeCell ref="J78:L78"/>
    <mergeCell ref="M78:N78"/>
    <mergeCell ref="B77:C77"/>
    <mergeCell ref="D77:G77"/>
    <mergeCell ref="H77:I77"/>
    <mergeCell ref="J75:L75"/>
    <mergeCell ref="M75:N75"/>
    <mergeCell ref="B76:C76"/>
    <mergeCell ref="D76:G76"/>
    <mergeCell ref="H76:I76"/>
    <mergeCell ref="J76:L76"/>
    <mergeCell ref="M76:N76"/>
    <mergeCell ref="B75:C75"/>
    <mergeCell ref="D75:G75"/>
    <mergeCell ref="H75:I75"/>
    <mergeCell ref="J73:L73"/>
    <mergeCell ref="M73:N73"/>
    <mergeCell ref="B74:C74"/>
    <mergeCell ref="D74:G74"/>
    <mergeCell ref="H74:I74"/>
    <mergeCell ref="J74:L74"/>
    <mergeCell ref="M74:N74"/>
    <mergeCell ref="B73:C73"/>
    <mergeCell ref="D73:G73"/>
    <mergeCell ref="H73:I73"/>
    <mergeCell ref="J71:L71"/>
    <mergeCell ref="M71:N71"/>
    <mergeCell ref="B72:C72"/>
    <mergeCell ref="D72:G72"/>
    <mergeCell ref="H72:I72"/>
    <mergeCell ref="J72:L72"/>
    <mergeCell ref="M72:N72"/>
    <mergeCell ref="B71:C71"/>
    <mergeCell ref="D71:G71"/>
    <mergeCell ref="H71:I71"/>
    <mergeCell ref="J69:L69"/>
    <mergeCell ref="M69:N69"/>
    <mergeCell ref="B70:C70"/>
    <mergeCell ref="D70:G70"/>
    <mergeCell ref="H70:I70"/>
    <mergeCell ref="J70:L70"/>
    <mergeCell ref="M70:N70"/>
    <mergeCell ref="B69:C69"/>
    <mergeCell ref="D69:G69"/>
    <mergeCell ref="H69:I69"/>
    <mergeCell ref="J67:L67"/>
    <mergeCell ref="M67:N67"/>
    <mergeCell ref="B68:C68"/>
    <mergeCell ref="D68:G68"/>
    <mergeCell ref="H68:I68"/>
    <mergeCell ref="J68:L68"/>
    <mergeCell ref="M68:N68"/>
    <mergeCell ref="B67:C67"/>
    <mergeCell ref="D67:G67"/>
    <mergeCell ref="H67:I67"/>
    <mergeCell ref="J65:L65"/>
    <mergeCell ref="M65:N65"/>
    <mergeCell ref="B66:C66"/>
    <mergeCell ref="D66:G66"/>
    <mergeCell ref="H66:I66"/>
    <mergeCell ref="J66:L66"/>
    <mergeCell ref="M66:N66"/>
    <mergeCell ref="B65:C65"/>
    <mergeCell ref="D65:G65"/>
    <mergeCell ref="H65:I65"/>
    <mergeCell ref="J63:L63"/>
    <mergeCell ref="M63:N63"/>
    <mergeCell ref="B64:C64"/>
    <mergeCell ref="D64:G64"/>
    <mergeCell ref="H64:I64"/>
    <mergeCell ref="J64:L64"/>
    <mergeCell ref="M64:N64"/>
    <mergeCell ref="B63:C63"/>
    <mergeCell ref="D63:G63"/>
    <mergeCell ref="H63:I63"/>
    <mergeCell ref="J61:L61"/>
    <mergeCell ref="M61:N61"/>
    <mergeCell ref="B62:C62"/>
    <mergeCell ref="D62:G62"/>
    <mergeCell ref="H62:I62"/>
    <mergeCell ref="J62:L62"/>
    <mergeCell ref="M62:N62"/>
    <mergeCell ref="B61:C61"/>
    <mergeCell ref="D61:G61"/>
    <mergeCell ref="H61:I61"/>
    <mergeCell ref="J59:L59"/>
    <mergeCell ref="M59:N59"/>
    <mergeCell ref="B60:C60"/>
    <mergeCell ref="D60:G60"/>
    <mergeCell ref="H60:I60"/>
    <mergeCell ref="J60:L60"/>
    <mergeCell ref="M60:N60"/>
    <mergeCell ref="B59:C59"/>
    <mergeCell ref="D59:G59"/>
    <mergeCell ref="H59:I59"/>
    <mergeCell ref="J57:L57"/>
    <mergeCell ref="M57:N57"/>
    <mergeCell ref="B58:C58"/>
    <mergeCell ref="D58:G58"/>
    <mergeCell ref="H58:I58"/>
    <mergeCell ref="J58:L58"/>
    <mergeCell ref="M58:N58"/>
    <mergeCell ref="B57:C57"/>
    <mergeCell ref="D57:G57"/>
    <mergeCell ref="H57:I57"/>
    <mergeCell ref="J55:L55"/>
    <mergeCell ref="M55:N55"/>
    <mergeCell ref="B56:C56"/>
    <mergeCell ref="D56:G56"/>
    <mergeCell ref="H56:I56"/>
    <mergeCell ref="J56:L56"/>
    <mergeCell ref="M56:N56"/>
    <mergeCell ref="B55:C55"/>
    <mergeCell ref="D55:G55"/>
    <mergeCell ref="H55:I55"/>
    <mergeCell ref="J53:L53"/>
    <mergeCell ref="M53:N53"/>
    <mergeCell ref="B54:C54"/>
    <mergeCell ref="D54:G54"/>
    <mergeCell ref="H54:I54"/>
    <mergeCell ref="J54:L54"/>
    <mergeCell ref="M54:N54"/>
    <mergeCell ref="B53:C53"/>
    <mergeCell ref="D53:G53"/>
    <mergeCell ref="H53:I53"/>
    <mergeCell ref="J51:L51"/>
    <mergeCell ref="M51:N51"/>
    <mergeCell ref="B52:C52"/>
    <mergeCell ref="D52:G52"/>
    <mergeCell ref="H52:I52"/>
    <mergeCell ref="J52:L52"/>
    <mergeCell ref="M52:N52"/>
    <mergeCell ref="B51:C51"/>
    <mergeCell ref="D51:G51"/>
    <mergeCell ref="H51:I51"/>
    <mergeCell ref="J49:L49"/>
    <mergeCell ref="M49:N49"/>
    <mergeCell ref="B50:C50"/>
    <mergeCell ref="D50:G50"/>
    <mergeCell ref="H50:I50"/>
    <mergeCell ref="J50:L50"/>
    <mergeCell ref="M50:N50"/>
    <mergeCell ref="B49:C49"/>
    <mergeCell ref="D49:G49"/>
    <mergeCell ref="H49:I49"/>
    <mergeCell ref="J47:L47"/>
    <mergeCell ref="M47:N47"/>
    <mergeCell ref="B48:C48"/>
    <mergeCell ref="D48:G48"/>
    <mergeCell ref="H48:I48"/>
    <mergeCell ref="J48:L48"/>
    <mergeCell ref="M48:N48"/>
    <mergeCell ref="B47:C47"/>
    <mergeCell ref="D47:G47"/>
    <mergeCell ref="H47:I47"/>
    <mergeCell ref="J45:L45"/>
    <mergeCell ref="M45:N45"/>
    <mergeCell ref="B46:C46"/>
    <mergeCell ref="D46:G46"/>
    <mergeCell ref="H46:I46"/>
    <mergeCell ref="J46:L46"/>
    <mergeCell ref="M46:N46"/>
    <mergeCell ref="B45:C45"/>
    <mergeCell ref="D45:G45"/>
    <mergeCell ref="H45:I45"/>
    <mergeCell ref="J43:L43"/>
    <mergeCell ref="M43:N43"/>
    <mergeCell ref="B44:C44"/>
    <mergeCell ref="D44:G44"/>
    <mergeCell ref="H44:I44"/>
    <mergeCell ref="J44:L44"/>
    <mergeCell ref="M44:N44"/>
    <mergeCell ref="B43:C43"/>
    <mergeCell ref="D43:G43"/>
    <mergeCell ref="H43:I43"/>
    <mergeCell ref="J41:L41"/>
    <mergeCell ref="M41:N41"/>
    <mergeCell ref="B42:C42"/>
    <mergeCell ref="D42:G42"/>
    <mergeCell ref="H42:I42"/>
    <mergeCell ref="J42:L42"/>
    <mergeCell ref="M42:N42"/>
    <mergeCell ref="B41:C41"/>
    <mergeCell ref="D41:G41"/>
    <mergeCell ref="H41:I41"/>
    <mergeCell ref="J39:L39"/>
    <mergeCell ref="M39:N39"/>
    <mergeCell ref="B40:C40"/>
    <mergeCell ref="D40:G40"/>
    <mergeCell ref="H40:I40"/>
    <mergeCell ref="J40:L40"/>
    <mergeCell ref="M40:N40"/>
    <mergeCell ref="B39:C39"/>
    <mergeCell ref="D39:G39"/>
    <mergeCell ref="H39:I39"/>
    <mergeCell ref="J37:L37"/>
    <mergeCell ref="M37:N37"/>
    <mergeCell ref="B38:C38"/>
    <mergeCell ref="D38:G38"/>
    <mergeCell ref="H38:I38"/>
    <mergeCell ref="J38:L38"/>
    <mergeCell ref="M38:N38"/>
    <mergeCell ref="B37:C37"/>
    <mergeCell ref="D37:G37"/>
    <mergeCell ref="H37:I37"/>
    <mergeCell ref="J35:L35"/>
    <mergeCell ref="M35:N35"/>
    <mergeCell ref="B36:C36"/>
    <mergeCell ref="D36:G36"/>
    <mergeCell ref="H36:I36"/>
    <mergeCell ref="J36:L36"/>
    <mergeCell ref="M36:N36"/>
    <mergeCell ref="B35:C35"/>
    <mergeCell ref="D35:G35"/>
    <mergeCell ref="H35:I35"/>
    <mergeCell ref="J33:L33"/>
    <mergeCell ref="M33:N33"/>
    <mergeCell ref="B34:C34"/>
    <mergeCell ref="D34:G34"/>
    <mergeCell ref="H34:I34"/>
    <mergeCell ref="J34:L34"/>
    <mergeCell ref="M34:N34"/>
    <mergeCell ref="B33:C33"/>
    <mergeCell ref="D33:G33"/>
    <mergeCell ref="H33:I33"/>
    <mergeCell ref="J31:L31"/>
    <mergeCell ref="M31:N31"/>
    <mergeCell ref="B32:C32"/>
    <mergeCell ref="D32:G32"/>
    <mergeCell ref="H32:I32"/>
    <mergeCell ref="J32:L32"/>
    <mergeCell ref="M32:N32"/>
    <mergeCell ref="B31:C31"/>
    <mergeCell ref="D31:G31"/>
    <mergeCell ref="H31:I31"/>
    <mergeCell ref="J29:L29"/>
    <mergeCell ref="M29:N29"/>
    <mergeCell ref="B30:C30"/>
    <mergeCell ref="D30:G30"/>
    <mergeCell ref="H30:I30"/>
    <mergeCell ref="J30:L30"/>
    <mergeCell ref="M30:N30"/>
    <mergeCell ref="B29:C29"/>
    <mergeCell ref="D29:G29"/>
    <mergeCell ref="H29:I29"/>
    <mergeCell ref="J28:L28"/>
    <mergeCell ref="M28:N28"/>
    <mergeCell ref="AA28:AC28"/>
    <mergeCell ref="AD28:AF28"/>
    <mergeCell ref="O28:Q28"/>
    <mergeCell ref="R28:S28"/>
    <mergeCell ref="B28:C28"/>
    <mergeCell ref="D28:G28"/>
    <mergeCell ref="H28:I28"/>
    <mergeCell ref="O29:Q29"/>
    <mergeCell ref="R29:S29"/>
    <mergeCell ref="O30:Q30"/>
    <mergeCell ref="R30:S30"/>
    <mergeCell ref="J27:L27"/>
    <mergeCell ref="M27:N27"/>
    <mergeCell ref="AA27:AC27"/>
    <mergeCell ref="AD27:AF27"/>
    <mergeCell ref="O27:Q27"/>
    <mergeCell ref="R27:S27"/>
    <mergeCell ref="B27:C27"/>
    <mergeCell ref="D27:G27"/>
    <mergeCell ref="H27:I27"/>
    <mergeCell ref="J26:L26"/>
    <mergeCell ref="M26:N26"/>
    <mergeCell ref="AA26:AC26"/>
    <mergeCell ref="AD26:AF26"/>
    <mergeCell ref="O26:Q26"/>
    <mergeCell ref="R26:S26"/>
    <mergeCell ref="B26:C26"/>
    <mergeCell ref="D26:G26"/>
    <mergeCell ref="H26:I26"/>
    <mergeCell ref="J25:L25"/>
    <mergeCell ref="M25:N25"/>
    <mergeCell ref="AA25:AC25"/>
    <mergeCell ref="AD25:AF25"/>
    <mergeCell ref="O25:Q25"/>
    <mergeCell ref="R25:S25"/>
    <mergeCell ref="B25:C25"/>
    <mergeCell ref="D25:G25"/>
    <mergeCell ref="H25:I25"/>
    <mergeCell ref="J24:L24"/>
    <mergeCell ref="M24:N24"/>
    <mergeCell ref="AA24:AC24"/>
    <mergeCell ref="AD24:AF24"/>
    <mergeCell ref="O24:Q24"/>
    <mergeCell ref="R24:S24"/>
    <mergeCell ref="B24:C24"/>
    <mergeCell ref="D24:G24"/>
    <mergeCell ref="H24:I24"/>
    <mergeCell ref="O16:S16"/>
    <mergeCell ref="J22:L22"/>
    <mergeCell ref="M22:N22"/>
    <mergeCell ref="B23:C23"/>
    <mergeCell ref="D23:G23"/>
    <mergeCell ref="H23:I23"/>
    <mergeCell ref="J23:L23"/>
    <mergeCell ref="M23:N23"/>
    <mergeCell ref="B22:C22"/>
    <mergeCell ref="D22:G22"/>
    <mergeCell ref="H22:I22"/>
    <mergeCell ref="J20:L20"/>
    <mergeCell ref="M20:N20"/>
    <mergeCell ref="B21:C21"/>
    <mergeCell ref="D21:G21"/>
    <mergeCell ref="H21:I21"/>
    <mergeCell ref="J21:L21"/>
    <mergeCell ref="M21:N21"/>
    <mergeCell ref="B20:C20"/>
    <mergeCell ref="D20:G20"/>
    <mergeCell ref="H20:I20"/>
    <mergeCell ref="R20:S20"/>
    <mergeCell ref="O21:Q21"/>
    <mergeCell ref="E9:G10"/>
    <mergeCell ref="H9:I10"/>
    <mergeCell ref="N9:Q9"/>
    <mergeCell ref="N10:O10"/>
    <mergeCell ref="P10:Q10"/>
    <mergeCell ref="L13:M13"/>
    <mergeCell ref="P12:Q12"/>
    <mergeCell ref="P11:Q11"/>
    <mergeCell ref="B11:D11"/>
    <mergeCell ref="M18:N18"/>
    <mergeCell ref="B19:C19"/>
    <mergeCell ref="D19:G19"/>
    <mergeCell ref="H19:I19"/>
    <mergeCell ref="J19:L19"/>
    <mergeCell ref="M19:N19"/>
    <mergeCell ref="J16:N16"/>
    <mergeCell ref="J17:L17"/>
    <mergeCell ref="M17:N17"/>
    <mergeCell ref="B18:C18"/>
    <mergeCell ref="D18:G18"/>
    <mergeCell ref="H18:I18"/>
    <mergeCell ref="J18:L18"/>
    <mergeCell ref="B16:C17"/>
    <mergeCell ref="D16:G17"/>
    <mergeCell ref="H16:I17"/>
    <mergeCell ref="B14:D14"/>
    <mergeCell ref="L14:M14"/>
  </mergeCells>
  <phoneticPr fontId="3"/>
  <conditionalFormatting sqref="A16:J247">
    <cfRule type="expression" dxfId="39" priority="8">
      <formula>_xlfn.ISFORMULA(A16)=TRUE</formula>
    </cfRule>
  </conditionalFormatting>
  <conditionalFormatting sqref="A1:XFD5 A6:B6 H6 Z6:XFD7 A7 A8:XFD8 A9:B9 AA9:XFD14 A10 A11:D14 A15:XFD15 M17:M247">
    <cfRule type="expression" dxfId="38" priority="72">
      <formula>_xlfn.ISFORMULA(A1)=TRUE</formula>
    </cfRule>
  </conditionalFormatting>
  <conditionalFormatting sqref="A248:XFD1048576">
    <cfRule type="expression" dxfId="37" priority="4">
      <formula>_xlfn.ISFORMULA(A248)=TRUE</formula>
    </cfRule>
  </conditionalFormatting>
  <conditionalFormatting sqref="E9">
    <cfRule type="expression" dxfId="34" priority="26">
      <formula>_xlfn.ISFORMULA(E9)=TRUE</formula>
    </cfRule>
  </conditionalFormatting>
  <conditionalFormatting sqref="J9">
    <cfRule type="expression" dxfId="30" priority="61">
      <formula>_xlfn.ISFORMULA(J9)=TRUE</formula>
    </cfRule>
  </conditionalFormatting>
  <conditionalFormatting sqref="J18:S247">
    <cfRule type="notContainsBlanks" dxfId="27" priority="38">
      <formula>LEN(TRIM(J18))&gt;0</formula>
    </cfRule>
  </conditionalFormatting>
  <conditionalFormatting sqref="O17:O247">
    <cfRule type="expression" dxfId="23" priority="2">
      <formula>_xlfn.ISFORMULA(O17)=TRUE</formula>
    </cfRule>
  </conditionalFormatting>
  <conditionalFormatting sqref="R9 R11:R14">
    <cfRule type="expression" dxfId="21" priority="57">
      <formula>_xlfn.ISFORMULA(R9)=TRUE</formula>
    </cfRule>
  </conditionalFormatting>
  <conditionalFormatting sqref="R11:R13">
    <cfRule type="expression" dxfId="20" priority="56">
      <formula>$T11&gt;300000000</formula>
    </cfRule>
  </conditionalFormatting>
  <conditionalFormatting sqref="R14">
    <cfRule type="expression" dxfId="19" priority="55">
      <formula>$T$14&gt;600000000</formula>
    </cfRule>
  </conditionalFormatting>
  <conditionalFormatting sqref="R17:R247">
    <cfRule type="expression" dxfId="18" priority="67">
      <formula>_xlfn.ISFORMULA(R17)=TRUE</formula>
    </cfRule>
  </conditionalFormatting>
  <conditionalFormatting sqref="T11 V11 T12:V13">
    <cfRule type="expression" dxfId="16" priority="65">
      <formula>$T11&gt;300000000</formula>
    </cfRule>
  </conditionalFormatting>
  <conditionalFormatting sqref="T14:V14">
    <cfRule type="expression" dxfId="15" priority="64">
      <formula>$T$14&gt;600000000</formula>
    </cfRule>
  </conditionalFormatting>
  <conditionalFormatting sqref="T16:XFD247">
    <cfRule type="expression" dxfId="14" priority="6">
      <formula>_xlfn.ISFORMULA(T16)=TRUE</formula>
    </cfRule>
  </conditionalFormatting>
  <conditionalFormatting sqref="U11">
    <cfRule type="expression" dxfId="13" priority="7">
      <formula>_xlfn.ISFORMULA(U11)=TRUE</formula>
    </cfRule>
  </conditionalFormatting>
  <conditionalFormatting sqref="W9:W14 Y10:Y14">
    <cfRule type="expression" dxfId="12" priority="36">
      <formula>_xlfn.ISFORMULA(W9)=TRUE</formula>
    </cfRule>
  </conditionalFormatting>
  <conditionalFormatting sqref="Y11:Y13">
    <cfRule type="containsBlanks" dxfId="10" priority="35">
      <formula>LEN(TRIM(Y11))=0</formula>
    </cfRule>
  </conditionalFormatting>
  <conditionalFormatting sqref="Y11:Z13">
    <cfRule type="notContainsBlanks" dxfId="8" priority="28">
      <formula>LEN(TRIM(Y11))&gt;0</formula>
    </cfRule>
  </conditionalFormatting>
  <conditionalFormatting sqref="AD25:AF27">
    <cfRule type="expression" dxfId="4" priority="69">
      <formula>#REF!&gt;300000000</formula>
    </cfRule>
  </conditionalFormatting>
  <conditionalFormatting sqref="AD28:AF28">
    <cfRule type="expression" dxfId="3" priority="68">
      <formula>$R$14&gt;600000000</formula>
    </cfRule>
  </conditionalFormatting>
  <dataValidations count="2">
    <dataValidation type="custom" allowBlank="1" showInputMessage="1" showErrorMessage="1" sqref="J18:L247 O19:Q247 O18:Q18" xr:uid="{30608467-B1EF-4F6C-893D-E740E6B00EAB}">
      <formula1>INT(J18)&gt;=0</formula1>
    </dataValidation>
    <dataValidation type="list" allowBlank="1" showInputMessage="1" showErrorMessage="1" sqref="M18:N247 R18:S247" xr:uid="{EC5F0D11-C3F8-4188-BAC7-8765197FE559}">
      <formula1>"１年目"</formula1>
    </dataValidation>
  </dataValidations>
  <pageMargins left="0.9055118110236221" right="0.47244094488188981" top="0.70866141732283472" bottom="0.19685039370078741" header="0.19685039370078741" footer="0.19685039370078741"/>
  <pageSetup paperSize="9" scale="49" fitToHeight="4" orientation="portrait" r:id="rId1"/>
  <headerFooter scaleWithDoc="0">
    <oddFooter>&amp;R&amp;"ＭＳ 明朝,標準"&amp;8&amp;K01+020R5低層ZEH-M_ver.2.0</oddFooter>
  </headerFooter>
  <rowBreaks count="3" manualBreakCount="3">
    <brk id="72" min="1" max="18" man="1"/>
    <brk id="132" min="1" max="18" man="1"/>
    <brk id="192" min="1" max="1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7" id="{FF047D84-92E6-47A1-AD6E-A5AFF3A40240}">
            <xm:f>AND('１.全体概要'!$AU$16="無し",'１.全体概要'!$K$29="無し",'１.全体概要'!$X$29="無し",'１.全体概要'!$AJ$29="無し",'１.全体概要'!$AW$29="無し",'１.全体概要'!$K$28&lt;=0,'１.全体概要'!$AJ$28&lt;=0)</xm:f>
            <x14:dxf>
              <fill>
                <patternFill>
                  <bgColor theme="0" tint="-0.499984740745262"/>
                </patternFill>
              </fill>
            </x14:dxf>
          </x14:cfRule>
          <xm:sqref>D18:S247 W11:Z14 H11:H14 J11:M14</xm:sqref>
        </x14:conditionalFormatting>
        <x14:conditionalFormatting xmlns:xm="http://schemas.microsoft.com/office/excel/2006/main">
          <x14:cfRule type="expression" priority="40" id="{6764928A-7366-4EDD-B73A-C41372EFA016}">
            <xm:f>AND('１.全体概要'!$AU$16="",'１.全体概要'!$K$29="",'１.全体概要'!$X$29="",'１.全体概要'!$AJ$29="",'１.全体概要'!$AW$29="",'１.全体概要'!$K$28&lt;=0,'１.全体概要'!$AJ$28&lt;=0)</xm:f>
            <x14:dxf>
              <fill>
                <patternFill>
                  <bgColor theme="0" tint="-0.499984740745262"/>
                </patternFill>
              </fill>
            </x14:dxf>
          </x14:cfRule>
          <xm:sqref>D18:S247</xm:sqref>
        </x14:conditionalFormatting>
        <x14:conditionalFormatting xmlns:xm="http://schemas.microsoft.com/office/excel/2006/main">
          <x14:cfRule type="expression" priority="24" id="{8CBAED5A-4681-4317-855F-9258EDF8AAB7}">
            <xm:f>'１.全体概要'!$AU$16="有り"</xm:f>
            <x14:dxf>
              <fill>
                <patternFill patternType="none">
                  <bgColor auto="1"/>
                </patternFill>
              </fill>
            </x14:dxf>
          </x14:cfRule>
          <x14:cfRule type="expression" priority="25" id="{D38D0FBA-2097-43EE-B566-91A24FAE30DD}">
            <xm:f>AND('１.全体概要'!$AU$16="無し",'１.全体概要'!$K$29="無し",'１.全体概要'!$X$29="無し",'１.全体概要'!$AJ$29="無し",'１.全体概要'!$AW$29="無し",'１.全体概要'!$K$28&lt;=0,'１.全体概要'!$AJ$28&lt;=0)</xm:f>
            <x14:dxf>
              <fill>
                <patternFill>
                  <bgColor theme="0" tint="-0.499984740745262"/>
                </patternFill>
              </fill>
            </x14:dxf>
          </x14:cfRule>
          <xm:sqref>E11:E14</xm:sqref>
        </x14:conditionalFormatting>
        <x14:conditionalFormatting xmlns:xm="http://schemas.microsoft.com/office/excel/2006/main">
          <x14:cfRule type="expression" priority="20" id="{2E2648B9-10F0-47E5-819F-4C5886526E77}">
            <xm:f>'１.全体概要'!$X$29="有り"</xm:f>
            <x14:dxf>
              <fill>
                <patternFill patternType="none">
                  <bgColor auto="1"/>
                </patternFill>
              </fill>
            </x14:dxf>
          </x14:cfRule>
          <xm:sqref>H11:H14</xm:sqref>
        </x14:conditionalFormatting>
        <x14:conditionalFormatting xmlns:xm="http://schemas.microsoft.com/office/excel/2006/main">
          <x14:cfRule type="expression" priority="52" id="{AD73AF74-134F-48F4-86D6-2DE33841CFBD}">
            <xm:f>'２.住戸一覧'!$AK13="有り"</xm:f>
            <x14:dxf>
              <fill>
                <patternFill>
                  <bgColor theme="5" tint="0.79998168889431442"/>
                </patternFill>
              </fill>
            </x14:dxf>
          </x14:cfRule>
          <xm:sqref>J18:J247 M18:M247 O19:O247</xm:sqref>
        </x14:conditionalFormatting>
        <x14:conditionalFormatting xmlns:xm="http://schemas.microsoft.com/office/excel/2006/main">
          <x14:cfRule type="expression" priority="19" id="{983B3D64-8608-4A78-A358-2D6CC6A4F424}">
            <xm:f>'１.全体概要'!$AJ$29="有り"</xm:f>
            <x14:dxf>
              <fill>
                <patternFill patternType="none">
                  <bgColor auto="1"/>
                </patternFill>
              </fill>
            </x14:dxf>
          </x14:cfRule>
          <xm:sqref>J11:K14</xm:sqref>
        </x14:conditionalFormatting>
        <x14:conditionalFormatting xmlns:xm="http://schemas.microsoft.com/office/excel/2006/main">
          <x14:cfRule type="expression" priority="18" id="{B3E27C01-6EA6-484F-B010-48AB9DD9AC6A}">
            <xm:f>'１.全体概要'!$AW$29="有り"</xm:f>
            <x14:dxf>
              <fill>
                <patternFill patternType="none">
                  <bgColor auto="1"/>
                </patternFill>
              </fill>
            </x14:dxf>
          </x14:cfRule>
          <xm:sqref>L11:M14</xm:sqref>
        </x14:conditionalFormatting>
        <x14:conditionalFormatting xmlns:xm="http://schemas.microsoft.com/office/excel/2006/main">
          <x14:cfRule type="expression" priority="11" id="{2A245F67-9FF7-492B-92AD-9B6F7F007D1C}">
            <xm:f>SUM('２.住戸一覧'!$AH$13:$AJ$242)&gt;0</xm:f>
            <x14:dxf>
              <fill>
                <patternFill patternType="none">
                  <bgColor auto="1"/>
                </patternFill>
              </fill>
            </x14:dxf>
          </x14:cfRule>
          <xm:sqref>N11:O14</xm:sqref>
        </x14:conditionalFormatting>
        <x14:conditionalFormatting xmlns:xm="http://schemas.microsoft.com/office/excel/2006/main">
          <x14:cfRule type="expression" priority="17" id="{E9388BC1-4DD0-4CB1-8A3D-6BD4A4A13A10}">
            <xm:f>AND('１.全体概要'!$AU$16="無し",'１.全体概要'!$K$29="無し",'１.全体概要'!$X$29="無し",'１.全体概要'!$AJ$29="無し",'１.全体概要'!$AW$29="無し",'１.全体概要'!$K$28&lt;=0,'１.全体概要'!$AJ$28&lt;=0)</xm:f>
            <x14:dxf>
              <fill>
                <patternFill>
                  <bgColor theme="0" tint="-0.499984740745262"/>
                </patternFill>
              </fill>
            </x14:dxf>
          </x14:cfRule>
          <xm:sqref>N11:S14</xm:sqref>
        </x14:conditionalFormatting>
        <x14:conditionalFormatting xmlns:xm="http://schemas.microsoft.com/office/excel/2006/main">
          <x14:cfRule type="expression" priority="54" id="{256F81F2-6B60-4C87-87AA-A100D619B26D}">
            <xm:f>'２.住戸一覧'!$AH13&gt;0</xm:f>
            <x14:dxf>
              <fill>
                <patternFill>
                  <bgColor theme="5" tint="0.79998168889431442"/>
                </patternFill>
              </fill>
            </x14:dxf>
          </x14:cfRule>
          <xm:sqref>O18:O247 R18:R247</xm:sqref>
        </x14:conditionalFormatting>
        <x14:conditionalFormatting xmlns:xm="http://schemas.microsoft.com/office/excel/2006/main">
          <x14:cfRule type="expression" priority="10" id="{A458E235-4FE2-48BA-985A-99B806B4B0AD}">
            <xm:f>OR('１.全体概要'!$K$28&lt;=0,'１.全体概要'!$AJ$28&lt;0)</xm:f>
            <x14:dxf>
              <fill>
                <patternFill>
                  <bgColor theme="0" tint="-0.499984740745262"/>
                </patternFill>
              </fill>
            </x14:dxf>
          </x14:cfRule>
          <x14:cfRule type="expression" priority="12" id="{CDA10CD5-5B90-4099-AAC9-C32183AE8570}">
            <xm:f>'１.全体概要'!$AU$27&lt;=0</xm:f>
            <x14:dxf>
              <fill>
                <patternFill>
                  <bgColor theme="0" tint="-0.499984740745262"/>
                </patternFill>
              </fill>
            </x14:dxf>
          </x14:cfRule>
          <x14:cfRule type="expression" priority="1" id="{02F7930B-DA71-4620-AB2D-FCFD222CDD84}">
            <xm:f>AND('１.全体概要'!$AU$27&gt;0,$P$11&lt;&gt;"",'１.全体概要'!$K$28 +'１.全体概要'!$AJ$28&gt;0)</xm:f>
            <x14:dxf>
              <fill>
                <patternFill patternType="none">
                  <bgColor auto="1"/>
                </patternFill>
              </fill>
            </x14:dxf>
          </x14:cfRule>
          <xm:sqref>P11:Q14</xm:sqref>
        </x14:conditionalFormatting>
        <x14:conditionalFormatting xmlns:xm="http://schemas.microsoft.com/office/excel/2006/main">
          <x14:cfRule type="expression" priority="41" id="{24583B67-4141-493F-8D44-931898EB424D}">
            <xm:f>AND('１.全体概要'!$AU$16="",'１.全体概要'!$K$29="",'１.全体概要'!$X$29="",'１.全体概要'!$AJ$29="",'１.全体概要'!$AW$29="",'１.全体概要'!$K$28&lt;=0,'１.全体概要'!$AJ$28&lt;=0)</xm:f>
            <x14:dxf>
              <fill>
                <patternFill>
                  <bgColor theme="0" tint="-0.499984740745262"/>
                </patternFill>
              </fill>
            </x14:dxf>
          </x14:cfRule>
          <xm:sqref>R11:S14</xm:sqref>
        </x14:conditionalFormatting>
        <x14:conditionalFormatting xmlns:xm="http://schemas.microsoft.com/office/excel/2006/main">
          <x14:cfRule type="expression" priority="30" id="{FDB820A4-E015-4595-9B3D-88B57CFE86E4}">
            <xm:f>SUM('２.住戸一覧'!$AH$13:$AJ$242)&gt;0</xm:f>
            <x14:dxf>
              <fill>
                <patternFill patternType="none">
                  <bgColor auto="1"/>
                </patternFill>
              </fill>
            </x14:dxf>
          </x14:cfRule>
          <xm:sqref>W11:X14</xm:sqref>
        </x14:conditionalFormatting>
        <x14:conditionalFormatting xmlns:xm="http://schemas.microsoft.com/office/excel/2006/main">
          <x14:cfRule type="expression" priority="34" id="{24D0F33D-5A6E-48A9-92B7-376F40A33E6D}">
            <xm:f>OR('１.全体概要'!$K$28:$L$28&gt;0,'１.全体概要'!$AJ$28&gt;0)</xm:f>
            <x14:dxf>
              <fill>
                <patternFill>
                  <bgColor theme="5" tint="0.79998168889431442"/>
                </patternFill>
              </fill>
            </x14:dxf>
          </x14:cfRule>
          <xm:sqref>Y11:Z13</xm:sqref>
        </x14:conditionalFormatting>
        <x14:conditionalFormatting xmlns:xm="http://schemas.microsoft.com/office/excel/2006/main">
          <x14:cfRule type="expression" priority="32" id="{9295DBD6-42AA-4A9C-82A8-3E0F307FC095}">
            <xm:f>'１.全体概要'!$AU$27&lt;=0</xm:f>
            <x14:dxf>
              <fill>
                <patternFill>
                  <bgColor theme="0" tint="-0.499984740745262"/>
                </patternFill>
              </fill>
            </x14:dxf>
          </x14:cfRule>
          <x14:cfRule type="expression" priority="29" id="{BB43DAE7-CD4B-49D0-BDE3-6C6BE3ACFFB7}">
            <xm:f>OR('１.全体概要'!$K$28&lt;=0,'１.全体概要'!$AJ$28&lt;0)</xm:f>
            <x14:dxf>
              <fill>
                <patternFill>
                  <bgColor theme="0" tint="-0.499984740745262"/>
                </patternFill>
              </fill>
            </x14:dxf>
          </x14:cfRule>
          <xm:sqref>Y11:Z14</xm:sqref>
        </x14:conditionalFormatting>
        <x14:conditionalFormatting xmlns:xm="http://schemas.microsoft.com/office/excel/2006/main">
          <x14:cfRule type="expression" priority="33" id="{9F591CFA-7795-4B2F-B060-70FD491B0BA8}">
            <xm:f>OR('１.全体概要'!$K$28&gt;0,'１.全体概要'!$AJ$28&gt;0)</xm:f>
            <x14:dxf>
              <fill>
                <patternFill patternType="none">
                  <bgColor auto="1"/>
                </patternFill>
              </fill>
            </x14:dxf>
          </x14:cfRule>
          <xm:sqref>Y14:Z14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21</vt:i4>
      </vt:variant>
    </vt:vector>
  </HeadingPairs>
  <TitlesOfParts>
    <vt:vector size="39" baseType="lpstr">
      <vt:lpstr>申請書類リスト</vt:lpstr>
      <vt:lpstr>様式第1_交付申請書</vt:lpstr>
      <vt:lpstr>誓約書</vt:lpstr>
      <vt:lpstr>１.全体概要</vt:lpstr>
      <vt:lpstr>２.住戸一覧</vt:lpstr>
      <vt:lpstr>３.その他事業情報</vt:lpstr>
      <vt:lpstr>４.工程表</vt:lpstr>
      <vt:lpstr>５-1.補助金額算出表　その１</vt:lpstr>
      <vt:lpstr>５-2.補助金額算出表　その２</vt:lpstr>
      <vt:lpstr>６.蓄電システム明細</vt:lpstr>
      <vt:lpstr>７.水害等の災害時の電源確保に配慮した蓄電システム導入計画</vt:lpstr>
      <vt:lpstr>８.直交集成板（ＣＬＴ）明細</vt:lpstr>
      <vt:lpstr>９.地中熱ヒートポンプ・システム明細</vt:lpstr>
      <vt:lpstr>１０.ＰＶＴシステム明細 </vt:lpstr>
      <vt:lpstr>１１.液体集熱式太陽熱利用システム明細</vt:lpstr>
      <vt:lpstr>12.V2H充電設備（充放電設備）補助金算出シート</vt:lpstr>
      <vt:lpstr>13.EV充電設備補助金算出シート</vt:lpstr>
      <vt:lpstr>個人情報の取得と利用について</vt:lpstr>
      <vt:lpstr>'１.全体概要'!Print_Area</vt:lpstr>
      <vt:lpstr>'１０.ＰＶＴシステム明細 '!Print_Area</vt:lpstr>
      <vt:lpstr>'１１.液体集熱式太陽熱利用システム明細'!Print_Area</vt:lpstr>
      <vt:lpstr>'12.V2H充電設備（充放電設備）補助金算出シート'!Print_Area</vt:lpstr>
      <vt:lpstr>'13.EV充電設備補助金算出シート'!Print_Area</vt:lpstr>
      <vt:lpstr>'２.住戸一覧'!Print_Area</vt:lpstr>
      <vt:lpstr>'３.その他事業情報'!Print_Area</vt:lpstr>
      <vt:lpstr>'４.工程表'!Print_Area</vt:lpstr>
      <vt:lpstr>'５-1.補助金額算出表　その１'!Print_Area</vt:lpstr>
      <vt:lpstr>'５-2.補助金額算出表　その２'!Print_Area</vt:lpstr>
      <vt:lpstr>'６.蓄電システム明細'!Print_Area</vt:lpstr>
      <vt:lpstr>'７.水害等の災害時の電源確保に配慮した蓄電システム導入計画'!Print_Area</vt:lpstr>
      <vt:lpstr>'８.直交集成板（ＣＬＴ）明細'!Print_Area</vt:lpstr>
      <vt:lpstr>'９.地中熱ヒートポンプ・システム明細'!Print_Area</vt:lpstr>
      <vt:lpstr>個人情報の取得と利用について!Print_Area</vt:lpstr>
      <vt:lpstr>申請書類リスト!Print_Area</vt:lpstr>
      <vt:lpstr>誓約書!Print_Area</vt:lpstr>
      <vt:lpstr>様式第1_交付申請書!Print_Area</vt:lpstr>
      <vt:lpstr>'２.住戸一覧'!Print_Titles</vt:lpstr>
      <vt:lpstr>'５-1.補助金額算出表　その１'!Print_Titles</vt:lpstr>
      <vt:lpstr>'５-2.補助金額算出表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2024-01-19T09:07:28Z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