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4333ED40-A134-41F1-A097-A53DAAD3B21D}" xr6:coauthVersionLast="44" xr6:coauthVersionMax="44" xr10:uidLastSave="{00000000-0000-0000-0000-000000000000}"/>
  <workbookProtection workbookPassword="B6C9" lockStructure="1"/>
  <bookViews>
    <workbookView xWindow="-120" yWindow="-120" windowWidth="29040" windowHeight="15840" xr2:uid="{00000000-000D-0000-FFFF-FFFF00000000}"/>
  </bookViews>
  <sheets>
    <sheet name="添付３ (記入例) " sheetId="5" r:id="rId1"/>
    <sheet name="添付３(入力フォーマット)" sheetId="2" r:id="rId2"/>
  </sheets>
  <definedNames>
    <definedName name="_xlnm.Print_Area" localSheetId="0">'添付３ (記入例) '!$A$1:$AN$63</definedName>
    <definedName name="_xlnm.Print_Area" localSheetId="1">'添付３(入力フォーマット)'!$A$1:$AN$63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48" i="5" l="1"/>
  <c r="AN48" i="5" s="1"/>
  <c r="AO48" i="5" s="1"/>
  <c r="AR17" i="5"/>
  <c r="AQ17" i="5"/>
  <c r="AS17" i="5" s="1"/>
  <c r="AR16" i="5"/>
  <c r="AQ16" i="5"/>
  <c r="AS16" i="5" s="1"/>
  <c r="AR15" i="5"/>
  <c r="AQ15" i="5"/>
  <c r="AS15" i="5" s="1"/>
  <c r="AS14" i="5"/>
  <c r="AR14" i="5"/>
  <c r="AQ14" i="5"/>
  <c r="AR13" i="5"/>
  <c r="AQ13" i="5"/>
  <c r="AS13" i="5" s="1"/>
  <c r="AS12" i="5"/>
  <c r="AR12" i="5"/>
  <c r="AQ12" i="5"/>
  <c r="AS11" i="5"/>
  <c r="AR11" i="5"/>
  <c r="AQ11" i="5"/>
  <c r="AR10" i="5"/>
  <c r="AQ10" i="5"/>
  <c r="AS10" i="5" s="1"/>
  <c r="AS18" i="5" s="1"/>
  <c r="AS9" i="5"/>
  <c r="AR9" i="5"/>
  <c r="AQ9" i="5"/>
  <c r="AR8" i="5"/>
  <c r="AQ8" i="5"/>
  <c r="AR9" i="2"/>
  <c r="AR8" i="2"/>
  <c r="AR17" i="2"/>
  <c r="AR16" i="2"/>
  <c r="AR15" i="2"/>
  <c r="AR14" i="2"/>
  <c r="AR13" i="2"/>
  <c r="AR12" i="2"/>
  <c r="AR11" i="2"/>
  <c r="AR10" i="2"/>
  <c r="AQ8" i="2"/>
  <c r="AS8" i="2" s="1"/>
  <c r="AQ9" i="2"/>
  <c r="AS9" i="2" s="1"/>
  <c r="AQ10" i="2"/>
  <c r="AS10" i="2" s="1"/>
  <c r="AQ11" i="2"/>
  <c r="AS11" i="2" s="1"/>
  <c r="AQ12" i="2"/>
  <c r="AS12" i="2" s="1"/>
  <c r="AQ13" i="2"/>
  <c r="AS13" i="2" s="1"/>
  <c r="AQ14" i="2"/>
  <c r="AS14" i="2" s="1"/>
  <c r="AQ15" i="2"/>
  <c r="AS15" i="2" s="1"/>
  <c r="AQ16" i="2"/>
  <c r="AS16" i="2" s="1"/>
  <c r="AQ17" i="2"/>
  <c r="AS17" i="2" s="1"/>
  <c r="AI48" i="2"/>
  <c r="AN50" i="2" s="1"/>
  <c r="AS8" i="5"/>
  <c r="AT17" i="5" l="1"/>
  <c r="AU17" i="5" s="1"/>
  <c r="AV17" i="5" s="1"/>
  <c r="AN44" i="5" s="1"/>
  <c r="AO44" i="5" s="1"/>
  <c r="AT10" i="5"/>
  <c r="AU10" i="5" s="1"/>
  <c r="AV10" i="5" s="1"/>
  <c r="AN16" i="5" s="1"/>
  <c r="AO16" i="5" s="1"/>
  <c r="AT13" i="5"/>
  <c r="AU13" i="5" s="1"/>
  <c r="AV13" i="5" s="1"/>
  <c r="AN28" i="5" s="1"/>
  <c r="AO28" i="5" s="1"/>
  <c r="AT15" i="5"/>
  <c r="AU15" i="5" s="1"/>
  <c r="AV15" i="5" s="1"/>
  <c r="AN36" i="5" s="1"/>
  <c r="AO36" i="5" s="1"/>
  <c r="AT16" i="5"/>
  <c r="AU16" i="5" s="1"/>
  <c r="AV16" i="5" s="1"/>
  <c r="AN40" i="5" s="1"/>
  <c r="AO40" i="5" s="1"/>
  <c r="AT11" i="5"/>
  <c r="AU11" i="5" s="1"/>
  <c r="AV11" i="5" s="1"/>
  <c r="AN20" i="5" s="1"/>
  <c r="AO20" i="5" s="1"/>
  <c r="AT8" i="5"/>
  <c r="AU8" i="5" s="1"/>
  <c r="AV8" i="5" s="1"/>
  <c r="AN8" i="5" s="1"/>
  <c r="AO8" i="5" s="1"/>
  <c r="AT9" i="5"/>
  <c r="AU9" i="5" s="1"/>
  <c r="AV9" i="5" s="1"/>
  <c r="AN12" i="5" s="1"/>
  <c r="AO12" i="5" s="1"/>
  <c r="AT12" i="5"/>
  <c r="AU12" i="5" s="1"/>
  <c r="AV12" i="5" s="1"/>
  <c r="AN24" i="5" s="1"/>
  <c r="AO24" i="5" s="1"/>
  <c r="AT14" i="5"/>
  <c r="AU14" i="5" s="1"/>
  <c r="AV14" i="5" s="1"/>
  <c r="AN32" i="5" s="1"/>
  <c r="AO32" i="5" s="1"/>
  <c r="AN48" i="2"/>
  <c r="AS18" i="2"/>
  <c r="AT14" i="2" l="1"/>
  <c r="AU14" i="2" s="1"/>
  <c r="AV14" i="2" s="1"/>
  <c r="AN32" i="2" s="1"/>
  <c r="AO32" i="2" s="1"/>
  <c r="AT10" i="2"/>
  <c r="AU10" i="2" s="1"/>
  <c r="AV10" i="2" s="1"/>
  <c r="AN16" i="2" s="1"/>
  <c r="AO16" i="2" s="1"/>
  <c r="AT17" i="2"/>
  <c r="AU17" i="2" s="1"/>
  <c r="AV17" i="2" s="1"/>
  <c r="AN44" i="2" s="1"/>
  <c r="AO44" i="2" s="1"/>
  <c r="AT13" i="2"/>
  <c r="AU13" i="2" s="1"/>
  <c r="AV13" i="2" s="1"/>
  <c r="AN28" i="2" s="1"/>
  <c r="AO28" i="2" s="1"/>
  <c r="AT9" i="2"/>
  <c r="AU9" i="2" s="1"/>
  <c r="AV9" i="2" s="1"/>
  <c r="AN12" i="2" s="1"/>
  <c r="AO12" i="2" s="1"/>
  <c r="AT16" i="2"/>
  <c r="AU16" i="2" s="1"/>
  <c r="AV16" i="2" s="1"/>
  <c r="AN40" i="2" s="1"/>
  <c r="AO40" i="2" s="1"/>
  <c r="AT12" i="2"/>
  <c r="AU12" i="2" s="1"/>
  <c r="AV12" i="2" s="1"/>
  <c r="AN24" i="2" s="1"/>
  <c r="AO24" i="2" s="1"/>
  <c r="AT8" i="2"/>
  <c r="AU8" i="2" s="1"/>
  <c r="AV8" i="2" s="1"/>
  <c r="AN8" i="2" s="1"/>
  <c r="AO8" i="2" s="1"/>
  <c r="AT15" i="2"/>
  <c r="AU15" i="2" s="1"/>
  <c r="AV15" i="2" s="1"/>
  <c r="AN36" i="2" s="1"/>
  <c r="AO36" i="2" s="1"/>
  <c r="AT11" i="2"/>
  <c r="AU11" i="2" s="1"/>
  <c r="AV11" i="2" s="1"/>
  <c r="AN20" i="2" s="1"/>
  <c r="AO20" i="2" s="1"/>
</calcChain>
</file>

<file path=xl/sharedStrings.xml><?xml version="1.0" encoding="utf-8"?>
<sst xmlns="http://schemas.openxmlformats.org/spreadsheetml/2006/main" count="91" uniqueCount="55">
  <si>
    <t>株主名又は出資者名</t>
    <rPh sb="0" eb="2">
      <t>カブヌシ</t>
    </rPh>
    <rPh sb="2" eb="3">
      <t>メイ</t>
    </rPh>
    <rPh sb="3" eb="4">
      <t>マタ</t>
    </rPh>
    <rPh sb="5" eb="8">
      <t>シュッシシャ</t>
    </rPh>
    <rPh sb="8" eb="9">
      <t>メイ</t>
    </rPh>
    <phoneticPr fontId="1"/>
  </si>
  <si>
    <t>①</t>
  </si>
  <si>
    <t>②</t>
    <phoneticPr fontId="6"/>
  </si>
  <si>
    <t>③</t>
    <phoneticPr fontId="6"/>
  </si>
  <si>
    <t>④</t>
    <phoneticPr fontId="6"/>
  </si>
  <si>
    <t>⑤</t>
    <phoneticPr fontId="6"/>
  </si>
  <si>
    <t>⑥</t>
    <phoneticPr fontId="6"/>
  </si>
  <si>
    <t>⑦</t>
    <phoneticPr fontId="6"/>
  </si>
  <si>
    <t>⑧</t>
    <phoneticPr fontId="6"/>
  </si>
  <si>
    <t>⑨</t>
    <phoneticPr fontId="6"/>
  </si>
  <si>
    <t>他12名</t>
    <phoneticPr fontId="6"/>
  </si>
  <si>
    <t>株式会社○○工業</t>
    <phoneticPr fontId="6"/>
  </si>
  <si>
    <t>○○株式会社</t>
    <phoneticPr fontId="6"/>
  </si>
  <si>
    <t>○○工業株式会社</t>
    <phoneticPr fontId="6"/>
  </si>
  <si>
    <t>出資比率（％）</t>
    <rPh sb="0" eb="2">
      <t>シュッシ</t>
    </rPh>
    <rPh sb="2" eb="4">
      <t>ヒリツ</t>
    </rPh>
    <phoneticPr fontId="6"/>
  </si>
  <si>
    <t>○</t>
    <phoneticPr fontId="6"/>
  </si>
  <si>
    <t>株主等一覧表</t>
    <rPh sb="0" eb="2">
      <t>カブヌシ</t>
    </rPh>
    <rPh sb="2" eb="3">
      <t>トウ</t>
    </rPh>
    <rPh sb="3" eb="5">
      <t>イチラン</t>
    </rPh>
    <rPh sb="5" eb="6">
      <t>ヒョウ</t>
    </rPh>
    <phoneticPr fontId="6"/>
  </si>
  <si>
    <t>○○太郎</t>
    <rPh sb="2" eb="4">
      <t>タロウ</t>
    </rPh>
    <phoneticPr fontId="6"/>
  </si>
  <si>
    <t>主な株主
又は出資者</t>
    <phoneticPr fontId="6"/>
  </si>
  <si>
    <t>⑩</t>
    <phoneticPr fontId="6"/>
  </si>
  <si>
    <t>合計</t>
    <rPh sb="0" eb="2">
      <t>ゴウケイ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</si>
  <si>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</si>
  <si>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</si>
  <si>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現在）</t>
    <rPh sb="0" eb="2">
      <t>ゲンザイ</t>
    </rPh>
    <phoneticPr fontId="6"/>
  </si>
  <si>
    <t>※1確認</t>
    <rPh sb="2" eb="4">
      <t>カクニン</t>
    </rPh>
    <phoneticPr fontId="6"/>
  </si>
  <si>
    <t>※2確認A</t>
    <rPh sb="2" eb="4">
      <t>カクニン</t>
    </rPh>
    <phoneticPr fontId="6"/>
  </si>
  <si>
    <t>※2確認B</t>
    <rPh sb="2" eb="4">
      <t>カクニン</t>
    </rPh>
    <phoneticPr fontId="6"/>
  </si>
  <si>
    <t>結果</t>
    <rPh sb="0" eb="2">
      <t>ケッカ</t>
    </rPh>
    <phoneticPr fontId="6"/>
  </si>
  <si>
    <t>最終</t>
    <rPh sb="0" eb="2">
      <t>サイシュウ</t>
    </rPh>
    <phoneticPr fontId="6"/>
  </si>
  <si>
    <t>※2</t>
    <phoneticPr fontId="6"/>
  </si>
  <si>
    <t>※1 ※2</t>
    <phoneticPr fontId="6"/>
  </si>
  <si>
    <t>※1</t>
    <phoneticPr fontId="6"/>
  </si>
  <si>
    <t>発行済株式の総数又は出資価額の総額の１/２以上を同一の大企業が所有している
発行済株式の総数又は出資価額の総額の２/３以上を複数の大企業が所有している</t>
    <phoneticPr fontId="6"/>
  </si>
  <si>
    <t>発行済株式の総数又は出資価額の総額の１/２以上を同一の大企業が所有している</t>
    <phoneticPr fontId="6"/>
  </si>
  <si>
    <t>発行済株式の総数又は出資価額の総額の２/３以上を複数の大企業が所有している</t>
    <phoneticPr fontId="6"/>
  </si>
  <si>
    <t>出資比率の合計が100%ではない</t>
    <rPh sb="0" eb="2">
      <t>シュッシ</t>
    </rPh>
    <rPh sb="2" eb="4">
      <t>ヒリツ</t>
    </rPh>
    <rPh sb="5" eb="7">
      <t>ゴウケイ</t>
    </rPh>
    <phoneticPr fontId="6"/>
  </si>
  <si>
    <t>※3</t>
    <phoneticPr fontId="6"/>
  </si>
  <si>
    <t>○△株式会社</t>
    <phoneticPr fontId="6"/>
  </si>
  <si>
    <t>○□株式会社</t>
    <phoneticPr fontId="6"/>
  </si>
  <si>
    <t>株式会社○○</t>
    <phoneticPr fontId="6"/>
  </si>
  <si>
    <t>○○製作所</t>
    <rPh sb="2" eb="5">
      <t>セイサクジョ</t>
    </rPh>
    <phoneticPr fontId="6"/>
  </si>
  <si>
    <t>株式会社○○商事</t>
    <rPh sb="6" eb="8">
      <t>ショウジ</t>
    </rPh>
    <phoneticPr fontId="6"/>
  </si>
  <si>
    <t>年</t>
    <rPh sb="0" eb="1">
      <t>ネン</t>
    </rPh>
    <phoneticPr fontId="6"/>
  </si>
  <si>
    <t>(</t>
    <phoneticPr fontId="6"/>
  </si>
  <si>
    <t>記入例</t>
    <rPh sb="0" eb="2">
      <t>キニュウ</t>
    </rPh>
    <rPh sb="2" eb="3">
      <t>レイ</t>
    </rPh>
    <phoneticPr fontId="10"/>
  </si>
  <si>
    <t>※4</t>
    <phoneticPr fontId="6"/>
  </si>
  <si>
    <t>⑩「他○名」の比率が①～⑨の合計以上である</t>
    <rPh sb="2" eb="3">
      <t>タ</t>
    </rPh>
    <rPh sb="4" eb="5">
      <t>メイ</t>
    </rPh>
    <rPh sb="7" eb="9">
      <t>ヒリツ</t>
    </rPh>
    <rPh sb="14" eb="16">
      <t>ゴウケイ</t>
    </rPh>
    <rPh sb="16" eb="18">
      <t>イジョウ</t>
    </rPh>
    <phoneticPr fontId="6"/>
  </si>
  <si>
    <t>発行済株式の総数又は出資価額の総額の１/２以上を同一の大企業が所有している</t>
    <phoneticPr fontId="6"/>
  </si>
  <si>
    <t>⑩「他○名」の中に大企業がいる可能性がある為、内訳確認が必要</t>
    <rPh sb="2" eb="3">
      <t>タ</t>
    </rPh>
    <rPh sb="4" eb="5">
      <t>メイ</t>
    </rPh>
    <rPh sb="7" eb="8">
      <t>ナカ</t>
    </rPh>
    <rPh sb="9" eb="12">
      <t>ダイキギョウ</t>
    </rPh>
    <rPh sb="15" eb="18">
      <t>カノウセイ</t>
    </rPh>
    <rPh sb="21" eb="22">
      <t>タメ</t>
    </rPh>
    <rPh sb="23" eb="25">
      <t>ウチワケ</t>
    </rPh>
    <rPh sb="25" eb="27">
      <t>カクニン</t>
    </rPh>
    <rPh sb="28" eb="30">
      <t>ヒツヨウ</t>
    </rPh>
    <phoneticPr fontId="6"/>
  </si>
  <si>
    <t>※5</t>
    <phoneticPr fontId="6"/>
  </si>
  <si>
    <t>「上記の通り、みなし大企業には該当いたしません。」の宣誓文に回答がない</t>
    <rPh sb="26" eb="28">
      <t>センセイ</t>
    </rPh>
    <rPh sb="28" eb="29">
      <t>ブン</t>
    </rPh>
    <rPh sb="30" eb="32">
      <t>カイトウ</t>
    </rPh>
    <phoneticPr fontId="6"/>
  </si>
  <si>
    <t>上記の通り、みなし大企業には該当しないことを宣誓いたします。</t>
    <rPh sb="22" eb="24">
      <t>センセイ</t>
    </rPh>
    <phoneticPr fontId="1"/>
  </si>
  <si>
    <t>※出資比率の高いものから記載し、株主又は出資者が大規模法人に該当する場合は○を記載してください。１０番目以降は「他○名」と記載してください。</t>
    <rPh sb="16" eb="18">
      <t>カブヌシ</t>
    </rPh>
    <rPh sb="18" eb="19">
      <t>マタ</t>
    </rPh>
    <rPh sb="20" eb="23">
      <t>シュッシシャ</t>
    </rPh>
    <rPh sb="24" eb="27">
      <t>ダイキボ</t>
    </rPh>
    <rPh sb="27" eb="29">
      <t>ホウジン</t>
    </rPh>
    <rPh sb="30" eb="32">
      <t>ガイトウ</t>
    </rPh>
    <rPh sb="34" eb="36">
      <t>バアイ</t>
    </rPh>
    <phoneticPr fontId="1"/>
  </si>
  <si>
    <t>大規模法人</t>
    <rPh sb="0" eb="3">
      <t>ダイキボ</t>
    </rPh>
    <rPh sb="3" eb="5">
      <t>ホウジン</t>
    </rPh>
    <phoneticPr fontId="6"/>
  </si>
  <si>
    <t>（2020年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</si>
</sst>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rgb="FF0000FF"/>
      <name val="ＭＳ Ｐ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.5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5" fillId="0" borderId="0"/>
    <xf numFmtId="0" fontId="4" fillId="0" borderId="0">
      <alignment vertical="center"/>
    </xf>
  </cellStyleXfs>
  <cellXfs count="181">
    <xf numFmtId="0" fontId="0" fillId="0" borderId="0" xfId="0">
      <alignment vertical="center"/>
    </xf>
    <xf numFmtId="0" fontId="8" fillId="0" borderId="1" xfId="0" applyFont="1" applyFill="1" applyBorder="1" applyAlignment="1" applyProtection="1">
      <alignment vertical="center" wrapText="1"/>
      <protection locked="0"/>
    </xf>
    <xf numFmtId="176" fontId="12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0" fontId="14" fillId="0" borderId="0" xfId="0" applyNumberFormat="1" applyFont="1" applyFill="1" applyBorder="1" applyProtection="1">
      <alignment vertical="center"/>
      <protection hidden="1"/>
    </xf>
    <xf numFmtId="0" fontId="14" fillId="0" borderId="0" xfId="0" applyFont="1" applyFill="1" applyProtection="1">
      <alignment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Fill="1" applyProtection="1">
      <alignment vertical="center"/>
      <protection hidden="1"/>
    </xf>
    <xf numFmtId="0" fontId="12" fillId="0" borderId="0" xfId="0" applyFont="1" applyFill="1" applyAlignment="1" applyProtection="1">
      <alignment horizontal="left" vertical="center" wrapText="1"/>
      <protection hidden="1"/>
    </xf>
    <xf numFmtId="0" fontId="9" fillId="0" borderId="0" xfId="0" applyFont="1" applyFill="1" applyBorder="1" applyAlignment="1" applyProtection="1">
      <alignment horizontal="left" vertical="top" wrapText="1"/>
      <protection hidden="1"/>
    </xf>
    <xf numFmtId="0" fontId="9" fillId="0" borderId="0" xfId="0" applyFont="1" applyFill="1" applyBorder="1" applyAlignment="1" applyProtection="1">
      <alignment horizontal="left" vertical="center" wrapText="1"/>
      <protection hidden="1"/>
    </xf>
    <xf numFmtId="49" fontId="9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4" fillId="0" borderId="2" xfId="0" applyNumberFormat="1" applyFont="1" applyFill="1" applyBorder="1" applyProtection="1">
      <alignment vertical="center"/>
      <protection hidden="1"/>
    </xf>
    <xf numFmtId="0" fontId="14" fillId="0" borderId="2" xfId="0" applyFont="1" applyFill="1" applyBorder="1" applyProtection="1">
      <alignment vertical="center"/>
      <protection hidden="1"/>
    </xf>
    <xf numFmtId="0" fontId="14" fillId="0" borderId="2" xfId="0" applyFont="1" applyFill="1" applyBorder="1" applyAlignment="1" applyProtection="1">
      <alignment horizontal="center" vertical="center"/>
      <protection hidden="1"/>
    </xf>
    <xf numFmtId="176" fontId="15" fillId="0" borderId="0" xfId="0" applyNumberFormat="1" applyFont="1" applyFill="1" applyBorder="1" applyAlignment="1" applyProtection="1">
      <alignment horizontal="left" vertical="center" wrapText="1"/>
      <protection hidden="1"/>
    </xf>
    <xf numFmtId="9" fontId="14" fillId="0" borderId="2" xfId="0" applyNumberFormat="1" applyFont="1" applyFill="1" applyBorder="1" applyProtection="1">
      <alignment vertical="center"/>
      <protection hidden="1"/>
    </xf>
    <xf numFmtId="0" fontId="14" fillId="0" borderId="2" xfId="0" applyFont="1" applyFill="1" applyBorder="1" applyAlignment="1" applyProtection="1">
      <alignment horizontal="left" vertical="top"/>
      <protection hidden="1"/>
    </xf>
    <xf numFmtId="0" fontId="16" fillId="0" borderId="2" xfId="0" applyFont="1" applyFill="1" applyBorder="1" applyAlignment="1" applyProtection="1">
      <alignment vertical="center" wrapText="1"/>
      <protection hidden="1"/>
    </xf>
    <xf numFmtId="0" fontId="14" fillId="0" borderId="2" xfId="0" applyFont="1" applyFill="1" applyBorder="1" applyAlignment="1" applyProtection="1">
      <alignment vertical="center" wrapText="1"/>
      <protection hidden="1"/>
    </xf>
    <xf numFmtId="0" fontId="16" fillId="0" borderId="2" xfId="0" applyFont="1" applyFill="1" applyBorder="1" applyProtection="1">
      <alignment vertical="center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Protection="1">
      <alignment vertical="center"/>
      <protection hidden="1"/>
    </xf>
    <xf numFmtId="0" fontId="20" fillId="0" borderId="0" xfId="0" applyFont="1" applyFill="1" applyProtection="1">
      <alignment vertical="center"/>
      <protection hidden="1"/>
    </xf>
    <xf numFmtId="0" fontId="21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vertical="top" wrapText="1"/>
      <protection hidden="1"/>
    </xf>
    <xf numFmtId="0" fontId="3" fillId="0" borderId="0" xfId="0" applyFont="1" applyFill="1" applyBorder="1" applyProtection="1">
      <alignment vertical="center"/>
      <protection hidden="1"/>
    </xf>
    <xf numFmtId="0" fontId="23" fillId="0" borderId="0" xfId="0" applyFont="1" applyFill="1" applyProtection="1">
      <alignment vertical="center"/>
      <protection hidden="1"/>
    </xf>
    <xf numFmtId="0" fontId="0" fillId="0" borderId="1" xfId="0" applyFill="1" applyBorder="1" applyProtection="1">
      <alignment vertical="center"/>
      <protection hidden="1"/>
    </xf>
    <xf numFmtId="0" fontId="0" fillId="0" borderId="1" xfId="0" applyFill="1" applyBorder="1" applyAlignment="1" applyProtection="1">
      <alignment vertical="center"/>
      <protection hidden="1"/>
    </xf>
    <xf numFmtId="0" fontId="8" fillId="0" borderId="1" xfId="0" applyFont="1" applyFill="1" applyBorder="1" applyAlignment="1" applyProtection="1">
      <alignment vertical="center" wrapText="1"/>
      <protection hidden="1"/>
    </xf>
    <xf numFmtId="0" fontId="14" fillId="0" borderId="4" xfId="0" applyFont="1" applyFill="1" applyBorder="1" applyProtection="1">
      <alignment vertical="center"/>
      <protection hidden="1"/>
    </xf>
    <xf numFmtId="0" fontId="14" fillId="0" borderId="5" xfId="0" applyFont="1" applyFill="1" applyBorder="1" applyProtection="1">
      <alignment vertical="center"/>
      <protection hidden="1"/>
    </xf>
    <xf numFmtId="0" fontId="14" fillId="0" borderId="5" xfId="0" applyFont="1" applyFill="1" applyBorder="1" applyAlignment="1" applyProtection="1">
      <alignment horizontal="center" vertical="center"/>
      <protection hidden="1"/>
    </xf>
    <xf numFmtId="0" fontId="14" fillId="0" borderId="6" xfId="0" applyFont="1" applyFill="1" applyBorder="1" applyProtection="1">
      <alignment vertical="center"/>
      <protection hidden="1"/>
    </xf>
    <xf numFmtId="0" fontId="14" fillId="0" borderId="3" xfId="0" applyFont="1" applyFill="1" applyBorder="1" applyProtection="1">
      <alignment vertical="center"/>
      <protection hidden="1"/>
    </xf>
    <xf numFmtId="0" fontId="14" fillId="0" borderId="0" xfId="0" applyFont="1" applyFill="1" applyBorder="1" applyProtection="1">
      <alignment vertical="center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4" fillId="0" borderId="7" xfId="0" applyFont="1" applyFill="1" applyBorder="1" applyProtection="1">
      <alignment vertical="center"/>
      <protection hidden="1"/>
    </xf>
    <xf numFmtId="49" fontId="8" fillId="0" borderId="3" xfId="0" applyNumberFormat="1" applyFont="1" applyFill="1" applyBorder="1" applyAlignment="1" applyProtection="1">
      <alignment vertical="top" wrapText="1"/>
      <protection hidden="1"/>
    </xf>
    <xf numFmtId="49" fontId="8" fillId="0" borderId="0" xfId="0" applyNumberFormat="1" applyFont="1" applyFill="1" applyBorder="1" applyAlignment="1" applyProtection="1">
      <alignment vertical="top" wrapText="1"/>
      <protection hidden="1"/>
    </xf>
    <xf numFmtId="49" fontId="8" fillId="0" borderId="7" xfId="0" applyNumberFormat="1" applyFont="1" applyFill="1" applyBorder="1" applyAlignment="1" applyProtection="1">
      <alignment vertical="top" wrapText="1"/>
      <protection hidden="1"/>
    </xf>
    <xf numFmtId="49" fontId="8" fillId="0" borderId="8" xfId="0" applyNumberFormat="1" applyFont="1" applyFill="1" applyBorder="1" applyAlignment="1" applyProtection="1">
      <alignment vertical="top" wrapText="1"/>
      <protection hidden="1"/>
    </xf>
    <xf numFmtId="49" fontId="8" fillId="0" borderId="1" xfId="0" applyNumberFormat="1" applyFont="1" applyFill="1" applyBorder="1" applyAlignment="1" applyProtection="1">
      <alignment vertical="top" wrapText="1"/>
      <protection hidden="1"/>
    </xf>
    <xf numFmtId="49" fontId="8" fillId="0" borderId="9" xfId="0" applyNumberFormat="1" applyFont="1" applyFill="1" applyBorder="1" applyAlignment="1" applyProtection="1">
      <alignment vertical="top" wrapText="1"/>
      <protection hidden="1"/>
    </xf>
    <xf numFmtId="0" fontId="14" fillId="0" borderId="0" xfId="0" applyFont="1" applyFill="1" applyAlignment="1" applyProtection="1">
      <alignment horizontal="center" vertical="center"/>
      <protection hidden="1"/>
    </xf>
    <xf numFmtId="0" fontId="24" fillId="0" borderId="1" xfId="0" applyFont="1" applyFill="1" applyBorder="1" applyAlignment="1" applyProtection="1">
      <alignment vertical="center"/>
      <protection hidden="1"/>
    </xf>
    <xf numFmtId="0" fontId="24" fillId="0" borderId="1" xfId="0" applyFont="1" applyFill="1" applyBorder="1" applyAlignment="1" applyProtection="1">
      <alignment horizontal="right" vertical="center"/>
      <protection hidden="1"/>
    </xf>
    <xf numFmtId="0" fontId="23" fillId="0" borderId="1" xfId="0" applyFont="1" applyFill="1" applyBorder="1" applyProtection="1">
      <alignment vertical="center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49" fontId="9" fillId="0" borderId="0" xfId="0" applyNumberFormat="1" applyFont="1" applyFill="1" applyBorder="1" applyAlignment="1" applyProtection="1">
      <alignment vertical="center" wrapText="1"/>
      <protection hidden="1"/>
    </xf>
    <xf numFmtId="0" fontId="14" fillId="0" borderId="16" xfId="0" applyFont="1" applyFill="1" applyBorder="1" applyAlignment="1" applyProtection="1">
      <alignment vertical="center"/>
      <protection hidden="1"/>
    </xf>
    <xf numFmtId="0" fontId="14" fillId="0" borderId="17" xfId="0" applyFont="1" applyFill="1" applyBorder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49" fontId="9" fillId="0" borderId="0" xfId="0" applyNumberFormat="1" applyFont="1" applyAlignment="1" applyProtection="1">
      <alignment horizontal="left" vertical="top" wrapText="1"/>
      <protection hidden="1"/>
    </xf>
    <xf numFmtId="0" fontId="14" fillId="0" borderId="0" xfId="0" applyFont="1" applyProtection="1">
      <alignment vertical="center"/>
      <protection hidden="1"/>
    </xf>
    <xf numFmtId="0" fontId="17" fillId="0" borderId="0" xfId="0" applyFont="1" applyProtection="1">
      <alignment vertical="center"/>
      <protection hidden="1"/>
    </xf>
    <xf numFmtId="0" fontId="26" fillId="0" borderId="0" xfId="0" applyFont="1" applyProtection="1">
      <alignment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27" fillId="0" borderId="0" xfId="0" applyFont="1" applyProtection="1">
      <alignment vertical="center"/>
      <protection hidden="1"/>
    </xf>
    <xf numFmtId="0" fontId="23" fillId="0" borderId="0" xfId="0" applyFont="1" applyProtection="1">
      <alignment vertical="center"/>
      <protection hidden="1"/>
    </xf>
    <xf numFmtId="0" fontId="27" fillId="0" borderId="0" xfId="0" applyFont="1" applyProtection="1">
      <alignment vertical="center"/>
      <protection locked="0" hidden="1"/>
    </xf>
    <xf numFmtId="0" fontId="15" fillId="0" borderId="0" xfId="0" applyFont="1" applyAlignment="1" applyProtection="1">
      <alignment horizontal="left" vertical="top" wrapText="1"/>
      <protection hidden="1"/>
    </xf>
    <xf numFmtId="49" fontId="8" fillId="0" borderId="0" xfId="0" applyNumberFormat="1" applyFont="1" applyAlignment="1" applyProtection="1">
      <alignment vertical="top" wrapText="1"/>
      <protection hidden="1"/>
    </xf>
    <xf numFmtId="49" fontId="8" fillId="0" borderId="0" xfId="0" applyNumberFormat="1" applyFont="1" applyAlignment="1" applyProtection="1">
      <alignment vertical="top"/>
      <protection hidden="1"/>
    </xf>
    <xf numFmtId="0" fontId="29" fillId="0" borderId="0" xfId="0" applyFont="1" applyProtection="1">
      <alignment vertical="center"/>
      <protection hidden="1"/>
    </xf>
    <xf numFmtId="49" fontId="28" fillId="0" borderId="0" xfId="0" applyNumberFormat="1" applyFont="1" applyAlignment="1" applyProtection="1">
      <alignment vertical="top" wrapText="1"/>
      <protection hidden="1"/>
    </xf>
    <xf numFmtId="0" fontId="30" fillId="0" borderId="0" xfId="0" applyFont="1" applyProtection="1">
      <alignment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49" fontId="28" fillId="0" borderId="0" xfId="0" applyNumberFormat="1" applyFont="1" applyAlignment="1" applyProtection="1">
      <alignment horizontal="left" vertical="top" wrapText="1"/>
      <protection hidden="1"/>
    </xf>
    <xf numFmtId="0" fontId="22" fillId="0" borderId="10" xfId="0" applyFont="1" applyFill="1" applyBorder="1" applyAlignment="1" applyProtection="1">
      <alignment horizontal="center" vertical="center"/>
      <protection hidden="1"/>
    </xf>
    <xf numFmtId="0" fontId="22" fillId="0" borderId="11" xfId="0" applyFont="1" applyFill="1" applyBorder="1" applyAlignment="1" applyProtection="1">
      <alignment horizontal="center" vertical="center"/>
      <protection hidden="1"/>
    </xf>
    <xf numFmtId="0" fontId="22" fillId="0" borderId="12" xfId="0" applyFont="1" applyFill="1" applyBorder="1" applyAlignment="1" applyProtection="1">
      <alignment horizontal="center" vertical="center"/>
      <protection hidden="1"/>
    </xf>
    <xf numFmtId="0" fontId="22" fillId="0" borderId="13" xfId="0" applyFont="1" applyFill="1" applyBorder="1" applyAlignment="1" applyProtection="1">
      <alignment horizontal="center" vertical="center"/>
      <protection hidden="1"/>
    </xf>
    <xf numFmtId="0" fontId="22" fillId="0" borderId="14" xfId="0" applyFont="1" applyFill="1" applyBorder="1" applyAlignment="1" applyProtection="1">
      <alignment horizontal="center" vertical="center"/>
      <protection hidden="1"/>
    </xf>
    <xf numFmtId="0" fontId="22" fillId="0" borderId="15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24" fillId="0" borderId="1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23" fillId="0" borderId="1" xfId="0" applyFont="1" applyFill="1" applyBorder="1" applyAlignment="1" applyProtection="1">
      <alignment horizontal="right" vertical="center"/>
      <protection hidden="1"/>
    </xf>
    <xf numFmtId="0" fontId="23" fillId="0" borderId="1" xfId="0" applyFont="1" applyFill="1" applyBorder="1" applyAlignment="1" applyProtection="1">
      <alignment horizontal="left" vertical="center"/>
      <protection hidden="1"/>
    </xf>
    <xf numFmtId="49" fontId="3" fillId="0" borderId="4" xfId="0" applyNumberFormat="1" applyFont="1" applyFill="1" applyBorder="1" applyAlignment="1" applyProtection="1">
      <alignment horizontal="center" vertical="center"/>
      <protection hidden="1"/>
    </xf>
    <xf numFmtId="49" fontId="3" fillId="0" borderId="5" xfId="0" applyNumberFormat="1" applyFont="1" applyFill="1" applyBorder="1" applyAlignment="1" applyProtection="1">
      <alignment horizontal="center" vertical="center"/>
      <protection hidden="1"/>
    </xf>
    <xf numFmtId="49" fontId="3" fillId="0" borderId="6" xfId="0" applyNumberFormat="1" applyFont="1" applyFill="1" applyBorder="1" applyAlignment="1" applyProtection="1">
      <alignment horizontal="center" vertical="center"/>
      <protection hidden="1"/>
    </xf>
    <xf numFmtId="49" fontId="3" fillId="0" borderId="8" xfId="0" applyNumberFormat="1" applyFont="1" applyFill="1" applyBorder="1" applyAlignment="1" applyProtection="1">
      <alignment horizontal="center" vertical="center"/>
      <protection hidden="1"/>
    </xf>
    <xf numFmtId="49" fontId="3" fillId="0" borderId="1" xfId="0" applyNumberFormat="1" applyFont="1" applyFill="1" applyBorder="1" applyAlignment="1" applyProtection="1">
      <alignment horizontal="center" vertical="center"/>
      <protection hidden="1"/>
    </xf>
    <xf numFmtId="49" fontId="3" fillId="0" borderId="9" xfId="0" applyNumberFormat="1" applyFont="1" applyFill="1" applyBorder="1" applyAlignment="1" applyProtection="1">
      <alignment horizontal="center" vertical="center"/>
      <protection hidden="1"/>
    </xf>
    <xf numFmtId="49" fontId="12" fillId="0" borderId="4" xfId="0" applyNumberFormat="1" applyFont="1" applyFill="1" applyBorder="1" applyAlignment="1" applyProtection="1">
      <alignment horizontal="center" vertical="center"/>
      <protection hidden="1"/>
    </xf>
    <xf numFmtId="49" fontId="12" fillId="0" borderId="5" xfId="0" applyNumberFormat="1" applyFont="1" applyFill="1" applyBorder="1" applyAlignment="1" applyProtection="1">
      <alignment horizontal="center" vertical="center"/>
      <protection hidden="1"/>
    </xf>
    <xf numFmtId="49" fontId="12" fillId="0" borderId="6" xfId="0" applyNumberFormat="1" applyFont="1" applyFill="1" applyBorder="1" applyAlignment="1" applyProtection="1">
      <alignment horizontal="center" vertical="center"/>
      <protection hidden="1"/>
    </xf>
    <xf numFmtId="49" fontId="12" fillId="0" borderId="3" xfId="0" applyNumberFormat="1" applyFont="1" applyFill="1" applyBorder="1" applyAlignment="1" applyProtection="1">
      <alignment horizontal="center" vertical="center"/>
      <protection hidden="1"/>
    </xf>
    <xf numFmtId="49" fontId="12" fillId="0" borderId="0" xfId="0" applyNumberFormat="1" applyFont="1" applyFill="1" applyBorder="1" applyAlignment="1" applyProtection="1">
      <alignment horizontal="center" vertical="center"/>
      <protection hidden="1"/>
    </xf>
    <xf numFmtId="49" fontId="12" fillId="0" borderId="7" xfId="0" applyNumberFormat="1" applyFont="1" applyFill="1" applyBorder="1" applyAlignment="1" applyProtection="1">
      <alignment horizontal="center" vertical="center"/>
      <protection hidden="1"/>
    </xf>
    <xf numFmtId="49" fontId="12" fillId="0" borderId="8" xfId="0" applyNumberFormat="1" applyFont="1" applyFill="1" applyBorder="1" applyAlignment="1" applyProtection="1">
      <alignment horizontal="center" vertical="center"/>
      <protection hidden="1"/>
    </xf>
    <xf numFmtId="49" fontId="12" fillId="0" borderId="1" xfId="0" applyNumberFormat="1" applyFont="1" applyFill="1" applyBorder="1" applyAlignment="1" applyProtection="1">
      <alignment horizontal="center" vertical="center"/>
      <protection hidden="1"/>
    </xf>
    <xf numFmtId="49" fontId="12" fillId="0" borderId="9" xfId="0" applyNumberFormat="1" applyFont="1" applyFill="1" applyBorder="1" applyAlignment="1" applyProtection="1">
      <alignment horizontal="center" vertical="center"/>
      <protection hidden="1"/>
    </xf>
    <xf numFmtId="49" fontId="25" fillId="0" borderId="4" xfId="0" applyNumberFormat="1" applyFont="1" applyFill="1" applyBorder="1" applyAlignment="1" applyProtection="1">
      <alignment horizontal="left" vertical="center"/>
      <protection hidden="1"/>
    </xf>
    <xf numFmtId="49" fontId="25" fillId="0" borderId="5" xfId="0" applyNumberFormat="1" applyFont="1" applyFill="1" applyBorder="1" applyAlignment="1" applyProtection="1">
      <alignment horizontal="left" vertical="center"/>
      <protection hidden="1"/>
    </xf>
    <xf numFmtId="49" fontId="25" fillId="0" borderId="6" xfId="0" applyNumberFormat="1" applyFont="1" applyFill="1" applyBorder="1" applyAlignment="1" applyProtection="1">
      <alignment horizontal="left" vertical="center"/>
      <protection hidden="1"/>
    </xf>
    <xf numFmtId="49" fontId="25" fillId="0" borderId="3" xfId="0" applyNumberFormat="1" applyFont="1" applyFill="1" applyBorder="1" applyAlignment="1" applyProtection="1">
      <alignment horizontal="left" vertical="center"/>
      <protection hidden="1"/>
    </xf>
    <xf numFmtId="49" fontId="25" fillId="0" borderId="0" xfId="0" applyNumberFormat="1" applyFont="1" applyFill="1" applyBorder="1" applyAlignment="1" applyProtection="1">
      <alignment horizontal="left" vertical="center"/>
      <protection hidden="1"/>
    </xf>
    <xf numFmtId="49" fontId="25" fillId="0" borderId="7" xfId="0" applyNumberFormat="1" applyFont="1" applyFill="1" applyBorder="1" applyAlignment="1" applyProtection="1">
      <alignment horizontal="left" vertical="center"/>
      <protection hidden="1"/>
    </xf>
    <xf numFmtId="49" fontId="25" fillId="0" borderId="8" xfId="0" applyNumberFormat="1" applyFont="1" applyFill="1" applyBorder="1" applyAlignment="1" applyProtection="1">
      <alignment horizontal="left" vertical="center"/>
      <protection hidden="1"/>
    </xf>
    <xf numFmtId="49" fontId="25" fillId="0" borderId="1" xfId="0" applyNumberFormat="1" applyFont="1" applyFill="1" applyBorder="1" applyAlignment="1" applyProtection="1">
      <alignment horizontal="left" vertical="center"/>
      <protection hidden="1"/>
    </xf>
    <xf numFmtId="49" fontId="25" fillId="0" borderId="9" xfId="0" applyNumberFormat="1" applyFont="1" applyFill="1" applyBorder="1" applyAlignment="1" applyProtection="1">
      <alignment horizontal="left" vertical="center"/>
      <protection hidden="1"/>
    </xf>
    <xf numFmtId="49" fontId="25" fillId="0" borderId="4" xfId="0" applyNumberFormat="1" applyFont="1" applyFill="1" applyBorder="1" applyAlignment="1" applyProtection="1">
      <alignment horizontal="center" vertical="center"/>
      <protection hidden="1"/>
    </xf>
    <xf numFmtId="49" fontId="25" fillId="0" borderId="5" xfId="0" applyNumberFormat="1" applyFont="1" applyFill="1" applyBorder="1" applyAlignment="1" applyProtection="1">
      <alignment horizontal="center" vertical="center"/>
      <protection hidden="1"/>
    </xf>
    <xf numFmtId="49" fontId="25" fillId="0" borderId="6" xfId="0" applyNumberFormat="1" applyFont="1" applyFill="1" applyBorder="1" applyAlignment="1" applyProtection="1">
      <alignment horizontal="center" vertical="center"/>
      <protection hidden="1"/>
    </xf>
    <xf numFmtId="49" fontId="25" fillId="0" borderId="3" xfId="0" applyNumberFormat="1" applyFont="1" applyFill="1" applyBorder="1" applyAlignment="1" applyProtection="1">
      <alignment horizontal="center" vertical="center"/>
      <protection hidden="1"/>
    </xf>
    <xf numFmtId="49" fontId="25" fillId="0" borderId="0" xfId="0" applyNumberFormat="1" applyFont="1" applyFill="1" applyBorder="1" applyAlignment="1" applyProtection="1">
      <alignment horizontal="center" vertical="center"/>
      <protection hidden="1"/>
    </xf>
    <xf numFmtId="49" fontId="25" fillId="0" borderId="7" xfId="0" applyNumberFormat="1" applyFont="1" applyFill="1" applyBorder="1" applyAlignment="1" applyProtection="1">
      <alignment horizontal="center" vertical="center"/>
      <protection hidden="1"/>
    </xf>
    <xf numFmtId="49" fontId="25" fillId="0" borderId="8" xfId="0" applyNumberFormat="1" applyFont="1" applyFill="1" applyBorder="1" applyAlignment="1" applyProtection="1">
      <alignment horizontal="center" vertical="center"/>
      <protection hidden="1"/>
    </xf>
    <xf numFmtId="49" fontId="25" fillId="0" borderId="1" xfId="0" applyNumberFormat="1" applyFont="1" applyFill="1" applyBorder="1" applyAlignment="1" applyProtection="1">
      <alignment horizontal="center" vertical="center"/>
      <protection hidden="1"/>
    </xf>
    <xf numFmtId="49" fontId="25" fillId="0" borderId="9" xfId="0" applyNumberFormat="1" applyFont="1" applyFill="1" applyBorder="1" applyAlignment="1" applyProtection="1">
      <alignment horizontal="center" vertical="center"/>
      <protection hidden="1"/>
    </xf>
    <xf numFmtId="176" fontId="25" fillId="0" borderId="4" xfId="0" applyNumberFormat="1" applyFont="1" applyFill="1" applyBorder="1" applyAlignment="1" applyProtection="1">
      <alignment horizontal="center" vertical="center"/>
      <protection hidden="1"/>
    </xf>
    <xf numFmtId="176" fontId="25" fillId="0" borderId="5" xfId="0" applyNumberFormat="1" applyFont="1" applyFill="1" applyBorder="1" applyAlignment="1" applyProtection="1">
      <alignment horizontal="center" vertical="center"/>
      <protection hidden="1"/>
    </xf>
    <xf numFmtId="176" fontId="25" fillId="0" borderId="6" xfId="0" applyNumberFormat="1" applyFont="1" applyFill="1" applyBorder="1" applyAlignment="1" applyProtection="1">
      <alignment horizontal="center" vertical="center"/>
      <protection hidden="1"/>
    </xf>
    <xf numFmtId="176" fontId="25" fillId="0" borderId="3" xfId="0" applyNumberFormat="1" applyFont="1" applyFill="1" applyBorder="1" applyAlignment="1" applyProtection="1">
      <alignment horizontal="center" vertical="center"/>
      <protection hidden="1"/>
    </xf>
    <xf numFmtId="176" fontId="25" fillId="0" borderId="0" xfId="0" applyNumberFormat="1" applyFont="1" applyFill="1" applyBorder="1" applyAlignment="1" applyProtection="1">
      <alignment horizontal="center" vertical="center"/>
      <protection hidden="1"/>
    </xf>
    <xf numFmtId="176" fontId="25" fillId="0" borderId="7" xfId="0" applyNumberFormat="1" applyFont="1" applyFill="1" applyBorder="1" applyAlignment="1" applyProtection="1">
      <alignment horizontal="center" vertical="center"/>
      <protection hidden="1"/>
    </xf>
    <xf numFmtId="176" fontId="25" fillId="0" borderId="8" xfId="0" applyNumberFormat="1" applyFont="1" applyFill="1" applyBorder="1" applyAlignment="1" applyProtection="1">
      <alignment horizontal="center" vertical="center"/>
      <protection hidden="1"/>
    </xf>
    <xf numFmtId="176" fontId="25" fillId="0" borderId="1" xfId="0" applyNumberFormat="1" applyFont="1" applyFill="1" applyBorder="1" applyAlignment="1" applyProtection="1">
      <alignment horizontal="center" vertical="center"/>
      <protection hidden="1"/>
    </xf>
    <xf numFmtId="176" fontId="25" fillId="0" borderId="9" xfId="0" applyNumberFormat="1" applyFont="1" applyFill="1" applyBorder="1" applyAlignment="1" applyProtection="1">
      <alignment horizontal="center" vertical="center"/>
      <protection hidden="1"/>
    </xf>
    <xf numFmtId="176" fontId="15" fillId="0" borderId="3" xfId="0" applyNumberFormat="1" applyFont="1" applyFill="1" applyBorder="1" applyAlignment="1" applyProtection="1">
      <alignment horizontal="left" vertical="center" wrapText="1"/>
      <protection hidden="1"/>
    </xf>
    <xf numFmtId="49" fontId="23" fillId="0" borderId="4" xfId="0" applyNumberFormat="1" applyFont="1" applyFill="1" applyBorder="1" applyAlignment="1" applyProtection="1">
      <alignment horizontal="center" vertical="center" wrapText="1"/>
      <protection hidden="1"/>
    </xf>
    <xf numFmtId="49" fontId="23" fillId="0" borderId="5" xfId="0" applyNumberFormat="1" applyFont="1" applyFill="1" applyBorder="1" applyAlignment="1" applyProtection="1">
      <alignment horizontal="center" vertical="center"/>
      <protection hidden="1"/>
    </xf>
    <xf numFmtId="49" fontId="23" fillId="0" borderId="6" xfId="0" applyNumberFormat="1" applyFont="1" applyFill="1" applyBorder="1" applyAlignment="1" applyProtection="1">
      <alignment horizontal="center" vertical="center"/>
      <protection hidden="1"/>
    </xf>
    <xf numFmtId="49" fontId="23" fillId="0" borderId="3" xfId="0" applyNumberFormat="1" applyFont="1" applyFill="1" applyBorder="1" applyAlignment="1" applyProtection="1">
      <alignment horizontal="center" vertical="center"/>
      <protection hidden="1"/>
    </xf>
    <xf numFmtId="49" fontId="23" fillId="0" borderId="0" xfId="0" applyNumberFormat="1" applyFont="1" applyFill="1" applyBorder="1" applyAlignment="1" applyProtection="1">
      <alignment horizontal="center" vertical="center"/>
      <protection hidden="1"/>
    </xf>
    <xf numFmtId="49" fontId="23" fillId="0" borderId="7" xfId="0" applyNumberFormat="1" applyFont="1" applyFill="1" applyBorder="1" applyAlignment="1" applyProtection="1">
      <alignment horizontal="center" vertical="center"/>
      <protection hidden="1"/>
    </xf>
    <xf numFmtId="49" fontId="23" fillId="0" borderId="8" xfId="0" applyNumberFormat="1" applyFont="1" applyFill="1" applyBorder="1" applyAlignment="1" applyProtection="1">
      <alignment horizontal="center" vertical="center"/>
      <protection hidden="1"/>
    </xf>
    <xf numFmtId="49" fontId="23" fillId="0" borderId="1" xfId="0" applyNumberFormat="1" applyFont="1" applyFill="1" applyBorder="1" applyAlignment="1" applyProtection="1">
      <alignment horizontal="center" vertical="center"/>
      <protection hidden="1"/>
    </xf>
    <xf numFmtId="49" fontId="23" fillId="0" borderId="9" xfId="0" applyNumberFormat="1" applyFont="1" applyFill="1" applyBorder="1" applyAlignment="1" applyProtection="1">
      <alignment horizontal="center" vertical="center"/>
      <protection hidden="1"/>
    </xf>
    <xf numFmtId="49" fontId="23" fillId="0" borderId="4" xfId="0" applyNumberFormat="1" applyFont="1" applyFill="1" applyBorder="1" applyAlignment="1" applyProtection="1">
      <alignment horizontal="center" vertical="center"/>
      <protection hidden="1"/>
    </xf>
    <xf numFmtId="176" fontId="12" fillId="0" borderId="4" xfId="0" applyNumberFormat="1" applyFont="1" applyFill="1" applyBorder="1" applyAlignment="1" applyProtection="1">
      <alignment horizontal="center" vertical="center"/>
      <protection hidden="1"/>
    </xf>
    <xf numFmtId="176" fontId="12" fillId="0" borderId="5" xfId="0" applyNumberFormat="1" applyFont="1" applyFill="1" applyBorder="1" applyAlignment="1" applyProtection="1">
      <alignment horizontal="center" vertical="center"/>
      <protection hidden="1"/>
    </xf>
    <xf numFmtId="176" fontId="12" fillId="0" borderId="6" xfId="0" applyNumberFormat="1" applyFont="1" applyFill="1" applyBorder="1" applyAlignment="1" applyProtection="1">
      <alignment horizontal="center" vertical="center"/>
      <protection hidden="1"/>
    </xf>
    <xf numFmtId="176" fontId="12" fillId="0" borderId="3" xfId="0" applyNumberFormat="1" applyFont="1" applyFill="1" applyBorder="1" applyAlignment="1" applyProtection="1">
      <alignment horizontal="center" vertical="center"/>
      <protection hidden="1"/>
    </xf>
    <xf numFmtId="176" fontId="12" fillId="0" borderId="0" xfId="0" applyNumberFormat="1" applyFont="1" applyFill="1" applyBorder="1" applyAlignment="1" applyProtection="1">
      <alignment horizontal="center" vertical="center"/>
      <protection hidden="1"/>
    </xf>
    <xf numFmtId="176" fontId="12" fillId="0" borderId="7" xfId="0" applyNumberFormat="1" applyFont="1" applyFill="1" applyBorder="1" applyAlignment="1" applyProtection="1">
      <alignment horizontal="center" vertical="center"/>
      <protection hidden="1"/>
    </xf>
    <xf numFmtId="176" fontId="12" fillId="0" borderId="8" xfId="0" applyNumberFormat="1" applyFont="1" applyFill="1" applyBorder="1" applyAlignment="1" applyProtection="1">
      <alignment horizontal="center" vertical="center"/>
      <protection hidden="1"/>
    </xf>
    <xf numFmtId="176" fontId="12" fillId="0" borderId="1" xfId="0" applyNumberFormat="1" applyFont="1" applyFill="1" applyBorder="1" applyAlignment="1" applyProtection="1">
      <alignment horizontal="center" vertical="center"/>
      <protection hidden="1"/>
    </xf>
    <xf numFmtId="176" fontId="12" fillId="0" borderId="9" xfId="0" applyNumberFormat="1" applyFont="1" applyFill="1" applyBorder="1" applyAlignment="1" applyProtection="1">
      <alignment horizontal="center" vertical="center"/>
      <protection hidden="1"/>
    </xf>
    <xf numFmtId="49" fontId="12" fillId="0" borderId="4" xfId="0" applyNumberFormat="1" applyFont="1" applyFill="1" applyBorder="1" applyAlignment="1" applyProtection="1">
      <alignment horizontal="center" vertical="center"/>
      <protection locked="0"/>
    </xf>
    <xf numFmtId="49" fontId="12" fillId="0" borderId="5" xfId="0" applyNumberFormat="1" applyFont="1" applyFill="1" applyBorder="1" applyAlignment="1" applyProtection="1">
      <alignment horizontal="center" vertical="center"/>
      <protection locked="0"/>
    </xf>
    <xf numFmtId="49" fontId="12" fillId="0" borderId="6" xfId="0" applyNumberFormat="1" applyFont="1" applyFill="1" applyBorder="1" applyAlignment="1" applyProtection="1">
      <alignment horizontal="center" vertical="center"/>
      <protection locked="0"/>
    </xf>
    <xf numFmtId="49" fontId="12" fillId="0" borderId="3" xfId="0" applyNumberFormat="1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2" fillId="0" borderId="7" xfId="0" applyNumberFormat="1" applyFont="1" applyFill="1" applyBorder="1" applyAlignment="1" applyProtection="1">
      <alignment horizontal="center" vertical="center"/>
      <protection locked="0"/>
    </xf>
    <xf numFmtId="49" fontId="12" fillId="0" borderId="8" xfId="0" applyNumberFormat="1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49" fontId="12" fillId="0" borderId="9" xfId="0" applyNumberFormat="1" applyFont="1" applyFill="1" applyBorder="1" applyAlignment="1" applyProtection="1">
      <alignment horizontal="center" vertical="center"/>
      <protection locked="0"/>
    </xf>
    <xf numFmtId="176" fontId="15" fillId="0" borderId="4" xfId="0" applyNumberFormat="1" applyFont="1" applyFill="1" applyBorder="1" applyAlignment="1" applyProtection="1">
      <alignment horizontal="center" vertical="center"/>
      <protection locked="0"/>
    </xf>
    <xf numFmtId="176" fontId="15" fillId="0" borderId="5" xfId="0" applyNumberFormat="1" applyFont="1" applyFill="1" applyBorder="1" applyAlignment="1" applyProtection="1">
      <alignment horizontal="center" vertical="center"/>
      <protection locked="0"/>
    </xf>
    <xf numFmtId="176" fontId="15" fillId="0" borderId="6" xfId="0" applyNumberFormat="1" applyFont="1" applyFill="1" applyBorder="1" applyAlignment="1" applyProtection="1">
      <alignment horizontal="center" vertical="center"/>
      <protection locked="0"/>
    </xf>
    <xf numFmtId="176" fontId="15" fillId="0" borderId="3" xfId="0" applyNumberFormat="1" applyFont="1" applyFill="1" applyBorder="1" applyAlignment="1" applyProtection="1">
      <alignment horizontal="center" vertical="center"/>
      <protection locked="0"/>
    </xf>
    <xf numFmtId="176" fontId="15" fillId="0" borderId="0" xfId="0" applyNumberFormat="1" applyFont="1" applyFill="1" applyBorder="1" applyAlignment="1" applyProtection="1">
      <alignment horizontal="center" vertical="center"/>
      <protection locked="0"/>
    </xf>
    <xf numFmtId="176" fontId="15" fillId="0" borderId="7" xfId="0" applyNumberFormat="1" applyFont="1" applyFill="1" applyBorder="1" applyAlignment="1" applyProtection="1">
      <alignment horizontal="center" vertical="center"/>
      <protection locked="0"/>
    </xf>
    <xf numFmtId="176" fontId="15" fillId="0" borderId="8" xfId="0" applyNumberFormat="1" applyFont="1" applyFill="1" applyBorder="1" applyAlignment="1" applyProtection="1">
      <alignment horizontal="center" vertical="center"/>
      <protection locked="0"/>
    </xf>
    <xf numFmtId="176" fontId="15" fillId="0" borderId="1" xfId="0" applyNumberFormat="1" applyFont="1" applyFill="1" applyBorder="1" applyAlignment="1" applyProtection="1">
      <alignment horizontal="center" vertical="center"/>
      <protection locked="0"/>
    </xf>
    <xf numFmtId="176" fontId="15" fillId="0" borderId="9" xfId="0" applyNumberFormat="1" applyFont="1" applyFill="1" applyBorder="1" applyAlignment="1" applyProtection="1">
      <alignment horizontal="center" vertical="center"/>
      <protection locked="0"/>
    </xf>
    <xf numFmtId="49" fontId="15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9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176" fontId="15" fillId="0" borderId="0" xfId="0" applyNumberFormat="1" applyFont="1" applyFill="1" applyBorder="1" applyAlignment="1" applyProtection="1">
      <alignment horizontal="left" vertical="center" wrapText="1"/>
      <protection hidden="1"/>
    </xf>
    <xf numFmtId="176" fontId="15" fillId="0" borderId="3" xfId="0" applyNumberFormat="1" applyFont="1" applyFill="1" applyBorder="1" applyAlignment="1" applyProtection="1">
      <alignment horizontal="center" vertical="center" wrapText="1"/>
      <protection hidden="1"/>
    </xf>
  </cellXfs>
  <cellStyles count="9">
    <cellStyle name="桁区切り 2" xfId="1" xr:uid="{00000000-0005-0000-0000-000000000000}"/>
    <cellStyle name="標準" xfId="0" builtinId="0"/>
    <cellStyle name="標準 13" xfId="2" xr:uid="{00000000-0005-0000-0000-000002000000}"/>
    <cellStyle name="標準 2" xfId="3" xr:uid="{00000000-0005-0000-0000-000003000000}"/>
    <cellStyle name="標準 2 2" xfId="4" xr:uid="{00000000-0005-0000-0000-000004000000}"/>
    <cellStyle name="標準 2 2 2" xfId="5" xr:uid="{00000000-0005-0000-0000-000005000000}"/>
    <cellStyle name="標準 2 3" xfId="6" xr:uid="{00000000-0005-0000-0000-000006000000}"/>
    <cellStyle name="標準 2_システム要件表_0201" xfId="7" xr:uid="{00000000-0005-0000-0000-000007000000}"/>
    <cellStyle name="標準 3" xfId="8" xr:uid="{00000000-0005-0000-0000-000008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7</xdr:row>
      <xdr:rowOff>0</xdr:rowOff>
    </xdr:from>
    <xdr:to>
      <xdr:col>39</xdr:col>
      <xdr:colOff>19050</xdr:colOff>
      <xdr:row>19</xdr:row>
      <xdr:rowOff>9526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800850" y="1343025"/>
          <a:ext cx="1019175" cy="149542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85725</xdr:colOff>
      <xdr:row>16</xdr:row>
      <xdr:rowOff>93001</xdr:rowOff>
    </xdr:from>
    <xdr:to>
      <xdr:col>33</xdr:col>
      <xdr:colOff>6375</xdr:colOff>
      <xdr:row>19</xdr:row>
      <xdr:rowOff>9526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486150" y="2550451"/>
          <a:ext cx="3121050" cy="2880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出資比率の高いものから記載してください。</a:t>
          </a:r>
          <a:endParaRPr kumimoji="1" lang="en-US" altLang="ja-JP" sz="110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33</xdr:col>
      <xdr:colOff>6375</xdr:colOff>
      <xdr:row>17</xdr:row>
      <xdr:rowOff>113176</xdr:rowOff>
    </xdr:from>
    <xdr:to>
      <xdr:col>33</xdr:col>
      <xdr:colOff>186375</xdr:colOff>
      <xdr:row>17</xdr:row>
      <xdr:rowOff>114300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>
          <a:stCxn id="6" idx="3"/>
        </xdr:cNvCxnSpPr>
      </xdr:nvCxnSpPr>
      <xdr:spPr>
        <a:xfrm>
          <a:off x="6607200" y="2694451"/>
          <a:ext cx="180000" cy="1124"/>
        </a:xfrm>
        <a:prstGeom prst="line">
          <a:avLst/>
        </a:prstGeom>
        <a:ln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43</xdr:row>
      <xdr:rowOff>9524</xdr:rowOff>
    </xdr:from>
    <xdr:to>
      <xdr:col>30</xdr:col>
      <xdr:colOff>9525</xdr:colOff>
      <xdr:row>47</xdr:row>
      <xdr:rowOff>9525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371600" y="5810249"/>
          <a:ext cx="4638675" cy="49530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66675</xdr:colOff>
      <xdr:row>36</xdr:row>
      <xdr:rowOff>95250</xdr:rowOff>
    </xdr:from>
    <xdr:to>
      <xdr:col>30</xdr:col>
      <xdr:colOff>9525</xdr:colOff>
      <xdr:row>41</xdr:row>
      <xdr:rowOff>16125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067050" y="5029200"/>
          <a:ext cx="2943225" cy="5400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株主又は出資者が</a:t>
          </a:r>
          <a:r>
            <a:rPr kumimoji="1" lang="en-US" altLang="ja-JP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10</a:t>
          </a:r>
          <a:r>
            <a:rPr kumimoji="1" lang="ja-JP" altLang="en-US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名以上いる場合に限り、「他 ●名」と記載するようにしてください。</a:t>
          </a:r>
          <a:endParaRPr kumimoji="1" lang="en-US" altLang="ja-JP" sz="110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28</xdr:col>
      <xdr:colOff>190500</xdr:colOff>
      <xdr:row>41</xdr:row>
      <xdr:rowOff>38100</xdr:rowOff>
    </xdr:from>
    <xdr:to>
      <xdr:col>28</xdr:col>
      <xdr:colOff>190500</xdr:colOff>
      <xdr:row>43</xdr:row>
      <xdr:rowOff>9525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5791200" y="5591175"/>
          <a:ext cx="0" cy="219075"/>
        </a:xfrm>
        <a:prstGeom prst="line">
          <a:avLst/>
        </a:prstGeom>
        <a:ln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H71"/>
  <sheetViews>
    <sheetView showGridLines="0" tabSelected="1" view="pageBreakPreview" zoomScaleNormal="85" zoomScaleSheetLayoutView="100" workbookViewId="0">
      <selection activeCell="AW55" sqref="AW55"/>
    </sheetView>
  </sheetViews>
  <sheetFormatPr defaultColWidth="10.625" defaultRowHeight="20.100000000000001" customHeight="1" x14ac:dyDescent="0.15"/>
  <cols>
    <col min="1" max="7" width="2.625" style="7" customWidth="1"/>
    <col min="8" max="8" width="2.625" style="6" customWidth="1"/>
    <col min="9" max="39" width="2.625" style="7" customWidth="1"/>
    <col min="40" max="40" width="4.625" style="3" customWidth="1"/>
    <col min="41" max="41" width="70" style="3" customWidth="1"/>
    <col min="42" max="42" width="4.125" style="3" hidden="1" customWidth="1"/>
    <col min="43" max="43" width="3.125" style="4" hidden="1" customWidth="1"/>
    <col min="44" max="47" width="5.875" style="5" hidden="1" customWidth="1"/>
    <col min="48" max="48" width="6.5" style="6" hidden="1" customWidth="1"/>
    <col min="49" max="51" width="7.875" style="7" customWidth="1"/>
    <col min="52" max="16384" width="10.625" style="7"/>
  </cols>
  <sheetData>
    <row r="1" spans="2:48" ht="22.5" customHeight="1" thickBot="1" x14ac:dyDescent="0.2">
      <c r="B1" s="21"/>
      <c r="C1" s="21"/>
      <c r="D1" s="21"/>
      <c r="E1" s="22"/>
      <c r="F1" s="21"/>
      <c r="G1" s="21"/>
      <c r="H1" s="21"/>
      <c r="I1" s="21"/>
      <c r="J1" s="21"/>
      <c r="K1" s="21"/>
      <c r="L1" s="21"/>
      <c r="M1" s="23"/>
      <c r="N1" s="23"/>
      <c r="O1" s="23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2:48" ht="17.25" customHeight="1" x14ac:dyDescent="0.15">
      <c r="B2" s="83" t="s">
        <v>16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26"/>
      <c r="W2" s="26"/>
      <c r="X2" s="26"/>
      <c r="Y2" s="26"/>
      <c r="Z2" s="27"/>
      <c r="AA2" s="27"/>
      <c r="AB2" s="27"/>
      <c r="AC2" s="27"/>
      <c r="AD2" s="27"/>
      <c r="AE2" s="77" t="s">
        <v>44</v>
      </c>
      <c r="AF2" s="78"/>
      <c r="AG2" s="78"/>
      <c r="AH2" s="78"/>
      <c r="AI2" s="78"/>
      <c r="AJ2" s="78"/>
      <c r="AK2" s="78"/>
      <c r="AL2" s="78"/>
      <c r="AM2" s="79"/>
      <c r="AN2" s="27"/>
    </row>
    <row r="3" spans="2:48" ht="13.5" customHeight="1" thickBot="1" x14ac:dyDescent="0.2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28"/>
      <c r="W3" s="28"/>
      <c r="X3" s="28"/>
      <c r="Y3" s="28"/>
      <c r="Z3" s="28"/>
      <c r="AA3" s="28"/>
      <c r="AB3" s="28"/>
      <c r="AC3" s="28"/>
      <c r="AD3" s="28"/>
      <c r="AE3" s="80"/>
      <c r="AF3" s="81"/>
      <c r="AG3" s="81"/>
      <c r="AH3" s="81"/>
      <c r="AI3" s="81"/>
      <c r="AJ3" s="81"/>
      <c r="AK3" s="81"/>
      <c r="AL3" s="81"/>
      <c r="AM3" s="82"/>
      <c r="AN3" s="8"/>
      <c r="AO3" s="8"/>
      <c r="AP3" s="8"/>
    </row>
    <row r="4" spans="2:48" ht="13.5" customHeight="1" x14ac:dyDescent="0.15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28"/>
      <c r="W4" s="28"/>
      <c r="X4" s="28"/>
      <c r="Y4" s="28"/>
      <c r="Z4" s="28"/>
      <c r="AA4" s="28"/>
      <c r="AB4" s="28"/>
      <c r="AC4" s="28"/>
      <c r="AD4" s="28"/>
      <c r="AE4" s="84"/>
      <c r="AF4" s="84"/>
      <c r="AG4" s="84"/>
      <c r="AH4" s="84"/>
      <c r="AI4" s="84"/>
      <c r="AJ4" s="84"/>
      <c r="AK4" s="84"/>
      <c r="AL4" s="84"/>
      <c r="AM4" s="84"/>
      <c r="AN4" s="9"/>
      <c r="AO4" s="9"/>
      <c r="AP4" s="9"/>
    </row>
    <row r="5" spans="2:48" ht="19.5" customHeight="1" x14ac:dyDescent="0.15">
      <c r="B5" s="87"/>
      <c r="C5" s="87"/>
      <c r="D5" s="87"/>
      <c r="E5" s="87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51"/>
      <c r="U5" s="31"/>
      <c r="V5" s="31"/>
      <c r="W5" s="31"/>
      <c r="X5" s="31"/>
      <c r="Y5" s="31"/>
      <c r="Z5" s="31"/>
      <c r="AA5" s="31"/>
      <c r="AB5" s="31"/>
      <c r="AC5" s="31"/>
      <c r="AD5" s="32"/>
      <c r="AE5" s="85" t="s">
        <v>54</v>
      </c>
      <c r="AF5" s="85"/>
      <c r="AG5" s="85"/>
      <c r="AH5" s="33">
        <v>3</v>
      </c>
      <c r="AI5" s="33" t="s">
        <v>21</v>
      </c>
      <c r="AJ5" s="33">
        <v>31</v>
      </c>
      <c r="AK5" s="33" t="s">
        <v>22</v>
      </c>
      <c r="AL5" s="86" t="s">
        <v>23</v>
      </c>
      <c r="AM5" s="86"/>
      <c r="AN5" s="10"/>
      <c r="AO5" s="10"/>
      <c r="AP5" s="10"/>
    </row>
    <row r="6" spans="2:48" ht="9.9499999999999993" customHeight="1" x14ac:dyDescent="0.15">
      <c r="B6" s="132" t="s">
        <v>18</v>
      </c>
      <c r="C6" s="133"/>
      <c r="D6" s="133"/>
      <c r="E6" s="133"/>
      <c r="F6" s="133"/>
      <c r="G6" s="134"/>
      <c r="H6" s="89" t="s">
        <v>0</v>
      </c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1"/>
      <c r="AE6" s="89" t="s">
        <v>53</v>
      </c>
      <c r="AF6" s="90"/>
      <c r="AG6" s="90"/>
      <c r="AH6" s="90"/>
      <c r="AI6" s="89" t="s">
        <v>14</v>
      </c>
      <c r="AJ6" s="90"/>
      <c r="AK6" s="90"/>
      <c r="AL6" s="90"/>
      <c r="AM6" s="91"/>
      <c r="AN6" s="11"/>
      <c r="AO6" s="11"/>
      <c r="AP6" s="11"/>
    </row>
    <row r="7" spans="2:48" ht="9.9499999999999993" customHeight="1" x14ac:dyDescent="0.15">
      <c r="B7" s="135"/>
      <c r="C7" s="136"/>
      <c r="D7" s="136"/>
      <c r="E7" s="136"/>
      <c r="F7" s="136"/>
      <c r="G7" s="137"/>
      <c r="H7" s="92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4"/>
      <c r="AE7" s="92"/>
      <c r="AF7" s="93"/>
      <c r="AG7" s="93"/>
      <c r="AH7" s="93"/>
      <c r="AI7" s="92"/>
      <c r="AJ7" s="93"/>
      <c r="AK7" s="93"/>
      <c r="AL7" s="93"/>
      <c r="AM7" s="94"/>
      <c r="AN7" s="11"/>
      <c r="AO7" s="11"/>
      <c r="AP7" s="11"/>
      <c r="AQ7" s="12"/>
      <c r="AR7" s="13" t="s">
        <v>24</v>
      </c>
      <c r="AS7" s="13" t="s">
        <v>25</v>
      </c>
      <c r="AT7" s="13" t="s">
        <v>26</v>
      </c>
      <c r="AU7" s="13" t="s">
        <v>27</v>
      </c>
      <c r="AV7" s="14" t="s">
        <v>28</v>
      </c>
    </row>
    <row r="8" spans="2:48" ht="9.9499999999999993" customHeight="1" x14ac:dyDescent="0.15">
      <c r="B8" s="135"/>
      <c r="C8" s="136"/>
      <c r="D8" s="136"/>
      <c r="E8" s="136"/>
      <c r="F8" s="136"/>
      <c r="G8" s="137"/>
      <c r="H8" s="95" t="s">
        <v>1</v>
      </c>
      <c r="I8" s="96"/>
      <c r="J8" s="97"/>
      <c r="K8" s="104" t="s">
        <v>13</v>
      </c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6"/>
      <c r="AE8" s="113" t="s">
        <v>15</v>
      </c>
      <c r="AF8" s="114"/>
      <c r="AG8" s="114"/>
      <c r="AH8" s="115"/>
      <c r="AI8" s="122">
        <v>0.15</v>
      </c>
      <c r="AJ8" s="123"/>
      <c r="AK8" s="123"/>
      <c r="AL8" s="123"/>
      <c r="AM8" s="124"/>
      <c r="AN8" s="131" t="str">
        <f>IFERROR(VLOOKUP(H8,AQ7:AV17,6,FALSE),"")</f>
        <v/>
      </c>
      <c r="AO8" s="131" t="str">
        <f>IFERROR(VLOOKUP(AN8,AR20:AS22,2,FALSE),"")</f>
        <v/>
      </c>
      <c r="AP8" s="15"/>
      <c r="AQ8" s="12" t="str">
        <f>H8</f>
        <v>①</v>
      </c>
      <c r="AR8" s="13" t="str">
        <f>IF((AND(AE8="○",AI8&gt;=50%)),"※1","")</f>
        <v/>
      </c>
      <c r="AS8" s="16">
        <f>IF(VLOOKUP($AQ8,H8:AH47,24,FALSE)="○",AI8,"")</f>
        <v>0.15</v>
      </c>
      <c r="AT8" s="13" t="str">
        <f t="shared" ref="AT8:AT17" si="0">IF((AND($AS$18&gt;=67%,AS8&lt;&gt;"") ),"※2","")</f>
        <v/>
      </c>
      <c r="AU8" s="13" t="str">
        <f t="shared" ref="AU8:AU17" si="1">AR8&amp;AT8</f>
        <v/>
      </c>
      <c r="AV8" s="17" t="str">
        <f t="shared" ref="AV8:AV17" si="2">IF(AU8="","",(IF(AU8="※1※2",$AR$20,(IF(AU8="※1",$AR$21,(IF(AU8="※2",$AR$22,"")))))))</f>
        <v/>
      </c>
    </row>
    <row r="9" spans="2:48" ht="9.9499999999999993" customHeight="1" x14ac:dyDescent="0.15">
      <c r="B9" s="135"/>
      <c r="C9" s="136"/>
      <c r="D9" s="136"/>
      <c r="E9" s="136"/>
      <c r="F9" s="136"/>
      <c r="G9" s="137"/>
      <c r="H9" s="98"/>
      <c r="I9" s="99"/>
      <c r="J9" s="100"/>
      <c r="K9" s="107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9"/>
      <c r="AE9" s="116"/>
      <c r="AF9" s="117"/>
      <c r="AG9" s="117"/>
      <c r="AH9" s="118"/>
      <c r="AI9" s="125"/>
      <c r="AJ9" s="126"/>
      <c r="AK9" s="126"/>
      <c r="AL9" s="126"/>
      <c r="AM9" s="127"/>
      <c r="AN9" s="131"/>
      <c r="AO9" s="131"/>
      <c r="AP9" s="15"/>
      <c r="AQ9" s="12" t="str">
        <f>H12</f>
        <v>②</v>
      </c>
      <c r="AR9" s="13" t="str">
        <f>IF((AND(AE12="○",AI12&gt;=50%)),"※1","")</f>
        <v/>
      </c>
      <c r="AS9" s="16">
        <f>IF(VLOOKUP(AQ9,H8:AH47,24,FALSE)="○",AI12,"")</f>
        <v>0.1</v>
      </c>
      <c r="AT9" s="13" t="str">
        <f t="shared" si="0"/>
        <v/>
      </c>
      <c r="AU9" s="13" t="str">
        <f t="shared" si="1"/>
        <v/>
      </c>
      <c r="AV9" s="17" t="str">
        <f t="shared" si="2"/>
        <v/>
      </c>
    </row>
    <row r="10" spans="2:48" ht="9.9499999999999993" customHeight="1" x14ac:dyDescent="0.15">
      <c r="B10" s="135"/>
      <c r="C10" s="136"/>
      <c r="D10" s="136"/>
      <c r="E10" s="136"/>
      <c r="F10" s="136"/>
      <c r="G10" s="137"/>
      <c r="H10" s="98"/>
      <c r="I10" s="99"/>
      <c r="J10" s="100"/>
      <c r="K10" s="107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9"/>
      <c r="AE10" s="116"/>
      <c r="AF10" s="117"/>
      <c r="AG10" s="117"/>
      <c r="AH10" s="118"/>
      <c r="AI10" s="125"/>
      <c r="AJ10" s="126"/>
      <c r="AK10" s="126"/>
      <c r="AL10" s="126"/>
      <c r="AM10" s="127"/>
      <c r="AN10" s="131"/>
      <c r="AO10" s="131"/>
      <c r="AP10" s="15"/>
      <c r="AQ10" s="12" t="str">
        <f>H16</f>
        <v>③</v>
      </c>
      <c r="AR10" s="13" t="str">
        <f>IF((AND(AE16="○",AI16&gt;=50%)),"※1","")</f>
        <v/>
      </c>
      <c r="AS10" s="16" t="str">
        <f>IF(VLOOKUP(AQ10,H8:AH47,24,FALSE)="○",AI16,"")</f>
        <v/>
      </c>
      <c r="AT10" s="13" t="str">
        <f t="shared" si="0"/>
        <v/>
      </c>
      <c r="AU10" s="13" t="str">
        <f t="shared" si="1"/>
        <v/>
      </c>
      <c r="AV10" s="17" t="str">
        <f t="shared" si="2"/>
        <v/>
      </c>
    </row>
    <row r="11" spans="2:48" ht="9.9499999999999993" customHeight="1" x14ac:dyDescent="0.15">
      <c r="B11" s="135"/>
      <c r="C11" s="136"/>
      <c r="D11" s="136"/>
      <c r="E11" s="136"/>
      <c r="F11" s="136"/>
      <c r="G11" s="137"/>
      <c r="H11" s="101"/>
      <c r="I11" s="102"/>
      <c r="J11" s="103"/>
      <c r="K11" s="110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2"/>
      <c r="AE11" s="119"/>
      <c r="AF11" s="120"/>
      <c r="AG11" s="120"/>
      <c r="AH11" s="121"/>
      <c r="AI11" s="128"/>
      <c r="AJ11" s="129"/>
      <c r="AK11" s="129"/>
      <c r="AL11" s="129"/>
      <c r="AM11" s="130"/>
      <c r="AN11" s="131"/>
      <c r="AO11" s="131"/>
      <c r="AP11" s="15"/>
      <c r="AQ11" s="12" t="str">
        <f>H20</f>
        <v>④</v>
      </c>
      <c r="AR11" s="13" t="str">
        <f>IF((AND(AE20="○",AI20&gt;=50%)),"※1","")</f>
        <v/>
      </c>
      <c r="AS11" s="16" t="str">
        <f>IF(VLOOKUP(AQ11,H8:AH47,24,FALSE)="○",AI20,"")</f>
        <v/>
      </c>
      <c r="AT11" s="13" t="str">
        <f t="shared" si="0"/>
        <v/>
      </c>
      <c r="AU11" s="13" t="str">
        <f t="shared" si="1"/>
        <v/>
      </c>
      <c r="AV11" s="17" t="str">
        <f t="shared" si="2"/>
        <v/>
      </c>
    </row>
    <row r="12" spans="2:48" ht="9.9499999999999993" customHeight="1" x14ac:dyDescent="0.15">
      <c r="B12" s="135"/>
      <c r="C12" s="136"/>
      <c r="D12" s="136"/>
      <c r="E12" s="136"/>
      <c r="F12" s="136"/>
      <c r="G12" s="137"/>
      <c r="H12" s="95" t="s">
        <v>2</v>
      </c>
      <c r="I12" s="96"/>
      <c r="J12" s="97"/>
      <c r="K12" s="104" t="s">
        <v>11</v>
      </c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6"/>
      <c r="AE12" s="113" t="s">
        <v>15</v>
      </c>
      <c r="AF12" s="114"/>
      <c r="AG12" s="114"/>
      <c r="AH12" s="115"/>
      <c r="AI12" s="122">
        <v>0.1</v>
      </c>
      <c r="AJ12" s="123"/>
      <c r="AK12" s="123"/>
      <c r="AL12" s="123"/>
      <c r="AM12" s="124"/>
      <c r="AN12" s="131" t="str">
        <f>IFERROR(VLOOKUP(H12,AQ8:AV18,6,FALSE),"")</f>
        <v/>
      </c>
      <c r="AO12" s="131" t="str">
        <f>IFERROR(VLOOKUP(AN12,AR20:AS22,2,FALSE),"")</f>
        <v/>
      </c>
      <c r="AP12" s="15"/>
      <c r="AQ12" s="12" t="str">
        <f>H24</f>
        <v>⑤</v>
      </c>
      <c r="AR12" s="13" t="str">
        <f>IF((AND(AE24="○",AI12&gt;=50%)),"※1","")</f>
        <v/>
      </c>
      <c r="AS12" s="16" t="str">
        <f>IF(VLOOKUP(AQ12,H8:AH47,24,FALSE)="○",AI24,"")</f>
        <v/>
      </c>
      <c r="AT12" s="13" t="str">
        <f t="shared" si="0"/>
        <v/>
      </c>
      <c r="AU12" s="13" t="str">
        <f t="shared" si="1"/>
        <v/>
      </c>
      <c r="AV12" s="17" t="str">
        <f t="shared" si="2"/>
        <v/>
      </c>
    </row>
    <row r="13" spans="2:48" ht="9.9499999999999993" customHeight="1" x14ac:dyDescent="0.15">
      <c r="B13" s="135"/>
      <c r="C13" s="136"/>
      <c r="D13" s="136"/>
      <c r="E13" s="136"/>
      <c r="F13" s="136"/>
      <c r="G13" s="137"/>
      <c r="H13" s="98"/>
      <c r="I13" s="99"/>
      <c r="J13" s="100"/>
      <c r="K13" s="107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9"/>
      <c r="AE13" s="116"/>
      <c r="AF13" s="117"/>
      <c r="AG13" s="117"/>
      <c r="AH13" s="118"/>
      <c r="AI13" s="125"/>
      <c r="AJ13" s="126"/>
      <c r="AK13" s="126"/>
      <c r="AL13" s="126"/>
      <c r="AM13" s="127"/>
      <c r="AN13" s="131"/>
      <c r="AO13" s="131"/>
      <c r="AP13" s="15"/>
      <c r="AQ13" s="12" t="str">
        <f>H28</f>
        <v>⑥</v>
      </c>
      <c r="AR13" s="13" t="str">
        <f>IF((AND(AE28="○",AI28&gt;=50%)),"※1","")</f>
        <v/>
      </c>
      <c r="AS13" s="16" t="str">
        <f>IF(VLOOKUP(AQ13,H8:AH47,24,FALSE)="○",AI28,"")</f>
        <v/>
      </c>
      <c r="AT13" s="13" t="str">
        <f t="shared" si="0"/>
        <v/>
      </c>
      <c r="AU13" s="13" t="str">
        <f t="shared" si="1"/>
        <v/>
      </c>
      <c r="AV13" s="17" t="str">
        <f t="shared" si="2"/>
        <v/>
      </c>
    </row>
    <row r="14" spans="2:48" ht="9.9499999999999993" customHeight="1" x14ac:dyDescent="0.15">
      <c r="B14" s="135"/>
      <c r="C14" s="136"/>
      <c r="D14" s="136"/>
      <c r="E14" s="136"/>
      <c r="F14" s="136"/>
      <c r="G14" s="137"/>
      <c r="H14" s="98"/>
      <c r="I14" s="99"/>
      <c r="J14" s="100"/>
      <c r="K14" s="107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9"/>
      <c r="AE14" s="116"/>
      <c r="AF14" s="117"/>
      <c r="AG14" s="117"/>
      <c r="AH14" s="118"/>
      <c r="AI14" s="125"/>
      <c r="AJ14" s="126"/>
      <c r="AK14" s="126"/>
      <c r="AL14" s="126"/>
      <c r="AM14" s="127"/>
      <c r="AN14" s="131"/>
      <c r="AO14" s="131"/>
      <c r="AP14" s="15"/>
      <c r="AQ14" s="12" t="str">
        <f>H32</f>
        <v>⑦</v>
      </c>
      <c r="AR14" s="13" t="str">
        <f>IF((AND(AE32="○",AI32&gt;=50%)),"※1","")</f>
        <v/>
      </c>
      <c r="AS14" s="16" t="str">
        <f>IF(VLOOKUP(AQ14,H8:AH47,24,FALSE)="○",AI32,"")</f>
        <v/>
      </c>
      <c r="AT14" s="13" t="str">
        <f t="shared" si="0"/>
        <v/>
      </c>
      <c r="AU14" s="13" t="str">
        <f t="shared" si="1"/>
        <v/>
      </c>
      <c r="AV14" s="17" t="str">
        <f t="shared" si="2"/>
        <v/>
      </c>
    </row>
    <row r="15" spans="2:48" ht="9.9499999999999993" customHeight="1" x14ac:dyDescent="0.15">
      <c r="B15" s="135"/>
      <c r="C15" s="136"/>
      <c r="D15" s="136"/>
      <c r="E15" s="136"/>
      <c r="F15" s="136"/>
      <c r="G15" s="137"/>
      <c r="H15" s="101"/>
      <c r="I15" s="102"/>
      <c r="J15" s="103"/>
      <c r="K15" s="110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2"/>
      <c r="AE15" s="119"/>
      <c r="AF15" s="120"/>
      <c r="AG15" s="120"/>
      <c r="AH15" s="121"/>
      <c r="AI15" s="128"/>
      <c r="AJ15" s="129"/>
      <c r="AK15" s="129"/>
      <c r="AL15" s="129"/>
      <c r="AM15" s="130"/>
      <c r="AN15" s="131"/>
      <c r="AO15" s="131"/>
      <c r="AP15" s="15"/>
      <c r="AQ15" s="12" t="str">
        <f>H36</f>
        <v>⑧</v>
      </c>
      <c r="AR15" s="13" t="str">
        <f>IF((AND(AE36="○",AI36&gt;=50%)),"※1","")</f>
        <v/>
      </c>
      <c r="AS15" s="16" t="str">
        <f>IF(VLOOKUP(AQ15,H8:AH47,24,FALSE)="○",AI36,"")</f>
        <v/>
      </c>
      <c r="AT15" s="13" t="str">
        <f t="shared" si="0"/>
        <v/>
      </c>
      <c r="AU15" s="13" t="str">
        <f t="shared" si="1"/>
        <v/>
      </c>
      <c r="AV15" s="17" t="str">
        <f t="shared" si="2"/>
        <v/>
      </c>
    </row>
    <row r="16" spans="2:48" ht="9.9499999999999993" customHeight="1" x14ac:dyDescent="0.15">
      <c r="B16" s="135"/>
      <c r="C16" s="136"/>
      <c r="D16" s="136"/>
      <c r="E16" s="136"/>
      <c r="F16" s="136"/>
      <c r="G16" s="137"/>
      <c r="H16" s="95" t="s">
        <v>3</v>
      </c>
      <c r="I16" s="96"/>
      <c r="J16" s="97"/>
      <c r="K16" s="104" t="s">
        <v>37</v>
      </c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6"/>
      <c r="AE16" s="113"/>
      <c r="AF16" s="114"/>
      <c r="AG16" s="114"/>
      <c r="AH16" s="115"/>
      <c r="AI16" s="122">
        <v>0.08</v>
      </c>
      <c r="AJ16" s="123"/>
      <c r="AK16" s="123"/>
      <c r="AL16" s="123"/>
      <c r="AM16" s="124"/>
      <c r="AN16" s="131" t="str">
        <f>IFERROR(VLOOKUP(H16,AQ7:AV17,6,FALSE),"")</f>
        <v/>
      </c>
      <c r="AO16" s="131" t="str">
        <f>IFERROR(VLOOKUP(AN16,AR20:AS22,2,FALSE),"")</f>
        <v/>
      </c>
      <c r="AP16" s="15"/>
      <c r="AQ16" s="12" t="str">
        <f>H40</f>
        <v>⑨</v>
      </c>
      <c r="AR16" s="13" t="str">
        <f>IF((AND(AE40="○",AI40&gt;=50%)),"※1","")</f>
        <v/>
      </c>
      <c r="AS16" s="16" t="str">
        <f>IF(VLOOKUP(AQ16,H8:AH47,24,FALSE)="○",AI40,"")</f>
        <v/>
      </c>
      <c r="AT16" s="13" t="str">
        <f t="shared" si="0"/>
        <v/>
      </c>
      <c r="AU16" s="13" t="str">
        <f t="shared" si="1"/>
        <v/>
      </c>
      <c r="AV16" s="17" t="str">
        <f t="shared" si="2"/>
        <v/>
      </c>
    </row>
    <row r="17" spans="2:48" ht="9.9499999999999993" customHeight="1" x14ac:dyDescent="0.15">
      <c r="B17" s="135"/>
      <c r="C17" s="136"/>
      <c r="D17" s="136"/>
      <c r="E17" s="136"/>
      <c r="F17" s="136"/>
      <c r="G17" s="137"/>
      <c r="H17" s="98"/>
      <c r="I17" s="99"/>
      <c r="J17" s="100"/>
      <c r="K17" s="107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9"/>
      <c r="AE17" s="116"/>
      <c r="AF17" s="117"/>
      <c r="AG17" s="117"/>
      <c r="AH17" s="118"/>
      <c r="AI17" s="125"/>
      <c r="AJ17" s="126"/>
      <c r="AK17" s="126"/>
      <c r="AL17" s="126"/>
      <c r="AM17" s="127"/>
      <c r="AN17" s="131"/>
      <c r="AO17" s="131"/>
      <c r="AP17" s="15"/>
      <c r="AQ17" s="12" t="str">
        <f>H44</f>
        <v>⑩</v>
      </c>
      <c r="AR17" s="13" t="str">
        <f>IF((AND(AE44="○",AI44&gt;=50%)),"※1","")</f>
        <v/>
      </c>
      <c r="AS17" s="16" t="str">
        <f>IF(VLOOKUP(AQ17,H8:AH47,24,FALSE)="○",AI44,"")</f>
        <v/>
      </c>
      <c r="AT17" s="13" t="str">
        <f t="shared" si="0"/>
        <v/>
      </c>
      <c r="AU17" s="13" t="str">
        <f t="shared" si="1"/>
        <v/>
      </c>
      <c r="AV17" s="17" t="str">
        <f t="shared" si="2"/>
        <v/>
      </c>
    </row>
    <row r="18" spans="2:48" ht="9.9499999999999993" customHeight="1" x14ac:dyDescent="0.15">
      <c r="B18" s="135"/>
      <c r="C18" s="136"/>
      <c r="D18" s="136"/>
      <c r="E18" s="136"/>
      <c r="F18" s="136"/>
      <c r="G18" s="137"/>
      <c r="H18" s="98"/>
      <c r="I18" s="99"/>
      <c r="J18" s="100"/>
      <c r="K18" s="107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9"/>
      <c r="AE18" s="116"/>
      <c r="AF18" s="117"/>
      <c r="AG18" s="117"/>
      <c r="AH18" s="118"/>
      <c r="AI18" s="125"/>
      <c r="AJ18" s="126"/>
      <c r="AK18" s="126"/>
      <c r="AL18" s="126"/>
      <c r="AM18" s="127"/>
      <c r="AN18" s="131"/>
      <c r="AO18" s="131"/>
      <c r="AP18" s="15"/>
      <c r="AR18" s="13" t="s">
        <v>20</v>
      </c>
      <c r="AS18" s="16">
        <f>SUM(AS8:AS17)</f>
        <v>0.25</v>
      </c>
    </row>
    <row r="19" spans="2:48" ht="9.9499999999999993" customHeight="1" x14ac:dyDescent="0.15">
      <c r="B19" s="135"/>
      <c r="C19" s="136"/>
      <c r="D19" s="136"/>
      <c r="E19" s="136"/>
      <c r="F19" s="136"/>
      <c r="G19" s="137"/>
      <c r="H19" s="101"/>
      <c r="I19" s="102"/>
      <c r="J19" s="103"/>
      <c r="K19" s="110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2"/>
      <c r="AE19" s="119"/>
      <c r="AF19" s="120"/>
      <c r="AG19" s="120"/>
      <c r="AH19" s="121"/>
      <c r="AI19" s="128"/>
      <c r="AJ19" s="129"/>
      <c r="AK19" s="129"/>
      <c r="AL19" s="129"/>
      <c r="AM19" s="130"/>
      <c r="AN19" s="131"/>
      <c r="AO19" s="131"/>
      <c r="AP19" s="15"/>
    </row>
    <row r="20" spans="2:48" ht="9.9499999999999993" customHeight="1" x14ac:dyDescent="0.15">
      <c r="B20" s="135"/>
      <c r="C20" s="136"/>
      <c r="D20" s="136"/>
      <c r="E20" s="136"/>
      <c r="F20" s="136"/>
      <c r="G20" s="137"/>
      <c r="H20" s="95" t="s">
        <v>4</v>
      </c>
      <c r="I20" s="96"/>
      <c r="J20" s="97"/>
      <c r="K20" s="104" t="s">
        <v>41</v>
      </c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6"/>
      <c r="AE20" s="113"/>
      <c r="AF20" s="114"/>
      <c r="AG20" s="114"/>
      <c r="AH20" s="115"/>
      <c r="AI20" s="122">
        <v>7.0000000000000007E-2</v>
      </c>
      <c r="AJ20" s="123"/>
      <c r="AK20" s="123"/>
      <c r="AL20" s="123"/>
      <c r="AM20" s="124"/>
      <c r="AN20" s="131" t="str">
        <f>IFERROR(VLOOKUP(H20,AQ7:AV17,6,FALSE),"")</f>
        <v/>
      </c>
      <c r="AO20" s="131" t="str">
        <f>IFERROR(VLOOKUP(AN20,AR20:AS22,2,FALSE),"")</f>
        <v/>
      </c>
      <c r="AP20" s="15"/>
      <c r="AR20" s="18" t="s">
        <v>30</v>
      </c>
      <c r="AS20" s="19" t="s">
        <v>32</v>
      </c>
    </row>
    <row r="21" spans="2:48" ht="9.9499999999999993" customHeight="1" x14ac:dyDescent="0.15">
      <c r="B21" s="135"/>
      <c r="C21" s="136"/>
      <c r="D21" s="136"/>
      <c r="E21" s="136"/>
      <c r="F21" s="136"/>
      <c r="G21" s="137"/>
      <c r="H21" s="98"/>
      <c r="I21" s="99"/>
      <c r="J21" s="100"/>
      <c r="K21" s="107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9"/>
      <c r="AE21" s="116"/>
      <c r="AF21" s="117"/>
      <c r="AG21" s="117"/>
      <c r="AH21" s="118"/>
      <c r="AI21" s="125"/>
      <c r="AJ21" s="126"/>
      <c r="AK21" s="126"/>
      <c r="AL21" s="126"/>
      <c r="AM21" s="127"/>
      <c r="AN21" s="131"/>
      <c r="AO21" s="131"/>
      <c r="AP21" s="15"/>
      <c r="AR21" s="20" t="s">
        <v>31</v>
      </c>
      <c r="AS21" s="13" t="s">
        <v>33</v>
      </c>
    </row>
    <row r="22" spans="2:48" ht="9.9499999999999993" customHeight="1" x14ac:dyDescent="0.15">
      <c r="B22" s="135"/>
      <c r="C22" s="136"/>
      <c r="D22" s="136"/>
      <c r="E22" s="136"/>
      <c r="F22" s="136"/>
      <c r="G22" s="137"/>
      <c r="H22" s="98"/>
      <c r="I22" s="99"/>
      <c r="J22" s="100"/>
      <c r="K22" s="107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9"/>
      <c r="AE22" s="116"/>
      <c r="AF22" s="117"/>
      <c r="AG22" s="117"/>
      <c r="AH22" s="118"/>
      <c r="AI22" s="125"/>
      <c r="AJ22" s="126"/>
      <c r="AK22" s="126"/>
      <c r="AL22" s="126"/>
      <c r="AM22" s="127"/>
      <c r="AN22" s="131"/>
      <c r="AO22" s="131"/>
      <c r="AP22" s="15"/>
      <c r="AR22" s="20" t="s">
        <v>29</v>
      </c>
      <c r="AS22" s="13" t="s">
        <v>34</v>
      </c>
    </row>
    <row r="23" spans="2:48" ht="9.9499999999999993" customHeight="1" x14ac:dyDescent="0.15">
      <c r="B23" s="135"/>
      <c r="C23" s="136"/>
      <c r="D23" s="136"/>
      <c r="E23" s="136"/>
      <c r="F23" s="136"/>
      <c r="G23" s="137"/>
      <c r="H23" s="101"/>
      <c r="I23" s="102"/>
      <c r="J23" s="103"/>
      <c r="K23" s="110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2"/>
      <c r="AE23" s="119"/>
      <c r="AF23" s="120"/>
      <c r="AG23" s="120"/>
      <c r="AH23" s="121"/>
      <c r="AI23" s="128"/>
      <c r="AJ23" s="129"/>
      <c r="AK23" s="129"/>
      <c r="AL23" s="129"/>
      <c r="AM23" s="130"/>
      <c r="AN23" s="131"/>
      <c r="AO23" s="131"/>
      <c r="AP23" s="15"/>
      <c r="AR23" s="13" t="s">
        <v>36</v>
      </c>
      <c r="AS23" s="13" t="s">
        <v>35</v>
      </c>
    </row>
    <row r="24" spans="2:48" ht="9.9499999999999993" customHeight="1" x14ac:dyDescent="0.15">
      <c r="B24" s="135"/>
      <c r="C24" s="136"/>
      <c r="D24" s="136"/>
      <c r="E24" s="136"/>
      <c r="F24" s="136"/>
      <c r="G24" s="137"/>
      <c r="H24" s="95" t="s">
        <v>5</v>
      </c>
      <c r="I24" s="96"/>
      <c r="J24" s="97"/>
      <c r="K24" s="104" t="s">
        <v>12</v>
      </c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6"/>
      <c r="AE24" s="113"/>
      <c r="AF24" s="114"/>
      <c r="AG24" s="114"/>
      <c r="AH24" s="115"/>
      <c r="AI24" s="122">
        <v>0.06</v>
      </c>
      <c r="AJ24" s="123"/>
      <c r="AK24" s="123"/>
      <c r="AL24" s="123"/>
      <c r="AM24" s="124"/>
      <c r="AN24" s="131" t="str">
        <f>IFERROR(VLOOKUP(H24,AQ7:AV17,6,FALSE),"")</f>
        <v/>
      </c>
      <c r="AO24" s="131" t="str">
        <f>IFERROR(VLOOKUP(AN24,AR20:AS22,2,FALSE),"")</f>
        <v/>
      </c>
      <c r="AP24" s="15"/>
    </row>
    <row r="25" spans="2:48" ht="9.9499999999999993" customHeight="1" x14ac:dyDescent="0.15">
      <c r="B25" s="135"/>
      <c r="C25" s="136"/>
      <c r="D25" s="136"/>
      <c r="E25" s="136"/>
      <c r="F25" s="136"/>
      <c r="G25" s="137"/>
      <c r="H25" s="98"/>
      <c r="I25" s="99"/>
      <c r="J25" s="100"/>
      <c r="K25" s="107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9"/>
      <c r="AE25" s="116"/>
      <c r="AF25" s="117"/>
      <c r="AG25" s="117"/>
      <c r="AH25" s="118"/>
      <c r="AI25" s="125"/>
      <c r="AJ25" s="126"/>
      <c r="AK25" s="126"/>
      <c r="AL25" s="126"/>
      <c r="AM25" s="127"/>
      <c r="AN25" s="131"/>
      <c r="AO25" s="131"/>
      <c r="AP25" s="15"/>
    </row>
    <row r="26" spans="2:48" ht="9.9499999999999993" customHeight="1" x14ac:dyDescent="0.15">
      <c r="B26" s="135"/>
      <c r="C26" s="136"/>
      <c r="D26" s="136"/>
      <c r="E26" s="136"/>
      <c r="F26" s="136"/>
      <c r="G26" s="137"/>
      <c r="H26" s="98"/>
      <c r="I26" s="99"/>
      <c r="J26" s="100"/>
      <c r="K26" s="107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9"/>
      <c r="AE26" s="116"/>
      <c r="AF26" s="117"/>
      <c r="AG26" s="117"/>
      <c r="AH26" s="118"/>
      <c r="AI26" s="125"/>
      <c r="AJ26" s="126"/>
      <c r="AK26" s="126"/>
      <c r="AL26" s="126"/>
      <c r="AM26" s="127"/>
      <c r="AN26" s="131"/>
      <c r="AO26" s="131"/>
      <c r="AP26" s="15"/>
    </row>
    <row r="27" spans="2:48" ht="9.9499999999999993" customHeight="1" x14ac:dyDescent="0.15">
      <c r="B27" s="135"/>
      <c r="C27" s="136"/>
      <c r="D27" s="136"/>
      <c r="E27" s="136"/>
      <c r="F27" s="136"/>
      <c r="G27" s="137"/>
      <c r="H27" s="101"/>
      <c r="I27" s="102"/>
      <c r="J27" s="103"/>
      <c r="K27" s="110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2"/>
      <c r="AE27" s="119"/>
      <c r="AF27" s="120"/>
      <c r="AG27" s="120"/>
      <c r="AH27" s="121"/>
      <c r="AI27" s="128"/>
      <c r="AJ27" s="129"/>
      <c r="AK27" s="129"/>
      <c r="AL27" s="129"/>
      <c r="AM27" s="130"/>
      <c r="AN27" s="131"/>
      <c r="AO27" s="131"/>
      <c r="AP27" s="15"/>
    </row>
    <row r="28" spans="2:48" ht="9.9499999999999993" customHeight="1" x14ac:dyDescent="0.15">
      <c r="B28" s="135"/>
      <c r="C28" s="136"/>
      <c r="D28" s="136"/>
      <c r="E28" s="136"/>
      <c r="F28" s="136"/>
      <c r="G28" s="137"/>
      <c r="H28" s="95" t="s">
        <v>6</v>
      </c>
      <c r="I28" s="96"/>
      <c r="J28" s="97"/>
      <c r="K28" s="104" t="s">
        <v>38</v>
      </c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6"/>
      <c r="AE28" s="113"/>
      <c r="AF28" s="114"/>
      <c r="AG28" s="114"/>
      <c r="AH28" s="115"/>
      <c r="AI28" s="122">
        <v>0.05</v>
      </c>
      <c r="AJ28" s="123"/>
      <c r="AK28" s="123"/>
      <c r="AL28" s="123"/>
      <c r="AM28" s="124"/>
      <c r="AN28" s="131" t="str">
        <f>IFERROR(VLOOKUP(H28,AQ7:AV17,6,FALSE),"")</f>
        <v/>
      </c>
      <c r="AO28" s="131" t="str">
        <f>IFERROR(VLOOKUP(AN28,AR20:AS22,2,FALSE),"")</f>
        <v/>
      </c>
      <c r="AP28" s="15"/>
    </row>
    <row r="29" spans="2:48" ht="9.9499999999999993" customHeight="1" x14ac:dyDescent="0.15">
      <c r="B29" s="135"/>
      <c r="C29" s="136"/>
      <c r="D29" s="136"/>
      <c r="E29" s="136"/>
      <c r="F29" s="136"/>
      <c r="G29" s="137"/>
      <c r="H29" s="98"/>
      <c r="I29" s="99"/>
      <c r="J29" s="100"/>
      <c r="K29" s="107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9"/>
      <c r="AE29" s="116"/>
      <c r="AF29" s="117"/>
      <c r="AG29" s="117"/>
      <c r="AH29" s="118"/>
      <c r="AI29" s="125"/>
      <c r="AJ29" s="126"/>
      <c r="AK29" s="126"/>
      <c r="AL29" s="126"/>
      <c r="AM29" s="127"/>
      <c r="AN29" s="131"/>
      <c r="AO29" s="131"/>
      <c r="AP29" s="15"/>
    </row>
    <row r="30" spans="2:48" ht="9.9499999999999993" customHeight="1" x14ac:dyDescent="0.15">
      <c r="B30" s="135"/>
      <c r="C30" s="136"/>
      <c r="D30" s="136"/>
      <c r="E30" s="136"/>
      <c r="F30" s="136"/>
      <c r="G30" s="137"/>
      <c r="H30" s="98"/>
      <c r="I30" s="99"/>
      <c r="J30" s="100"/>
      <c r="K30" s="107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9"/>
      <c r="AE30" s="116"/>
      <c r="AF30" s="117"/>
      <c r="AG30" s="117"/>
      <c r="AH30" s="118"/>
      <c r="AI30" s="125"/>
      <c r="AJ30" s="126"/>
      <c r="AK30" s="126"/>
      <c r="AL30" s="126"/>
      <c r="AM30" s="127"/>
      <c r="AN30" s="131"/>
      <c r="AO30" s="131"/>
      <c r="AP30" s="15"/>
    </row>
    <row r="31" spans="2:48" ht="9.9499999999999993" customHeight="1" x14ac:dyDescent="0.15">
      <c r="B31" s="135"/>
      <c r="C31" s="136"/>
      <c r="D31" s="136"/>
      <c r="E31" s="136"/>
      <c r="F31" s="136"/>
      <c r="G31" s="137"/>
      <c r="H31" s="101"/>
      <c r="I31" s="102"/>
      <c r="J31" s="103"/>
      <c r="K31" s="110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2"/>
      <c r="AE31" s="119"/>
      <c r="AF31" s="120"/>
      <c r="AG31" s="120"/>
      <c r="AH31" s="121"/>
      <c r="AI31" s="128"/>
      <c r="AJ31" s="129"/>
      <c r="AK31" s="129"/>
      <c r="AL31" s="129"/>
      <c r="AM31" s="130"/>
      <c r="AN31" s="131"/>
      <c r="AO31" s="131"/>
      <c r="AP31" s="15"/>
    </row>
    <row r="32" spans="2:48" ht="9.9499999999999993" customHeight="1" x14ac:dyDescent="0.15">
      <c r="B32" s="135"/>
      <c r="C32" s="136"/>
      <c r="D32" s="136"/>
      <c r="E32" s="136"/>
      <c r="F32" s="136"/>
      <c r="G32" s="137"/>
      <c r="H32" s="95" t="s">
        <v>7</v>
      </c>
      <c r="I32" s="96"/>
      <c r="J32" s="97"/>
      <c r="K32" s="104" t="s">
        <v>39</v>
      </c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6"/>
      <c r="AE32" s="113"/>
      <c r="AF32" s="114"/>
      <c r="AG32" s="114"/>
      <c r="AH32" s="115"/>
      <c r="AI32" s="122">
        <v>4.4999999999999998E-2</v>
      </c>
      <c r="AJ32" s="123"/>
      <c r="AK32" s="123"/>
      <c r="AL32" s="123"/>
      <c r="AM32" s="124"/>
      <c r="AN32" s="131" t="str">
        <f>IFERROR(VLOOKUP(H32,AQ7:AV17,6,FALSE),"")</f>
        <v/>
      </c>
      <c r="AO32" s="131" t="str">
        <f>IFERROR(VLOOKUP(AN32,AR20:AS22,2,FALSE),"")</f>
        <v/>
      </c>
      <c r="AP32" s="15"/>
    </row>
    <row r="33" spans="2:49" s="4" customFormat="1" ht="9.9499999999999993" customHeight="1" x14ac:dyDescent="0.15">
      <c r="B33" s="135"/>
      <c r="C33" s="136"/>
      <c r="D33" s="136"/>
      <c r="E33" s="136"/>
      <c r="F33" s="136"/>
      <c r="G33" s="137"/>
      <c r="H33" s="98"/>
      <c r="I33" s="99"/>
      <c r="J33" s="100"/>
      <c r="K33" s="107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9"/>
      <c r="AE33" s="116"/>
      <c r="AF33" s="117"/>
      <c r="AG33" s="117"/>
      <c r="AH33" s="118"/>
      <c r="AI33" s="125"/>
      <c r="AJ33" s="126"/>
      <c r="AK33" s="126"/>
      <c r="AL33" s="126"/>
      <c r="AM33" s="127"/>
      <c r="AN33" s="131"/>
      <c r="AO33" s="131"/>
      <c r="AP33" s="15"/>
      <c r="AR33" s="5"/>
      <c r="AS33" s="5"/>
      <c r="AT33" s="5"/>
      <c r="AU33" s="5"/>
      <c r="AV33" s="6"/>
      <c r="AW33" s="7"/>
    </row>
    <row r="34" spans="2:49" s="4" customFormat="1" ht="9.9499999999999993" customHeight="1" x14ac:dyDescent="0.15">
      <c r="B34" s="135"/>
      <c r="C34" s="136"/>
      <c r="D34" s="136"/>
      <c r="E34" s="136"/>
      <c r="F34" s="136"/>
      <c r="G34" s="137"/>
      <c r="H34" s="98"/>
      <c r="I34" s="99"/>
      <c r="J34" s="100"/>
      <c r="K34" s="107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9"/>
      <c r="AE34" s="116"/>
      <c r="AF34" s="117"/>
      <c r="AG34" s="117"/>
      <c r="AH34" s="118"/>
      <c r="AI34" s="125"/>
      <c r="AJ34" s="126"/>
      <c r="AK34" s="126"/>
      <c r="AL34" s="126"/>
      <c r="AM34" s="127"/>
      <c r="AN34" s="131"/>
      <c r="AO34" s="131"/>
      <c r="AP34" s="15"/>
      <c r="AR34" s="5"/>
      <c r="AS34" s="5"/>
      <c r="AT34" s="5"/>
      <c r="AU34" s="5"/>
      <c r="AV34" s="6"/>
      <c r="AW34" s="7"/>
    </row>
    <row r="35" spans="2:49" s="4" customFormat="1" ht="9.9499999999999993" customHeight="1" x14ac:dyDescent="0.15">
      <c r="B35" s="135"/>
      <c r="C35" s="136"/>
      <c r="D35" s="136"/>
      <c r="E35" s="136"/>
      <c r="F35" s="136"/>
      <c r="G35" s="137"/>
      <c r="H35" s="101"/>
      <c r="I35" s="102"/>
      <c r="J35" s="103"/>
      <c r="K35" s="110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2"/>
      <c r="AE35" s="119"/>
      <c r="AF35" s="120"/>
      <c r="AG35" s="120"/>
      <c r="AH35" s="121"/>
      <c r="AI35" s="128"/>
      <c r="AJ35" s="129"/>
      <c r="AK35" s="129"/>
      <c r="AL35" s="129"/>
      <c r="AM35" s="130"/>
      <c r="AN35" s="131"/>
      <c r="AO35" s="131"/>
      <c r="AP35" s="15"/>
      <c r="AR35" s="5"/>
      <c r="AS35" s="5"/>
      <c r="AT35" s="5"/>
      <c r="AU35" s="5"/>
      <c r="AV35" s="6"/>
      <c r="AW35" s="7"/>
    </row>
    <row r="36" spans="2:49" s="4" customFormat="1" ht="9.9499999999999993" customHeight="1" x14ac:dyDescent="0.15">
      <c r="B36" s="135"/>
      <c r="C36" s="136"/>
      <c r="D36" s="136"/>
      <c r="E36" s="136"/>
      <c r="F36" s="136"/>
      <c r="G36" s="137"/>
      <c r="H36" s="95" t="s">
        <v>8</v>
      </c>
      <c r="I36" s="96"/>
      <c r="J36" s="97"/>
      <c r="K36" s="104" t="s">
        <v>40</v>
      </c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6"/>
      <c r="AE36" s="113"/>
      <c r="AF36" s="114"/>
      <c r="AG36" s="114"/>
      <c r="AH36" s="115"/>
      <c r="AI36" s="122">
        <v>0.02</v>
      </c>
      <c r="AJ36" s="123"/>
      <c r="AK36" s="123"/>
      <c r="AL36" s="123"/>
      <c r="AM36" s="124"/>
      <c r="AN36" s="131" t="str">
        <f>IFERROR(VLOOKUP(H36,AQ7:AV17,6,FALSE),"")</f>
        <v/>
      </c>
      <c r="AO36" s="131" t="str">
        <f>IFERROR(VLOOKUP(AN36,AR20:AS22,2,FALSE),"")</f>
        <v/>
      </c>
      <c r="AP36" s="15"/>
      <c r="AR36" s="5"/>
      <c r="AS36" s="5"/>
      <c r="AT36" s="5"/>
      <c r="AU36" s="5"/>
      <c r="AV36" s="6"/>
      <c r="AW36" s="7"/>
    </row>
    <row r="37" spans="2:49" s="4" customFormat="1" ht="9.9499999999999993" customHeight="1" x14ac:dyDescent="0.15">
      <c r="B37" s="135"/>
      <c r="C37" s="136"/>
      <c r="D37" s="136"/>
      <c r="E37" s="136"/>
      <c r="F37" s="136"/>
      <c r="G37" s="137"/>
      <c r="H37" s="98"/>
      <c r="I37" s="99"/>
      <c r="J37" s="100"/>
      <c r="K37" s="107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9"/>
      <c r="AE37" s="116"/>
      <c r="AF37" s="117"/>
      <c r="AG37" s="117"/>
      <c r="AH37" s="118"/>
      <c r="AI37" s="125"/>
      <c r="AJ37" s="126"/>
      <c r="AK37" s="126"/>
      <c r="AL37" s="126"/>
      <c r="AM37" s="127"/>
      <c r="AN37" s="131"/>
      <c r="AO37" s="131"/>
      <c r="AP37" s="15"/>
      <c r="AR37" s="5"/>
      <c r="AS37" s="5"/>
      <c r="AT37" s="5"/>
      <c r="AU37" s="5"/>
      <c r="AV37" s="6"/>
      <c r="AW37" s="7"/>
    </row>
    <row r="38" spans="2:49" s="4" customFormat="1" ht="9.9499999999999993" customHeight="1" x14ac:dyDescent="0.15">
      <c r="B38" s="135"/>
      <c r="C38" s="136"/>
      <c r="D38" s="136"/>
      <c r="E38" s="136"/>
      <c r="F38" s="136"/>
      <c r="G38" s="137"/>
      <c r="H38" s="98"/>
      <c r="I38" s="99"/>
      <c r="J38" s="100"/>
      <c r="K38" s="107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9"/>
      <c r="AE38" s="116"/>
      <c r="AF38" s="117"/>
      <c r="AG38" s="117"/>
      <c r="AH38" s="118"/>
      <c r="AI38" s="125"/>
      <c r="AJ38" s="126"/>
      <c r="AK38" s="126"/>
      <c r="AL38" s="126"/>
      <c r="AM38" s="127"/>
      <c r="AN38" s="131"/>
      <c r="AO38" s="131"/>
      <c r="AP38" s="15"/>
      <c r="AR38" s="5"/>
      <c r="AS38" s="5"/>
      <c r="AT38" s="5"/>
      <c r="AU38" s="5"/>
      <c r="AV38" s="6"/>
      <c r="AW38" s="7"/>
    </row>
    <row r="39" spans="2:49" s="4" customFormat="1" ht="9.9499999999999993" customHeight="1" x14ac:dyDescent="0.15">
      <c r="B39" s="135"/>
      <c r="C39" s="136"/>
      <c r="D39" s="136"/>
      <c r="E39" s="136"/>
      <c r="F39" s="136"/>
      <c r="G39" s="137"/>
      <c r="H39" s="101"/>
      <c r="I39" s="102"/>
      <c r="J39" s="103"/>
      <c r="K39" s="110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2"/>
      <c r="AE39" s="119"/>
      <c r="AF39" s="120"/>
      <c r="AG39" s="120"/>
      <c r="AH39" s="121"/>
      <c r="AI39" s="128"/>
      <c r="AJ39" s="129"/>
      <c r="AK39" s="129"/>
      <c r="AL39" s="129"/>
      <c r="AM39" s="130"/>
      <c r="AN39" s="131"/>
      <c r="AO39" s="131"/>
      <c r="AP39" s="15"/>
      <c r="AR39" s="5"/>
      <c r="AS39" s="5"/>
      <c r="AT39" s="5"/>
      <c r="AU39" s="5"/>
      <c r="AV39" s="6"/>
      <c r="AW39" s="7"/>
    </row>
    <row r="40" spans="2:49" s="4" customFormat="1" ht="9.9499999999999993" customHeight="1" x14ac:dyDescent="0.15">
      <c r="B40" s="135"/>
      <c r="C40" s="136"/>
      <c r="D40" s="136"/>
      <c r="E40" s="136"/>
      <c r="F40" s="136"/>
      <c r="G40" s="137"/>
      <c r="H40" s="95" t="s">
        <v>9</v>
      </c>
      <c r="I40" s="96"/>
      <c r="J40" s="97"/>
      <c r="K40" s="104" t="s">
        <v>17</v>
      </c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6"/>
      <c r="AE40" s="113"/>
      <c r="AF40" s="114"/>
      <c r="AG40" s="114"/>
      <c r="AH40" s="115"/>
      <c r="AI40" s="122">
        <v>0.02</v>
      </c>
      <c r="AJ40" s="123"/>
      <c r="AK40" s="123"/>
      <c r="AL40" s="123"/>
      <c r="AM40" s="124"/>
      <c r="AN40" s="131" t="str">
        <f>IFERROR(VLOOKUP(H40,AQ7:AV17,6,FALSE),"")</f>
        <v/>
      </c>
      <c r="AO40" s="131" t="str">
        <f>IFERROR(VLOOKUP(AN40,AR20:AS22,2,FALSE),"")</f>
        <v/>
      </c>
      <c r="AP40" s="15"/>
      <c r="AR40" s="5"/>
      <c r="AS40" s="5"/>
      <c r="AT40" s="5"/>
      <c r="AU40" s="5"/>
      <c r="AV40" s="6"/>
      <c r="AW40" s="7"/>
    </row>
    <row r="41" spans="2:49" s="4" customFormat="1" ht="9.9499999999999993" customHeight="1" x14ac:dyDescent="0.15">
      <c r="B41" s="135"/>
      <c r="C41" s="136"/>
      <c r="D41" s="136"/>
      <c r="E41" s="136"/>
      <c r="F41" s="136"/>
      <c r="G41" s="137"/>
      <c r="H41" s="98"/>
      <c r="I41" s="99"/>
      <c r="J41" s="100"/>
      <c r="K41" s="107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9"/>
      <c r="AE41" s="116"/>
      <c r="AF41" s="117"/>
      <c r="AG41" s="117"/>
      <c r="AH41" s="118"/>
      <c r="AI41" s="125"/>
      <c r="AJ41" s="126"/>
      <c r="AK41" s="126"/>
      <c r="AL41" s="126"/>
      <c r="AM41" s="127"/>
      <c r="AN41" s="131"/>
      <c r="AO41" s="131"/>
      <c r="AP41" s="15"/>
      <c r="AR41" s="5"/>
      <c r="AS41" s="5"/>
      <c r="AT41" s="5"/>
      <c r="AU41" s="5"/>
      <c r="AV41" s="6"/>
      <c r="AW41" s="7"/>
    </row>
    <row r="42" spans="2:49" s="4" customFormat="1" ht="9.9499999999999993" customHeight="1" x14ac:dyDescent="0.15">
      <c r="B42" s="135"/>
      <c r="C42" s="136"/>
      <c r="D42" s="136"/>
      <c r="E42" s="136"/>
      <c r="F42" s="136"/>
      <c r="G42" s="137"/>
      <c r="H42" s="98"/>
      <c r="I42" s="99"/>
      <c r="J42" s="100"/>
      <c r="K42" s="107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9"/>
      <c r="AE42" s="116"/>
      <c r="AF42" s="117"/>
      <c r="AG42" s="117"/>
      <c r="AH42" s="118"/>
      <c r="AI42" s="125"/>
      <c r="AJ42" s="126"/>
      <c r="AK42" s="126"/>
      <c r="AL42" s="126"/>
      <c r="AM42" s="127"/>
      <c r="AN42" s="131"/>
      <c r="AO42" s="131"/>
      <c r="AP42" s="15"/>
      <c r="AR42" s="5"/>
      <c r="AS42" s="5"/>
      <c r="AT42" s="5"/>
      <c r="AU42" s="5"/>
      <c r="AV42" s="6"/>
      <c r="AW42" s="7"/>
    </row>
    <row r="43" spans="2:49" s="4" customFormat="1" ht="9.9499999999999993" customHeight="1" x14ac:dyDescent="0.15">
      <c r="B43" s="135"/>
      <c r="C43" s="136"/>
      <c r="D43" s="136"/>
      <c r="E43" s="136"/>
      <c r="F43" s="136"/>
      <c r="G43" s="137"/>
      <c r="H43" s="101"/>
      <c r="I43" s="102"/>
      <c r="J43" s="103"/>
      <c r="K43" s="110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2"/>
      <c r="AE43" s="119"/>
      <c r="AF43" s="120"/>
      <c r="AG43" s="120"/>
      <c r="AH43" s="121"/>
      <c r="AI43" s="128"/>
      <c r="AJ43" s="129"/>
      <c r="AK43" s="129"/>
      <c r="AL43" s="129"/>
      <c r="AM43" s="130"/>
      <c r="AN43" s="131"/>
      <c r="AO43" s="131"/>
      <c r="AP43" s="15"/>
      <c r="AR43" s="5"/>
      <c r="AS43" s="5"/>
      <c r="AT43" s="5"/>
      <c r="AU43" s="5"/>
      <c r="AV43" s="6"/>
      <c r="AW43" s="7"/>
    </row>
    <row r="44" spans="2:49" s="4" customFormat="1" ht="9.9499999999999993" customHeight="1" x14ac:dyDescent="0.15">
      <c r="B44" s="135"/>
      <c r="C44" s="136"/>
      <c r="D44" s="136"/>
      <c r="E44" s="136"/>
      <c r="F44" s="136"/>
      <c r="G44" s="137"/>
      <c r="H44" s="95" t="s">
        <v>19</v>
      </c>
      <c r="I44" s="96"/>
      <c r="J44" s="97"/>
      <c r="K44" s="104" t="s">
        <v>10</v>
      </c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6"/>
      <c r="AE44" s="113"/>
      <c r="AF44" s="114"/>
      <c r="AG44" s="114"/>
      <c r="AH44" s="115"/>
      <c r="AI44" s="122">
        <v>0.40500000000000003</v>
      </c>
      <c r="AJ44" s="123"/>
      <c r="AK44" s="123"/>
      <c r="AL44" s="123"/>
      <c r="AM44" s="124"/>
      <c r="AN44" s="131" t="str">
        <f>IFERROR(VLOOKUP(H44,AQ7:AV17,6,FALSE),"")</f>
        <v/>
      </c>
      <c r="AO44" s="131" t="str">
        <f>IFERROR(VLOOKUP(AN44,AR20:AS22,FALSE),"")</f>
        <v/>
      </c>
      <c r="AP44" s="15"/>
      <c r="AR44" s="5"/>
      <c r="AS44" s="5"/>
      <c r="AT44" s="5"/>
      <c r="AU44" s="5"/>
      <c r="AV44" s="6"/>
      <c r="AW44" s="7"/>
    </row>
    <row r="45" spans="2:49" s="4" customFormat="1" ht="9.9499999999999993" customHeight="1" x14ac:dyDescent="0.15">
      <c r="B45" s="135"/>
      <c r="C45" s="136"/>
      <c r="D45" s="136"/>
      <c r="E45" s="136"/>
      <c r="F45" s="136"/>
      <c r="G45" s="137"/>
      <c r="H45" s="98"/>
      <c r="I45" s="99"/>
      <c r="J45" s="100"/>
      <c r="K45" s="107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9"/>
      <c r="AE45" s="116"/>
      <c r="AF45" s="117"/>
      <c r="AG45" s="117"/>
      <c r="AH45" s="118"/>
      <c r="AI45" s="125"/>
      <c r="AJ45" s="126"/>
      <c r="AK45" s="126"/>
      <c r="AL45" s="126"/>
      <c r="AM45" s="127"/>
      <c r="AN45" s="131"/>
      <c r="AO45" s="131"/>
      <c r="AP45" s="15"/>
      <c r="AR45" s="5"/>
      <c r="AS45" s="5"/>
      <c r="AT45" s="5"/>
      <c r="AU45" s="5"/>
      <c r="AV45" s="6"/>
      <c r="AW45" s="7"/>
    </row>
    <row r="46" spans="2:49" s="4" customFormat="1" ht="9.9499999999999993" customHeight="1" x14ac:dyDescent="0.15">
      <c r="B46" s="135"/>
      <c r="C46" s="136"/>
      <c r="D46" s="136"/>
      <c r="E46" s="136"/>
      <c r="F46" s="136"/>
      <c r="G46" s="137"/>
      <c r="H46" s="98"/>
      <c r="I46" s="99"/>
      <c r="J46" s="100"/>
      <c r="K46" s="107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9"/>
      <c r="AE46" s="116"/>
      <c r="AF46" s="117"/>
      <c r="AG46" s="117"/>
      <c r="AH46" s="118"/>
      <c r="AI46" s="125"/>
      <c r="AJ46" s="126"/>
      <c r="AK46" s="126"/>
      <c r="AL46" s="126"/>
      <c r="AM46" s="127"/>
      <c r="AN46" s="131"/>
      <c r="AO46" s="131"/>
      <c r="AP46" s="15"/>
      <c r="AR46" s="5"/>
      <c r="AS46" s="5"/>
      <c r="AT46" s="5"/>
      <c r="AU46" s="5"/>
      <c r="AV46" s="6"/>
      <c r="AW46" s="7"/>
    </row>
    <row r="47" spans="2:49" s="4" customFormat="1" ht="9.9499999999999993" customHeight="1" x14ac:dyDescent="0.15">
      <c r="B47" s="138"/>
      <c r="C47" s="139"/>
      <c r="D47" s="139"/>
      <c r="E47" s="139"/>
      <c r="F47" s="139"/>
      <c r="G47" s="140"/>
      <c r="H47" s="101"/>
      <c r="I47" s="102"/>
      <c r="J47" s="103"/>
      <c r="K47" s="110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2"/>
      <c r="AE47" s="119"/>
      <c r="AF47" s="120"/>
      <c r="AG47" s="120"/>
      <c r="AH47" s="121"/>
      <c r="AI47" s="128"/>
      <c r="AJ47" s="129"/>
      <c r="AK47" s="129"/>
      <c r="AL47" s="129"/>
      <c r="AM47" s="130"/>
      <c r="AN47" s="131"/>
      <c r="AO47" s="131"/>
      <c r="AP47" s="15"/>
      <c r="AR47" s="5"/>
      <c r="AS47" s="5"/>
      <c r="AT47" s="5"/>
      <c r="AU47" s="5"/>
      <c r="AV47" s="6"/>
      <c r="AW47" s="7"/>
    </row>
    <row r="48" spans="2:49" s="4" customFormat="1" ht="9.9499999999999993" customHeight="1" x14ac:dyDescent="0.15">
      <c r="B48" s="34"/>
      <c r="C48" s="35"/>
      <c r="D48" s="35"/>
      <c r="E48" s="35"/>
      <c r="F48" s="35"/>
      <c r="G48" s="35"/>
      <c r="H48" s="36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7"/>
      <c r="AE48" s="141" t="s">
        <v>20</v>
      </c>
      <c r="AF48" s="133"/>
      <c r="AG48" s="133"/>
      <c r="AH48" s="134"/>
      <c r="AI48" s="142">
        <f>SUM(AI8:AM47)</f>
        <v>1</v>
      </c>
      <c r="AJ48" s="143"/>
      <c r="AK48" s="143"/>
      <c r="AL48" s="143"/>
      <c r="AM48" s="144"/>
      <c r="AN48" s="131" t="str">
        <f>IF(AND(AI48&gt;0%,AI48&lt;&gt;100%),"※3","")</f>
        <v/>
      </c>
      <c r="AO48" s="131" t="str">
        <f>IFERROR(VLOOKUP(AN48,AR20:AS23,2,FALSE),"")</f>
        <v/>
      </c>
      <c r="AP48" s="2"/>
      <c r="AR48" s="5"/>
      <c r="AS48" s="5"/>
      <c r="AT48" s="5"/>
      <c r="AU48" s="5"/>
      <c r="AV48" s="6"/>
      <c r="AW48" s="7"/>
    </row>
    <row r="49" spans="2:60" ht="9.9499999999999993" customHeight="1" x14ac:dyDescent="0.15">
      <c r="B49" s="38"/>
      <c r="C49" s="39"/>
      <c r="D49" s="39"/>
      <c r="E49" s="39"/>
      <c r="F49" s="39"/>
      <c r="G49" s="39"/>
      <c r="H49" s="40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41"/>
      <c r="AE49" s="135"/>
      <c r="AF49" s="136"/>
      <c r="AG49" s="136"/>
      <c r="AH49" s="137"/>
      <c r="AI49" s="145"/>
      <c r="AJ49" s="146"/>
      <c r="AK49" s="146"/>
      <c r="AL49" s="146"/>
      <c r="AM49" s="147"/>
      <c r="AN49" s="131"/>
      <c r="AO49" s="131"/>
      <c r="AP49" s="2"/>
    </row>
    <row r="50" spans="2:60" ht="9.9499999999999993" customHeight="1" x14ac:dyDescent="0.15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4"/>
      <c r="AE50" s="135"/>
      <c r="AF50" s="136"/>
      <c r="AG50" s="136"/>
      <c r="AH50" s="137"/>
      <c r="AI50" s="145"/>
      <c r="AJ50" s="146"/>
      <c r="AK50" s="146"/>
      <c r="AL50" s="146"/>
      <c r="AM50" s="147"/>
      <c r="AN50" s="131"/>
      <c r="AO50" s="131"/>
      <c r="AP50" s="2"/>
    </row>
    <row r="51" spans="2:60" ht="9.9499999999999993" customHeight="1" x14ac:dyDescent="0.15">
      <c r="B51" s="45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7"/>
      <c r="AE51" s="138"/>
      <c r="AF51" s="139"/>
      <c r="AG51" s="139"/>
      <c r="AH51" s="140"/>
      <c r="AI51" s="148"/>
      <c r="AJ51" s="149"/>
      <c r="AK51" s="149"/>
      <c r="AL51" s="149"/>
      <c r="AM51" s="150"/>
      <c r="AN51" s="131"/>
      <c r="AO51" s="131"/>
      <c r="AP51" s="2"/>
    </row>
    <row r="52" spans="2:60" s="57" customFormat="1" ht="9.9499999999999993" customHeight="1" x14ac:dyDescent="0.15">
      <c r="H52" s="58"/>
      <c r="AZ52" s="59"/>
      <c r="BA52" s="59"/>
      <c r="BB52" s="59"/>
      <c r="BC52" s="60"/>
      <c r="BD52" s="60"/>
      <c r="BE52" s="60"/>
      <c r="BF52" s="60"/>
      <c r="BG52" s="60"/>
      <c r="BH52" s="58"/>
    </row>
    <row r="53" spans="2:60" s="57" customFormat="1" ht="9.9499999999999993" customHeight="1" x14ac:dyDescent="0.15">
      <c r="H53" s="58"/>
      <c r="AZ53" s="59"/>
      <c r="BA53" s="59"/>
      <c r="BB53" s="59"/>
      <c r="BC53" s="60"/>
      <c r="BD53" s="60"/>
      <c r="BE53" s="60"/>
      <c r="BF53" s="60"/>
      <c r="BG53" s="60"/>
      <c r="BH53" s="58"/>
    </row>
    <row r="54" spans="2:60" s="61" customFormat="1" ht="12" customHeight="1" x14ac:dyDescent="0.15">
      <c r="U54" s="62"/>
      <c r="V54" s="62"/>
      <c r="W54" s="62"/>
      <c r="AZ54" s="59"/>
      <c r="BA54" s="59"/>
      <c r="BB54" s="59"/>
      <c r="BC54" s="60"/>
      <c r="BD54" s="60"/>
      <c r="BE54" s="60"/>
      <c r="BF54" s="60"/>
      <c r="BG54" s="60"/>
      <c r="BH54" s="63"/>
    </row>
    <row r="55" spans="2:60" s="57" customFormat="1" ht="33" customHeight="1" x14ac:dyDescent="0.15">
      <c r="B55" s="64" t="s">
        <v>51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5"/>
      <c r="V55" s="65"/>
      <c r="W55" s="65"/>
      <c r="AU55" s="66"/>
      <c r="AV55" s="66"/>
      <c r="AW55" s="66"/>
      <c r="AX55" s="66"/>
      <c r="AY55" s="66"/>
      <c r="AZ55" s="67"/>
      <c r="BA55" s="59"/>
      <c r="BB55" s="59"/>
      <c r="BC55" s="60"/>
      <c r="BD55" s="60"/>
      <c r="BE55" s="60"/>
      <c r="BF55" s="60"/>
      <c r="BG55" s="60"/>
      <c r="BH55" s="58"/>
    </row>
    <row r="56" spans="2:60" s="57" customFormat="1" ht="9.9499999999999993" customHeight="1" x14ac:dyDescent="0.15"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59"/>
      <c r="BA56" s="59"/>
      <c r="BB56" s="59"/>
      <c r="BC56" s="60"/>
      <c r="BD56" s="60"/>
      <c r="BE56" s="60"/>
      <c r="BF56" s="60"/>
      <c r="BG56" s="60"/>
      <c r="BH56" s="58"/>
    </row>
    <row r="57" spans="2:60" s="57" customFormat="1" ht="9.9499999999999993" customHeight="1" x14ac:dyDescent="0.15"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59"/>
      <c r="BA57" s="59"/>
      <c r="BB57" s="59"/>
      <c r="BC57" s="60"/>
      <c r="BD57" s="60"/>
      <c r="BE57" s="60"/>
      <c r="BF57" s="60"/>
      <c r="BG57" s="60"/>
      <c r="BH57" s="58"/>
    </row>
    <row r="58" spans="2:60" s="57" customFormat="1" ht="9.9499999999999993" customHeight="1" x14ac:dyDescent="0.15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59"/>
      <c r="BA58" s="59"/>
      <c r="BB58" s="59"/>
      <c r="BC58" s="60"/>
      <c r="BD58" s="60"/>
      <c r="BE58" s="60"/>
      <c r="BF58" s="60"/>
      <c r="BG58" s="60"/>
      <c r="BH58" s="58"/>
    </row>
    <row r="59" spans="2:60" s="57" customFormat="1" ht="14.25" x14ac:dyDescent="0.15">
      <c r="B59" s="68"/>
      <c r="C59" s="69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59"/>
      <c r="BA59" s="59"/>
      <c r="BB59" s="59"/>
      <c r="BC59" s="60"/>
      <c r="BD59" s="60"/>
      <c r="BE59" s="60"/>
      <c r="BF59" s="60"/>
      <c r="BG59" s="60"/>
      <c r="BH59" s="58"/>
    </row>
    <row r="60" spans="2:60" s="70" customFormat="1" ht="14.25" customHeight="1" x14ac:dyDescent="0.15">
      <c r="B60" s="76" t="s">
        <v>52</v>
      </c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1"/>
      <c r="AX60" s="71"/>
      <c r="AY60" s="71"/>
      <c r="AZ60" s="71"/>
      <c r="BA60" s="59"/>
      <c r="BB60" s="59"/>
      <c r="BC60" s="72"/>
      <c r="BD60" s="72"/>
      <c r="BE60" s="72"/>
      <c r="BF60" s="72"/>
      <c r="BG60" s="72"/>
      <c r="BH60" s="73"/>
    </row>
    <row r="61" spans="2:60" s="57" customFormat="1" ht="14.25" x14ac:dyDescent="0.15"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1"/>
      <c r="AX61" s="71"/>
      <c r="AY61" s="71"/>
      <c r="AZ61" s="71"/>
      <c r="BA61" s="59"/>
      <c r="BB61" s="59"/>
      <c r="BC61" s="60"/>
      <c r="BD61" s="60"/>
      <c r="BE61" s="60"/>
      <c r="BF61" s="60"/>
      <c r="BG61" s="60"/>
      <c r="BH61" s="58"/>
    </row>
    <row r="62" spans="2:60" s="57" customFormat="1" ht="20.100000000000001" customHeight="1" x14ac:dyDescent="0.15"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1"/>
      <c r="AX62" s="71"/>
      <c r="AY62" s="71"/>
      <c r="AZ62" s="71"/>
      <c r="BA62" s="59"/>
      <c r="BB62" s="59"/>
      <c r="BC62" s="60"/>
      <c r="BD62" s="60"/>
      <c r="BE62" s="60"/>
      <c r="BF62" s="60"/>
      <c r="BG62" s="60"/>
      <c r="BH62" s="58"/>
    </row>
    <row r="63" spans="2:60" s="57" customFormat="1" ht="20.100000000000001" customHeight="1" x14ac:dyDescent="0.15">
      <c r="B63" s="60"/>
      <c r="C63" s="60"/>
      <c r="D63" s="60"/>
      <c r="E63" s="60"/>
      <c r="F63" s="60"/>
      <c r="G63" s="60"/>
      <c r="H63" s="74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Z63" s="75"/>
      <c r="BA63" s="75"/>
      <c r="BB63" s="75"/>
      <c r="BC63" s="60"/>
      <c r="BD63" s="60"/>
      <c r="BE63" s="60"/>
      <c r="BF63" s="60"/>
      <c r="BG63" s="60"/>
      <c r="BH63" s="58"/>
    </row>
    <row r="64" spans="2:60" ht="20.100000000000001" customHeight="1" x14ac:dyDescent="0.15">
      <c r="B64" s="5"/>
      <c r="C64" s="5"/>
      <c r="D64" s="5"/>
      <c r="E64" s="5"/>
      <c r="F64" s="5"/>
      <c r="G64" s="5"/>
      <c r="H64" s="48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</row>
    <row r="65" spans="2:37" ht="20.100000000000001" customHeight="1" x14ac:dyDescent="0.15">
      <c r="B65" s="5"/>
      <c r="C65" s="5"/>
      <c r="D65" s="5"/>
      <c r="E65" s="5"/>
      <c r="F65" s="5"/>
      <c r="G65" s="5"/>
      <c r="H65" s="48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</row>
    <row r="66" spans="2:37" ht="20.100000000000001" customHeight="1" x14ac:dyDescent="0.15">
      <c r="B66" s="5"/>
      <c r="C66" s="5"/>
      <c r="D66" s="5"/>
      <c r="E66" s="5"/>
      <c r="F66" s="5"/>
      <c r="G66" s="5"/>
      <c r="H66" s="48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</row>
    <row r="67" spans="2:37" ht="20.100000000000001" customHeight="1" x14ac:dyDescent="0.15">
      <c r="B67" s="5"/>
      <c r="C67" s="5"/>
      <c r="D67" s="5"/>
      <c r="E67" s="5"/>
      <c r="F67" s="5"/>
      <c r="G67" s="5"/>
      <c r="H67" s="48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</row>
    <row r="68" spans="2:37" ht="20.100000000000001" customHeight="1" x14ac:dyDescent="0.15">
      <c r="B68" s="5"/>
      <c r="C68" s="5"/>
      <c r="D68" s="5"/>
      <c r="E68" s="5"/>
      <c r="F68" s="5"/>
      <c r="G68" s="5"/>
      <c r="H68" s="48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</row>
    <row r="69" spans="2:37" ht="20.100000000000001" customHeight="1" x14ac:dyDescent="0.15">
      <c r="B69" s="5"/>
      <c r="C69" s="5"/>
      <c r="D69" s="5"/>
      <c r="E69" s="5"/>
      <c r="F69" s="5"/>
      <c r="G69" s="5"/>
      <c r="H69" s="48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</row>
    <row r="70" spans="2:37" ht="20.100000000000001" customHeight="1" x14ac:dyDescent="0.15">
      <c r="B70" s="5"/>
      <c r="C70" s="5"/>
      <c r="D70" s="5"/>
      <c r="E70" s="5"/>
      <c r="F70" s="5"/>
      <c r="G70" s="5"/>
      <c r="H70" s="48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</row>
    <row r="71" spans="2:37" ht="20.100000000000001" customHeight="1" x14ac:dyDescent="0.15">
      <c r="B71" s="5"/>
      <c r="C71" s="5"/>
      <c r="D71" s="5"/>
      <c r="E71" s="5"/>
      <c r="F71" s="5"/>
      <c r="G71" s="5"/>
      <c r="H71" s="48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</row>
  </sheetData>
  <sheetProtection password="B6C9" sheet="1" objects="1" scenarios="1" selectLockedCells="1"/>
  <mergeCells count="76">
    <mergeCell ref="AN48:AN51"/>
    <mergeCell ref="AO48:AO51"/>
    <mergeCell ref="B6:G47"/>
    <mergeCell ref="H6:AD7"/>
    <mergeCell ref="AE6:AH7"/>
    <mergeCell ref="AE48:AH51"/>
    <mergeCell ref="AI48:AM51"/>
    <mergeCell ref="AO44:AO47"/>
    <mergeCell ref="H40:J43"/>
    <mergeCell ref="K40:AD43"/>
    <mergeCell ref="AE40:AH43"/>
    <mergeCell ref="AI40:AM43"/>
    <mergeCell ref="AN40:AN43"/>
    <mergeCell ref="AO40:AO43"/>
    <mergeCell ref="H44:J47"/>
    <mergeCell ref="K44:AD47"/>
    <mergeCell ref="AE44:AH47"/>
    <mergeCell ref="AI44:AM47"/>
    <mergeCell ref="AN44:AN47"/>
    <mergeCell ref="AO32:AO35"/>
    <mergeCell ref="H36:J39"/>
    <mergeCell ref="K36:AD39"/>
    <mergeCell ref="AE36:AH39"/>
    <mergeCell ref="AI36:AM39"/>
    <mergeCell ref="AN36:AN39"/>
    <mergeCell ref="AO36:AO39"/>
    <mergeCell ref="H32:J35"/>
    <mergeCell ref="K32:AD35"/>
    <mergeCell ref="AE32:AH35"/>
    <mergeCell ref="AI32:AM35"/>
    <mergeCell ref="AN32:AN35"/>
    <mergeCell ref="AN24:AN27"/>
    <mergeCell ref="AO24:AO27"/>
    <mergeCell ref="H28:J31"/>
    <mergeCell ref="K28:AD31"/>
    <mergeCell ref="AE28:AH31"/>
    <mergeCell ref="AI28:AM31"/>
    <mergeCell ref="AN28:AN31"/>
    <mergeCell ref="AO28:AO31"/>
    <mergeCell ref="H24:J27"/>
    <mergeCell ref="K24:AD27"/>
    <mergeCell ref="AE24:AH27"/>
    <mergeCell ref="AI24:AM27"/>
    <mergeCell ref="AN16:AN19"/>
    <mergeCell ref="AO16:AO19"/>
    <mergeCell ref="H20:J23"/>
    <mergeCell ref="K20:AD23"/>
    <mergeCell ref="AE20:AH23"/>
    <mergeCell ref="AI20:AM23"/>
    <mergeCell ref="AN20:AN23"/>
    <mergeCell ref="AO20:AO23"/>
    <mergeCell ref="H16:J19"/>
    <mergeCell ref="K16:AD19"/>
    <mergeCell ref="AE16:AH19"/>
    <mergeCell ref="AI16:AM19"/>
    <mergeCell ref="K12:AD15"/>
    <mergeCell ref="AE12:AH15"/>
    <mergeCell ref="AI12:AM15"/>
    <mergeCell ref="AN12:AN15"/>
    <mergeCell ref="AO12:AO15"/>
    <mergeCell ref="B60:AV62"/>
    <mergeCell ref="AE2:AM3"/>
    <mergeCell ref="B2:U4"/>
    <mergeCell ref="AE4:AM4"/>
    <mergeCell ref="AE5:AG5"/>
    <mergeCell ref="AL5:AM5"/>
    <mergeCell ref="B5:E5"/>
    <mergeCell ref="F5:S5"/>
    <mergeCell ref="AI6:AM7"/>
    <mergeCell ref="H8:J11"/>
    <mergeCell ref="K8:AD11"/>
    <mergeCell ref="AE8:AH11"/>
    <mergeCell ref="AI8:AM11"/>
    <mergeCell ref="AN8:AN11"/>
    <mergeCell ref="AO8:AO11"/>
    <mergeCell ref="H12:J15"/>
  </mergeCells>
  <phoneticPr fontId="10"/>
  <dataValidations count="1">
    <dataValidation type="list" allowBlank="1" showInputMessage="1" showErrorMessage="1" sqref="AE8:AH47" xr:uid="{00000000-0002-0000-0000-000000000000}">
      <formula1>"○"</formula1>
    </dataValidation>
  </dataValidations>
  <printOptions horizontalCentered="1"/>
  <pageMargins left="0.62992125984251968" right="0.62992125984251968" top="0.39370078740157483" bottom="0.39370078740157483" header="0.11811023622047245" footer="0.19685039370078741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BH71"/>
  <sheetViews>
    <sheetView showGridLines="0" view="pageBreakPreview" zoomScaleNormal="85" zoomScaleSheetLayoutView="100" workbookViewId="0">
      <selection activeCell="K8" sqref="K8:AD11"/>
    </sheetView>
  </sheetViews>
  <sheetFormatPr defaultColWidth="10.625" defaultRowHeight="20.100000000000001" customHeight="1" x14ac:dyDescent="0.15"/>
  <cols>
    <col min="1" max="7" width="2.625" style="7" customWidth="1"/>
    <col min="8" max="8" width="2.625" style="6" customWidth="1"/>
    <col min="9" max="39" width="2.625" style="7" customWidth="1"/>
    <col min="40" max="40" width="4.625" style="3" customWidth="1"/>
    <col min="41" max="41" width="70" style="3" customWidth="1"/>
    <col min="42" max="42" width="4.125" style="3" hidden="1" customWidth="1"/>
    <col min="43" max="43" width="3.125" style="4" hidden="1" customWidth="1"/>
    <col min="44" max="47" width="5.875" style="5" hidden="1" customWidth="1"/>
    <col min="48" max="48" width="6.5" style="6" hidden="1" customWidth="1"/>
    <col min="49" max="49" width="7.875" style="7" hidden="1" customWidth="1"/>
    <col min="50" max="51" width="7.875" style="7" customWidth="1"/>
    <col min="52" max="16384" width="10.625" style="7"/>
  </cols>
  <sheetData>
    <row r="1" spans="2:48" ht="22.5" customHeight="1" x14ac:dyDescent="0.15">
      <c r="B1" s="21"/>
      <c r="C1" s="21"/>
      <c r="D1" s="21"/>
      <c r="E1" s="22"/>
      <c r="F1" s="21"/>
      <c r="G1" s="21"/>
      <c r="H1" s="21"/>
      <c r="I1" s="21"/>
      <c r="J1" s="21"/>
      <c r="K1" s="21"/>
      <c r="L1" s="21"/>
      <c r="M1" s="23"/>
      <c r="N1" s="23"/>
      <c r="O1" s="23"/>
      <c r="AC1" s="24"/>
      <c r="AD1" s="24"/>
      <c r="AE1" s="24"/>
      <c r="AF1" s="24"/>
      <c r="AG1" s="24"/>
      <c r="AH1" s="25"/>
      <c r="AI1" s="25"/>
      <c r="AJ1" s="25"/>
      <c r="AK1" s="25"/>
      <c r="AL1" s="24"/>
      <c r="AO1" s="52"/>
    </row>
    <row r="2" spans="2:48" ht="17.25" customHeight="1" x14ac:dyDescent="0.15">
      <c r="B2" s="83" t="s">
        <v>16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26"/>
      <c r="W2" s="26"/>
      <c r="X2" s="26"/>
      <c r="Y2" s="26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4"/>
      <c r="AO2" s="52"/>
    </row>
    <row r="3" spans="2:48" ht="13.5" customHeight="1" x14ac:dyDescent="0.15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9"/>
      <c r="AM3" s="30"/>
      <c r="AN3" s="8"/>
      <c r="AO3" s="53"/>
      <c r="AP3" s="8"/>
    </row>
    <row r="4" spans="2:48" ht="13.5" customHeight="1" x14ac:dyDescent="0.15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28"/>
      <c r="W4" s="28"/>
      <c r="X4" s="28"/>
      <c r="Y4" s="28"/>
      <c r="Z4" s="28"/>
      <c r="AA4" s="28"/>
      <c r="AB4" s="28"/>
      <c r="AC4" s="28"/>
      <c r="AD4" s="28"/>
      <c r="AE4" s="84"/>
      <c r="AF4" s="84"/>
      <c r="AG4" s="84"/>
      <c r="AH4" s="84"/>
      <c r="AI4" s="84"/>
      <c r="AJ4" s="84"/>
      <c r="AK4" s="84"/>
      <c r="AL4" s="84"/>
      <c r="AM4" s="84"/>
      <c r="AN4" s="9"/>
      <c r="AO4" s="9"/>
      <c r="AP4" s="9"/>
    </row>
    <row r="5" spans="2:48" ht="19.5" customHeight="1" x14ac:dyDescent="0.15">
      <c r="B5" s="87"/>
      <c r="C5" s="87"/>
      <c r="D5" s="87"/>
      <c r="E5" s="87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51"/>
      <c r="U5" s="31"/>
      <c r="V5" s="31"/>
      <c r="W5" s="31"/>
      <c r="X5" s="31"/>
      <c r="Y5" s="31"/>
      <c r="Z5" s="31"/>
      <c r="AA5" s="31"/>
      <c r="AB5" s="31"/>
      <c r="AC5" s="31"/>
      <c r="AD5" s="50" t="s">
        <v>43</v>
      </c>
      <c r="AE5" s="178"/>
      <c r="AF5" s="178"/>
      <c r="AG5" s="49" t="s">
        <v>42</v>
      </c>
      <c r="AH5" s="1"/>
      <c r="AI5" s="33" t="s">
        <v>21</v>
      </c>
      <c r="AJ5" s="1"/>
      <c r="AK5" s="33" t="s">
        <v>22</v>
      </c>
      <c r="AL5" s="86" t="s">
        <v>23</v>
      </c>
      <c r="AM5" s="86"/>
      <c r="AN5" s="10"/>
      <c r="AO5" s="10"/>
      <c r="AP5" s="10"/>
    </row>
    <row r="6" spans="2:48" ht="9.9499999999999993" customHeight="1" x14ac:dyDescent="0.15">
      <c r="B6" s="132" t="s">
        <v>18</v>
      </c>
      <c r="C6" s="133"/>
      <c r="D6" s="133"/>
      <c r="E6" s="133"/>
      <c r="F6" s="133"/>
      <c r="G6" s="134"/>
      <c r="H6" s="89" t="s">
        <v>0</v>
      </c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1"/>
      <c r="AE6" s="89" t="s">
        <v>53</v>
      </c>
      <c r="AF6" s="90"/>
      <c r="AG6" s="90"/>
      <c r="AH6" s="90"/>
      <c r="AI6" s="89" t="s">
        <v>14</v>
      </c>
      <c r="AJ6" s="90"/>
      <c r="AK6" s="90"/>
      <c r="AL6" s="90"/>
      <c r="AM6" s="91"/>
      <c r="AN6" s="11"/>
      <c r="AO6" s="11"/>
      <c r="AP6" s="11"/>
    </row>
    <row r="7" spans="2:48" ht="9.9499999999999993" customHeight="1" x14ac:dyDescent="0.15">
      <c r="B7" s="135"/>
      <c r="C7" s="136"/>
      <c r="D7" s="136"/>
      <c r="E7" s="136"/>
      <c r="F7" s="136"/>
      <c r="G7" s="137"/>
      <c r="H7" s="92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4"/>
      <c r="AE7" s="92"/>
      <c r="AF7" s="93"/>
      <c r="AG7" s="93"/>
      <c r="AH7" s="93"/>
      <c r="AI7" s="92"/>
      <c r="AJ7" s="93"/>
      <c r="AK7" s="93"/>
      <c r="AL7" s="93"/>
      <c r="AM7" s="94"/>
      <c r="AN7" s="11"/>
      <c r="AO7" s="11"/>
      <c r="AP7" s="11"/>
      <c r="AQ7" s="12"/>
      <c r="AR7" s="13" t="s">
        <v>24</v>
      </c>
      <c r="AS7" s="13" t="s">
        <v>25</v>
      </c>
      <c r="AT7" s="13" t="s">
        <v>26</v>
      </c>
      <c r="AU7" s="13" t="s">
        <v>27</v>
      </c>
      <c r="AV7" s="14" t="s">
        <v>28</v>
      </c>
    </row>
    <row r="8" spans="2:48" ht="9.9499999999999993" customHeight="1" x14ac:dyDescent="0.15">
      <c r="B8" s="135"/>
      <c r="C8" s="136"/>
      <c r="D8" s="136"/>
      <c r="E8" s="136"/>
      <c r="F8" s="136"/>
      <c r="G8" s="137"/>
      <c r="H8" s="95" t="s">
        <v>1</v>
      </c>
      <c r="I8" s="96"/>
      <c r="J8" s="97"/>
      <c r="K8" s="169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1"/>
      <c r="AE8" s="151"/>
      <c r="AF8" s="152"/>
      <c r="AG8" s="152"/>
      <c r="AH8" s="153"/>
      <c r="AI8" s="160"/>
      <c r="AJ8" s="161"/>
      <c r="AK8" s="161"/>
      <c r="AL8" s="161"/>
      <c r="AM8" s="162"/>
      <c r="AN8" s="131" t="str">
        <f>IFERROR(VLOOKUP(H8,AQ7:AV17,6,FALSE),"")</f>
        <v/>
      </c>
      <c r="AO8" s="179" t="str">
        <f>IFERROR(VLOOKUP(AN8,AR20:AS22,2,FALSE),"")</f>
        <v/>
      </c>
      <c r="AP8" s="15"/>
      <c r="AQ8" s="12" t="str">
        <f>H8</f>
        <v>①</v>
      </c>
      <c r="AR8" s="13" t="str">
        <f>IF((AND(AE8="○",AI8&gt;=50%)),"※1","")</f>
        <v/>
      </c>
      <c r="AS8" s="16" t="str">
        <f>IF(VLOOKUP($AQ8,H8:AH47,24,FALSE)="○",AI8,"")</f>
        <v/>
      </c>
      <c r="AT8" s="13" t="str">
        <f t="shared" ref="AT8:AT17" si="0">IF((AND($AS$18&gt;=66.6%,AS8&lt;&gt;"") ),"※2","")</f>
        <v/>
      </c>
      <c r="AU8" s="13" t="str">
        <f t="shared" ref="AU8:AU17" si="1">AR8&amp;AT8</f>
        <v/>
      </c>
      <c r="AV8" s="17" t="str">
        <f t="shared" ref="AV8:AV17" si="2">IF(AU8="","",(IF(AU8="※1※2",$AR$20,(IF(AU8="※1",$AR$21,(IF(AU8="※2",$AR$22,"")))))))</f>
        <v/>
      </c>
    </row>
    <row r="9" spans="2:48" ht="9.9499999999999993" customHeight="1" x14ac:dyDescent="0.15">
      <c r="B9" s="135"/>
      <c r="C9" s="136"/>
      <c r="D9" s="136"/>
      <c r="E9" s="136"/>
      <c r="F9" s="136"/>
      <c r="G9" s="137"/>
      <c r="H9" s="98"/>
      <c r="I9" s="99"/>
      <c r="J9" s="100"/>
      <c r="K9" s="172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4"/>
      <c r="AE9" s="154"/>
      <c r="AF9" s="155"/>
      <c r="AG9" s="155"/>
      <c r="AH9" s="156"/>
      <c r="AI9" s="163"/>
      <c r="AJ9" s="164"/>
      <c r="AK9" s="164"/>
      <c r="AL9" s="164"/>
      <c r="AM9" s="165"/>
      <c r="AN9" s="131"/>
      <c r="AO9" s="179"/>
      <c r="AP9" s="15"/>
      <c r="AQ9" s="12" t="str">
        <f>H12</f>
        <v>②</v>
      </c>
      <c r="AR9" s="13" t="str">
        <f>IF((AND(AE12="○",AI12&gt;=50%)),"※1","")</f>
        <v/>
      </c>
      <c r="AS9" s="16" t="str">
        <f>IF(VLOOKUP(AQ9,H8:AH47,24,FALSE)="○",AI12,"")</f>
        <v/>
      </c>
      <c r="AT9" s="13" t="str">
        <f t="shared" si="0"/>
        <v/>
      </c>
      <c r="AU9" s="13" t="str">
        <f t="shared" si="1"/>
        <v/>
      </c>
      <c r="AV9" s="17" t="str">
        <f t="shared" si="2"/>
        <v/>
      </c>
    </row>
    <row r="10" spans="2:48" ht="9.9499999999999993" customHeight="1" x14ac:dyDescent="0.15">
      <c r="B10" s="135"/>
      <c r="C10" s="136"/>
      <c r="D10" s="136"/>
      <c r="E10" s="136"/>
      <c r="F10" s="136"/>
      <c r="G10" s="137"/>
      <c r="H10" s="98"/>
      <c r="I10" s="99"/>
      <c r="J10" s="100"/>
      <c r="K10" s="172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4"/>
      <c r="AE10" s="154"/>
      <c r="AF10" s="155"/>
      <c r="AG10" s="155"/>
      <c r="AH10" s="156"/>
      <c r="AI10" s="163"/>
      <c r="AJ10" s="164"/>
      <c r="AK10" s="164"/>
      <c r="AL10" s="164"/>
      <c r="AM10" s="165"/>
      <c r="AN10" s="131"/>
      <c r="AO10" s="179"/>
      <c r="AP10" s="15"/>
      <c r="AQ10" s="12" t="str">
        <f>H16</f>
        <v>③</v>
      </c>
      <c r="AR10" s="13" t="str">
        <f>IF((AND(AE16="○",AI16&gt;=50%)),"※1","")</f>
        <v/>
      </c>
      <c r="AS10" s="16" t="str">
        <f>IF(VLOOKUP(AQ10,H8:AH47,24,FALSE)="○",AI16,"")</f>
        <v/>
      </c>
      <c r="AT10" s="13" t="str">
        <f t="shared" si="0"/>
        <v/>
      </c>
      <c r="AU10" s="13" t="str">
        <f t="shared" si="1"/>
        <v/>
      </c>
      <c r="AV10" s="17" t="str">
        <f t="shared" si="2"/>
        <v/>
      </c>
    </row>
    <row r="11" spans="2:48" ht="9.9499999999999993" customHeight="1" x14ac:dyDescent="0.15">
      <c r="B11" s="135"/>
      <c r="C11" s="136"/>
      <c r="D11" s="136"/>
      <c r="E11" s="136"/>
      <c r="F11" s="136"/>
      <c r="G11" s="137"/>
      <c r="H11" s="101"/>
      <c r="I11" s="102"/>
      <c r="J11" s="103"/>
      <c r="K11" s="175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7"/>
      <c r="AE11" s="157"/>
      <c r="AF11" s="158"/>
      <c r="AG11" s="158"/>
      <c r="AH11" s="159"/>
      <c r="AI11" s="166"/>
      <c r="AJ11" s="167"/>
      <c r="AK11" s="167"/>
      <c r="AL11" s="167"/>
      <c r="AM11" s="168"/>
      <c r="AN11" s="131"/>
      <c r="AO11" s="179"/>
      <c r="AP11" s="15"/>
      <c r="AQ11" s="12" t="str">
        <f>H20</f>
        <v>④</v>
      </c>
      <c r="AR11" s="13" t="str">
        <f>IF((AND(AE20="○",AI20&gt;=50%)),"※1","")</f>
        <v/>
      </c>
      <c r="AS11" s="16" t="str">
        <f>IF(VLOOKUP(AQ11,H8:AH47,24,FALSE)="○",AI20,"")</f>
        <v/>
      </c>
      <c r="AT11" s="13" t="str">
        <f t="shared" si="0"/>
        <v/>
      </c>
      <c r="AU11" s="13" t="str">
        <f t="shared" si="1"/>
        <v/>
      </c>
      <c r="AV11" s="17" t="str">
        <f t="shared" si="2"/>
        <v/>
      </c>
    </row>
    <row r="12" spans="2:48" ht="9.9499999999999993" customHeight="1" x14ac:dyDescent="0.15">
      <c r="B12" s="135"/>
      <c r="C12" s="136"/>
      <c r="D12" s="136"/>
      <c r="E12" s="136"/>
      <c r="F12" s="136"/>
      <c r="G12" s="137"/>
      <c r="H12" s="95" t="s">
        <v>2</v>
      </c>
      <c r="I12" s="96"/>
      <c r="J12" s="97"/>
      <c r="K12" s="169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1"/>
      <c r="AE12" s="151"/>
      <c r="AF12" s="152"/>
      <c r="AG12" s="152"/>
      <c r="AH12" s="153"/>
      <c r="AI12" s="160"/>
      <c r="AJ12" s="161"/>
      <c r="AK12" s="161"/>
      <c r="AL12" s="161"/>
      <c r="AM12" s="162"/>
      <c r="AN12" s="131" t="str">
        <f>IFERROR(VLOOKUP(H12,AQ8:AV18,6,FALSE),"")</f>
        <v/>
      </c>
      <c r="AO12" s="179" t="str">
        <f>IFERROR(VLOOKUP(AN12,AR20:AS22,2,FALSE),"")</f>
        <v/>
      </c>
      <c r="AP12" s="15"/>
      <c r="AQ12" s="12" t="str">
        <f>H24</f>
        <v>⑤</v>
      </c>
      <c r="AR12" s="13" t="str">
        <f>IF((AND(AE24="○",AI12&gt;=50%)),"※1","")</f>
        <v/>
      </c>
      <c r="AS12" s="16" t="str">
        <f>IF(VLOOKUP(AQ12,H8:AH47,24,FALSE)="○",AI24,"")</f>
        <v/>
      </c>
      <c r="AT12" s="13" t="str">
        <f t="shared" si="0"/>
        <v/>
      </c>
      <c r="AU12" s="13" t="str">
        <f t="shared" si="1"/>
        <v/>
      </c>
      <c r="AV12" s="17" t="str">
        <f t="shared" si="2"/>
        <v/>
      </c>
    </row>
    <row r="13" spans="2:48" ht="9.9499999999999993" customHeight="1" x14ac:dyDescent="0.15">
      <c r="B13" s="135"/>
      <c r="C13" s="136"/>
      <c r="D13" s="136"/>
      <c r="E13" s="136"/>
      <c r="F13" s="136"/>
      <c r="G13" s="137"/>
      <c r="H13" s="98"/>
      <c r="I13" s="99"/>
      <c r="J13" s="100"/>
      <c r="K13" s="172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4"/>
      <c r="AE13" s="154"/>
      <c r="AF13" s="155"/>
      <c r="AG13" s="155"/>
      <c r="AH13" s="156"/>
      <c r="AI13" s="163"/>
      <c r="AJ13" s="164"/>
      <c r="AK13" s="164"/>
      <c r="AL13" s="164"/>
      <c r="AM13" s="165"/>
      <c r="AN13" s="131"/>
      <c r="AO13" s="179"/>
      <c r="AP13" s="15"/>
      <c r="AQ13" s="12" t="str">
        <f>H28</f>
        <v>⑥</v>
      </c>
      <c r="AR13" s="13" t="str">
        <f>IF((AND(AE28="○",AI28&gt;=50%)),"※1","")</f>
        <v/>
      </c>
      <c r="AS13" s="16" t="str">
        <f>IF(VLOOKUP(AQ13,H8:AH47,24,FALSE)="○",AI28,"")</f>
        <v/>
      </c>
      <c r="AT13" s="13" t="str">
        <f t="shared" si="0"/>
        <v/>
      </c>
      <c r="AU13" s="13" t="str">
        <f t="shared" si="1"/>
        <v/>
      </c>
      <c r="AV13" s="17" t="str">
        <f t="shared" si="2"/>
        <v/>
      </c>
    </row>
    <row r="14" spans="2:48" ht="9.9499999999999993" customHeight="1" x14ac:dyDescent="0.15">
      <c r="B14" s="135"/>
      <c r="C14" s="136"/>
      <c r="D14" s="136"/>
      <c r="E14" s="136"/>
      <c r="F14" s="136"/>
      <c r="G14" s="137"/>
      <c r="H14" s="98"/>
      <c r="I14" s="99"/>
      <c r="J14" s="100"/>
      <c r="K14" s="172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4"/>
      <c r="AE14" s="154"/>
      <c r="AF14" s="155"/>
      <c r="AG14" s="155"/>
      <c r="AH14" s="156"/>
      <c r="AI14" s="163"/>
      <c r="AJ14" s="164"/>
      <c r="AK14" s="164"/>
      <c r="AL14" s="164"/>
      <c r="AM14" s="165"/>
      <c r="AN14" s="131"/>
      <c r="AO14" s="179"/>
      <c r="AP14" s="15"/>
      <c r="AQ14" s="12" t="str">
        <f>H32</f>
        <v>⑦</v>
      </c>
      <c r="AR14" s="13" t="str">
        <f>IF((AND(AE32="○",AI32&gt;=50%)),"※1","")</f>
        <v/>
      </c>
      <c r="AS14" s="16" t="str">
        <f>IF(VLOOKUP(AQ14,H8:AH47,24,FALSE)="○",AI32,"")</f>
        <v/>
      </c>
      <c r="AT14" s="13" t="str">
        <f t="shared" si="0"/>
        <v/>
      </c>
      <c r="AU14" s="13" t="str">
        <f t="shared" si="1"/>
        <v/>
      </c>
      <c r="AV14" s="17" t="str">
        <f t="shared" si="2"/>
        <v/>
      </c>
    </row>
    <row r="15" spans="2:48" ht="9.9499999999999993" customHeight="1" x14ac:dyDescent="0.15">
      <c r="B15" s="135"/>
      <c r="C15" s="136"/>
      <c r="D15" s="136"/>
      <c r="E15" s="136"/>
      <c r="F15" s="136"/>
      <c r="G15" s="137"/>
      <c r="H15" s="101"/>
      <c r="I15" s="102"/>
      <c r="J15" s="103"/>
      <c r="K15" s="175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7"/>
      <c r="AE15" s="157"/>
      <c r="AF15" s="158"/>
      <c r="AG15" s="158"/>
      <c r="AH15" s="159"/>
      <c r="AI15" s="166"/>
      <c r="AJ15" s="167"/>
      <c r="AK15" s="167"/>
      <c r="AL15" s="167"/>
      <c r="AM15" s="168"/>
      <c r="AN15" s="131"/>
      <c r="AO15" s="179"/>
      <c r="AP15" s="15"/>
      <c r="AQ15" s="12" t="str">
        <f>H36</f>
        <v>⑧</v>
      </c>
      <c r="AR15" s="13" t="str">
        <f>IF((AND(AE36="○",AI36&gt;=50%)),"※1","")</f>
        <v/>
      </c>
      <c r="AS15" s="16" t="str">
        <f>IF(VLOOKUP(AQ15,H8:AH47,24,FALSE)="○",AI36,"")</f>
        <v/>
      </c>
      <c r="AT15" s="13" t="str">
        <f t="shared" si="0"/>
        <v/>
      </c>
      <c r="AU15" s="13" t="str">
        <f t="shared" si="1"/>
        <v/>
      </c>
      <c r="AV15" s="17" t="str">
        <f t="shared" si="2"/>
        <v/>
      </c>
    </row>
    <row r="16" spans="2:48" ht="9.9499999999999993" customHeight="1" x14ac:dyDescent="0.15">
      <c r="B16" s="135"/>
      <c r="C16" s="136"/>
      <c r="D16" s="136"/>
      <c r="E16" s="136"/>
      <c r="F16" s="136"/>
      <c r="G16" s="137"/>
      <c r="H16" s="95" t="s">
        <v>3</v>
      </c>
      <c r="I16" s="96"/>
      <c r="J16" s="97"/>
      <c r="K16" s="169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1"/>
      <c r="AE16" s="151"/>
      <c r="AF16" s="152"/>
      <c r="AG16" s="152"/>
      <c r="AH16" s="153"/>
      <c r="AI16" s="160"/>
      <c r="AJ16" s="161"/>
      <c r="AK16" s="161"/>
      <c r="AL16" s="161"/>
      <c r="AM16" s="162"/>
      <c r="AN16" s="131" t="str">
        <f>IFERROR(VLOOKUP(H16,AQ7:AV17,6,FALSE),"")</f>
        <v/>
      </c>
      <c r="AO16" s="179" t="str">
        <f>IFERROR(VLOOKUP(AN16,AR20:AS22,2,FALSE),"")</f>
        <v/>
      </c>
      <c r="AP16" s="15"/>
      <c r="AQ16" s="12" t="str">
        <f>H40</f>
        <v>⑨</v>
      </c>
      <c r="AR16" s="13" t="str">
        <f>IF((AND(AE40="○",AI40&gt;=50%)),"※1","")</f>
        <v/>
      </c>
      <c r="AS16" s="16" t="str">
        <f>IF(VLOOKUP(AQ16,H8:AH47,24,FALSE)="○",AI40,"")</f>
        <v/>
      </c>
      <c r="AT16" s="13" t="str">
        <f t="shared" si="0"/>
        <v/>
      </c>
      <c r="AU16" s="13" t="str">
        <f t="shared" si="1"/>
        <v/>
      </c>
      <c r="AV16" s="17" t="str">
        <f t="shared" si="2"/>
        <v/>
      </c>
    </row>
    <row r="17" spans="2:48" ht="9.9499999999999993" customHeight="1" x14ac:dyDescent="0.15">
      <c r="B17" s="135"/>
      <c r="C17" s="136"/>
      <c r="D17" s="136"/>
      <c r="E17" s="136"/>
      <c r="F17" s="136"/>
      <c r="G17" s="137"/>
      <c r="H17" s="98"/>
      <c r="I17" s="99"/>
      <c r="J17" s="100"/>
      <c r="K17" s="172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4"/>
      <c r="AE17" s="154"/>
      <c r="AF17" s="155"/>
      <c r="AG17" s="155"/>
      <c r="AH17" s="156"/>
      <c r="AI17" s="163"/>
      <c r="AJ17" s="164"/>
      <c r="AK17" s="164"/>
      <c r="AL17" s="164"/>
      <c r="AM17" s="165"/>
      <c r="AN17" s="131"/>
      <c r="AO17" s="179"/>
      <c r="AP17" s="15"/>
      <c r="AQ17" s="12" t="str">
        <f>H44</f>
        <v>⑩</v>
      </c>
      <c r="AR17" s="13" t="str">
        <f>IF((AND(AE44="○",AI44&gt;=50%)),"※1","")</f>
        <v/>
      </c>
      <c r="AS17" s="16" t="str">
        <f>IF(VLOOKUP(AQ17,H8:AH47,24,FALSE)="○",AI44,"")</f>
        <v/>
      </c>
      <c r="AT17" s="13" t="str">
        <f t="shared" si="0"/>
        <v/>
      </c>
      <c r="AU17" s="13" t="str">
        <f t="shared" si="1"/>
        <v/>
      </c>
      <c r="AV17" s="17" t="str">
        <f t="shared" si="2"/>
        <v/>
      </c>
    </row>
    <row r="18" spans="2:48" ht="9.9499999999999993" customHeight="1" x14ac:dyDescent="0.15">
      <c r="B18" s="135"/>
      <c r="C18" s="136"/>
      <c r="D18" s="136"/>
      <c r="E18" s="136"/>
      <c r="F18" s="136"/>
      <c r="G18" s="137"/>
      <c r="H18" s="98"/>
      <c r="I18" s="99"/>
      <c r="J18" s="100"/>
      <c r="K18" s="172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4"/>
      <c r="AE18" s="154"/>
      <c r="AF18" s="155"/>
      <c r="AG18" s="155"/>
      <c r="AH18" s="156"/>
      <c r="AI18" s="163"/>
      <c r="AJ18" s="164"/>
      <c r="AK18" s="164"/>
      <c r="AL18" s="164"/>
      <c r="AM18" s="165"/>
      <c r="AN18" s="131"/>
      <c r="AO18" s="179"/>
      <c r="AP18" s="15"/>
      <c r="AR18" s="13" t="s">
        <v>20</v>
      </c>
      <c r="AS18" s="16">
        <f>SUM(AS8:AS17)</f>
        <v>0</v>
      </c>
    </row>
    <row r="19" spans="2:48" ht="9.9499999999999993" customHeight="1" x14ac:dyDescent="0.15">
      <c r="B19" s="135"/>
      <c r="C19" s="136"/>
      <c r="D19" s="136"/>
      <c r="E19" s="136"/>
      <c r="F19" s="136"/>
      <c r="G19" s="137"/>
      <c r="H19" s="101"/>
      <c r="I19" s="102"/>
      <c r="J19" s="103"/>
      <c r="K19" s="175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7"/>
      <c r="AE19" s="157"/>
      <c r="AF19" s="158"/>
      <c r="AG19" s="158"/>
      <c r="AH19" s="159"/>
      <c r="AI19" s="166"/>
      <c r="AJ19" s="167"/>
      <c r="AK19" s="167"/>
      <c r="AL19" s="167"/>
      <c r="AM19" s="168"/>
      <c r="AN19" s="131"/>
      <c r="AO19" s="179"/>
      <c r="AP19" s="15"/>
    </row>
    <row r="20" spans="2:48" ht="9.9499999999999993" customHeight="1" x14ac:dyDescent="0.15">
      <c r="B20" s="135"/>
      <c r="C20" s="136"/>
      <c r="D20" s="136"/>
      <c r="E20" s="136"/>
      <c r="F20" s="136"/>
      <c r="G20" s="137"/>
      <c r="H20" s="95" t="s">
        <v>4</v>
      </c>
      <c r="I20" s="96"/>
      <c r="J20" s="97"/>
      <c r="K20" s="169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1"/>
      <c r="AE20" s="151"/>
      <c r="AF20" s="152"/>
      <c r="AG20" s="152"/>
      <c r="AH20" s="153"/>
      <c r="AI20" s="160"/>
      <c r="AJ20" s="161"/>
      <c r="AK20" s="161"/>
      <c r="AL20" s="161"/>
      <c r="AM20" s="162"/>
      <c r="AN20" s="131" t="str">
        <f>IFERROR(VLOOKUP(H20,AQ7:AV17,6,FALSE),"")</f>
        <v/>
      </c>
      <c r="AO20" s="179" t="str">
        <f>IFERROR(VLOOKUP(AN20,AR20:AS22,2,FALSE),"")</f>
        <v/>
      </c>
      <c r="AP20" s="15"/>
      <c r="AR20" s="18" t="s">
        <v>30</v>
      </c>
      <c r="AS20" s="19" t="s">
        <v>32</v>
      </c>
    </row>
    <row r="21" spans="2:48" ht="9.9499999999999993" customHeight="1" x14ac:dyDescent="0.15">
      <c r="B21" s="135"/>
      <c r="C21" s="136"/>
      <c r="D21" s="136"/>
      <c r="E21" s="136"/>
      <c r="F21" s="136"/>
      <c r="G21" s="137"/>
      <c r="H21" s="98"/>
      <c r="I21" s="99"/>
      <c r="J21" s="100"/>
      <c r="K21" s="172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4"/>
      <c r="AE21" s="154"/>
      <c r="AF21" s="155"/>
      <c r="AG21" s="155"/>
      <c r="AH21" s="156"/>
      <c r="AI21" s="163"/>
      <c r="AJ21" s="164"/>
      <c r="AK21" s="164"/>
      <c r="AL21" s="164"/>
      <c r="AM21" s="165"/>
      <c r="AN21" s="131"/>
      <c r="AO21" s="179"/>
      <c r="AP21" s="15"/>
      <c r="AR21" s="20" t="s">
        <v>31</v>
      </c>
      <c r="AS21" s="13" t="s">
        <v>47</v>
      </c>
    </row>
    <row r="22" spans="2:48" ht="9.9499999999999993" customHeight="1" x14ac:dyDescent="0.15">
      <c r="B22" s="135"/>
      <c r="C22" s="136"/>
      <c r="D22" s="136"/>
      <c r="E22" s="136"/>
      <c r="F22" s="136"/>
      <c r="G22" s="137"/>
      <c r="H22" s="98"/>
      <c r="I22" s="99"/>
      <c r="J22" s="100"/>
      <c r="K22" s="172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4"/>
      <c r="AE22" s="154"/>
      <c r="AF22" s="155"/>
      <c r="AG22" s="155"/>
      <c r="AH22" s="156"/>
      <c r="AI22" s="163"/>
      <c r="AJ22" s="164"/>
      <c r="AK22" s="164"/>
      <c r="AL22" s="164"/>
      <c r="AM22" s="165"/>
      <c r="AN22" s="131"/>
      <c r="AO22" s="179"/>
      <c r="AP22" s="15"/>
      <c r="AR22" s="20" t="s">
        <v>29</v>
      </c>
      <c r="AS22" s="13" t="s">
        <v>34</v>
      </c>
    </row>
    <row r="23" spans="2:48" ht="9.9499999999999993" customHeight="1" x14ac:dyDescent="0.15">
      <c r="B23" s="135"/>
      <c r="C23" s="136"/>
      <c r="D23" s="136"/>
      <c r="E23" s="136"/>
      <c r="F23" s="136"/>
      <c r="G23" s="137"/>
      <c r="H23" s="101"/>
      <c r="I23" s="102"/>
      <c r="J23" s="103"/>
      <c r="K23" s="175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7"/>
      <c r="AE23" s="157"/>
      <c r="AF23" s="158"/>
      <c r="AG23" s="158"/>
      <c r="AH23" s="159"/>
      <c r="AI23" s="166"/>
      <c r="AJ23" s="167"/>
      <c r="AK23" s="167"/>
      <c r="AL23" s="167"/>
      <c r="AM23" s="168"/>
      <c r="AN23" s="131"/>
      <c r="AO23" s="179"/>
      <c r="AP23" s="15"/>
      <c r="AR23" s="13" t="s">
        <v>36</v>
      </c>
      <c r="AS23" s="13" t="s">
        <v>35</v>
      </c>
    </row>
    <row r="24" spans="2:48" ht="9.9499999999999993" customHeight="1" x14ac:dyDescent="0.15">
      <c r="B24" s="135"/>
      <c r="C24" s="136"/>
      <c r="D24" s="136"/>
      <c r="E24" s="136"/>
      <c r="F24" s="136"/>
      <c r="G24" s="137"/>
      <c r="H24" s="95" t="s">
        <v>5</v>
      </c>
      <c r="I24" s="96"/>
      <c r="J24" s="97"/>
      <c r="K24" s="169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1"/>
      <c r="AE24" s="151"/>
      <c r="AF24" s="152"/>
      <c r="AG24" s="152"/>
      <c r="AH24" s="153"/>
      <c r="AI24" s="160"/>
      <c r="AJ24" s="161"/>
      <c r="AK24" s="161"/>
      <c r="AL24" s="161"/>
      <c r="AM24" s="162"/>
      <c r="AN24" s="131" t="str">
        <f>IFERROR(VLOOKUP(H24,AQ7:AV17,6,FALSE),"")</f>
        <v/>
      </c>
      <c r="AO24" s="179" t="str">
        <f>IFERROR(VLOOKUP(AN24,AR20:AS22,2,FALSE),"")</f>
        <v/>
      </c>
      <c r="AP24" s="15"/>
      <c r="AR24" s="13" t="s">
        <v>45</v>
      </c>
      <c r="AS24" s="55" t="s">
        <v>46</v>
      </c>
    </row>
    <row r="25" spans="2:48" ht="9.9499999999999993" customHeight="1" x14ac:dyDescent="0.15">
      <c r="B25" s="135"/>
      <c r="C25" s="136"/>
      <c r="D25" s="136"/>
      <c r="E25" s="136"/>
      <c r="F25" s="136"/>
      <c r="G25" s="137"/>
      <c r="H25" s="98"/>
      <c r="I25" s="99"/>
      <c r="J25" s="100"/>
      <c r="K25" s="172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4"/>
      <c r="AE25" s="154"/>
      <c r="AF25" s="155"/>
      <c r="AG25" s="155"/>
      <c r="AH25" s="156"/>
      <c r="AI25" s="163"/>
      <c r="AJ25" s="164"/>
      <c r="AK25" s="164"/>
      <c r="AL25" s="164"/>
      <c r="AM25" s="165"/>
      <c r="AN25" s="131"/>
      <c r="AO25" s="179"/>
      <c r="AP25" s="15"/>
      <c r="AS25" s="56" t="s">
        <v>48</v>
      </c>
    </row>
    <row r="26" spans="2:48" ht="9.9499999999999993" customHeight="1" x14ac:dyDescent="0.15">
      <c r="B26" s="135"/>
      <c r="C26" s="136"/>
      <c r="D26" s="136"/>
      <c r="E26" s="136"/>
      <c r="F26" s="136"/>
      <c r="G26" s="137"/>
      <c r="H26" s="98"/>
      <c r="I26" s="99"/>
      <c r="J26" s="100"/>
      <c r="K26" s="172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4"/>
      <c r="AE26" s="154"/>
      <c r="AF26" s="155"/>
      <c r="AG26" s="155"/>
      <c r="AH26" s="156"/>
      <c r="AI26" s="163"/>
      <c r="AJ26" s="164"/>
      <c r="AK26" s="164"/>
      <c r="AL26" s="164"/>
      <c r="AM26" s="165"/>
      <c r="AN26" s="131"/>
      <c r="AO26" s="179"/>
      <c r="AP26" s="15"/>
      <c r="AR26" s="5" t="s">
        <v>49</v>
      </c>
      <c r="AS26" s="5" t="s">
        <v>50</v>
      </c>
    </row>
    <row r="27" spans="2:48" ht="9.9499999999999993" customHeight="1" x14ac:dyDescent="0.15">
      <c r="B27" s="135"/>
      <c r="C27" s="136"/>
      <c r="D27" s="136"/>
      <c r="E27" s="136"/>
      <c r="F27" s="136"/>
      <c r="G27" s="137"/>
      <c r="H27" s="101"/>
      <c r="I27" s="102"/>
      <c r="J27" s="103"/>
      <c r="K27" s="175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7"/>
      <c r="AE27" s="157"/>
      <c r="AF27" s="158"/>
      <c r="AG27" s="158"/>
      <c r="AH27" s="159"/>
      <c r="AI27" s="166"/>
      <c r="AJ27" s="167"/>
      <c r="AK27" s="167"/>
      <c r="AL27" s="167"/>
      <c r="AM27" s="168"/>
      <c r="AN27" s="131"/>
      <c r="AO27" s="179"/>
      <c r="AP27" s="15"/>
    </row>
    <row r="28" spans="2:48" ht="9.9499999999999993" customHeight="1" x14ac:dyDescent="0.15">
      <c r="B28" s="135"/>
      <c r="C28" s="136"/>
      <c r="D28" s="136"/>
      <c r="E28" s="136"/>
      <c r="F28" s="136"/>
      <c r="G28" s="137"/>
      <c r="H28" s="95" t="s">
        <v>6</v>
      </c>
      <c r="I28" s="96"/>
      <c r="J28" s="97"/>
      <c r="K28" s="169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1"/>
      <c r="AE28" s="151"/>
      <c r="AF28" s="152"/>
      <c r="AG28" s="152"/>
      <c r="AH28" s="153"/>
      <c r="AI28" s="160"/>
      <c r="AJ28" s="161"/>
      <c r="AK28" s="161"/>
      <c r="AL28" s="161"/>
      <c r="AM28" s="162"/>
      <c r="AN28" s="131" t="str">
        <f>IFERROR(VLOOKUP(H28,AQ7:AV17,6,FALSE),"")</f>
        <v/>
      </c>
      <c r="AO28" s="179" t="str">
        <f>IFERROR(VLOOKUP(AN28,AR20:AS22,2,FALSE),"")</f>
        <v/>
      </c>
      <c r="AP28" s="15"/>
    </row>
    <row r="29" spans="2:48" ht="9.9499999999999993" customHeight="1" x14ac:dyDescent="0.15">
      <c r="B29" s="135"/>
      <c r="C29" s="136"/>
      <c r="D29" s="136"/>
      <c r="E29" s="136"/>
      <c r="F29" s="136"/>
      <c r="G29" s="137"/>
      <c r="H29" s="98"/>
      <c r="I29" s="99"/>
      <c r="J29" s="100"/>
      <c r="K29" s="172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4"/>
      <c r="AE29" s="154"/>
      <c r="AF29" s="155"/>
      <c r="AG29" s="155"/>
      <c r="AH29" s="156"/>
      <c r="AI29" s="163"/>
      <c r="AJ29" s="164"/>
      <c r="AK29" s="164"/>
      <c r="AL29" s="164"/>
      <c r="AM29" s="165"/>
      <c r="AN29" s="131"/>
      <c r="AO29" s="179"/>
      <c r="AP29" s="15"/>
    </row>
    <row r="30" spans="2:48" ht="9.9499999999999993" customHeight="1" x14ac:dyDescent="0.15">
      <c r="B30" s="135"/>
      <c r="C30" s="136"/>
      <c r="D30" s="136"/>
      <c r="E30" s="136"/>
      <c r="F30" s="136"/>
      <c r="G30" s="137"/>
      <c r="H30" s="98"/>
      <c r="I30" s="99"/>
      <c r="J30" s="100"/>
      <c r="K30" s="172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4"/>
      <c r="AE30" s="154"/>
      <c r="AF30" s="155"/>
      <c r="AG30" s="155"/>
      <c r="AH30" s="156"/>
      <c r="AI30" s="163"/>
      <c r="AJ30" s="164"/>
      <c r="AK30" s="164"/>
      <c r="AL30" s="164"/>
      <c r="AM30" s="165"/>
      <c r="AN30" s="131"/>
      <c r="AO30" s="179"/>
      <c r="AP30" s="15"/>
    </row>
    <row r="31" spans="2:48" ht="9.9499999999999993" customHeight="1" x14ac:dyDescent="0.15">
      <c r="B31" s="135"/>
      <c r="C31" s="136"/>
      <c r="D31" s="136"/>
      <c r="E31" s="136"/>
      <c r="F31" s="136"/>
      <c r="G31" s="137"/>
      <c r="H31" s="101"/>
      <c r="I31" s="102"/>
      <c r="J31" s="103"/>
      <c r="K31" s="175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7"/>
      <c r="AE31" s="157"/>
      <c r="AF31" s="158"/>
      <c r="AG31" s="158"/>
      <c r="AH31" s="159"/>
      <c r="AI31" s="166"/>
      <c r="AJ31" s="167"/>
      <c r="AK31" s="167"/>
      <c r="AL31" s="167"/>
      <c r="AM31" s="168"/>
      <c r="AN31" s="131"/>
      <c r="AO31" s="179"/>
      <c r="AP31" s="15"/>
    </row>
    <row r="32" spans="2:48" ht="9.9499999999999993" customHeight="1" x14ac:dyDescent="0.15">
      <c r="B32" s="135"/>
      <c r="C32" s="136"/>
      <c r="D32" s="136"/>
      <c r="E32" s="136"/>
      <c r="F32" s="136"/>
      <c r="G32" s="137"/>
      <c r="H32" s="95" t="s">
        <v>7</v>
      </c>
      <c r="I32" s="96"/>
      <c r="J32" s="97"/>
      <c r="K32" s="169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1"/>
      <c r="AE32" s="151"/>
      <c r="AF32" s="152"/>
      <c r="AG32" s="152"/>
      <c r="AH32" s="153"/>
      <c r="AI32" s="160"/>
      <c r="AJ32" s="161"/>
      <c r="AK32" s="161"/>
      <c r="AL32" s="161"/>
      <c r="AM32" s="162"/>
      <c r="AN32" s="131" t="str">
        <f>IFERROR(VLOOKUP(H32,AQ7:AV17,6,FALSE),"")</f>
        <v/>
      </c>
      <c r="AO32" s="179" t="str">
        <f>IFERROR(VLOOKUP(AN32,AR20:AS22,2,FALSE),"")</f>
        <v/>
      </c>
      <c r="AP32" s="15"/>
    </row>
    <row r="33" spans="2:42" ht="9.9499999999999993" customHeight="1" x14ac:dyDescent="0.15">
      <c r="B33" s="135"/>
      <c r="C33" s="136"/>
      <c r="D33" s="136"/>
      <c r="E33" s="136"/>
      <c r="F33" s="136"/>
      <c r="G33" s="137"/>
      <c r="H33" s="98"/>
      <c r="I33" s="99"/>
      <c r="J33" s="100"/>
      <c r="K33" s="172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4"/>
      <c r="AE33" s="154"/>
      <c r="AF33" s="155"/>
      <c r="AG33" s="155"/>
      <c r="AH33" s="156"/>
      <c r="AI33" s="163"/>
      <c r="AJ33" s="164"/>
      <c r="AK33" s="164"/>
      <c r="AL33" s="164"/>
      <c r="AM33" s="165"/>
      <c r="AN33" s="131"/>
      <c r="AO33" s="179"/>
      <c r="AP33" s="15"/>
    </row>
    <row r="34" spans="2:42" ht="9.9499999999999993" customHeight="1" x14ac:dyDescent="0.15">
      <c r="B34" s="135"/>
      <c r="C34" s="136"/>
      <c r="D34" s="136"/>
      <c r="E34" s="136"/>
      <c r="F34" s="136"/>
      <c r="G34" s="137"/>
      <c r="H34" s="98"/>
      <c r="I34" s="99"/>
      <c r="J34" s="100"/>
      <c r="K34" s="172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4"/>
      <c r="AE34" s="154"/>
      <c r="AF34" s="155"/>
      <c r="AG34" s="155"/>
      <c r="AH34" s="156"/>
      <c r="AI34" s="163"/>
      <c r="AJ34" s="164"/>
      <c r="AK34" s="164"/>
      <c r="AL34" s="164"/>
      <c r="AM34" s="165"/>
      <c r="AN34" s="131"/>
      <c r="AO34" s="179"/>
      <c r="AP34" s="15"/>
    </row>
    <row r="35" spans="2:42" ht="9.9499999999999993" customHeight="1" x14ac:dyDescent="0.15">
      <c r="B35" s="135"/>
      <c r="C35" s="136"/>
      <c r="D35" s="136"/>
      <c r="E35" s="136"/>
      <c r="F35" s="136"/>
      <c r="G35" s="137"/>
      <c r="H35" s="101"/>
      <c r="I35" s="102"/>
      <c r="J35" s="103"/>
      <c r="K35" s="175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7"/>
      <c r="AE35" s="157"/>
      <c r="AF35" s="158"/>
      <c r="AG35" s="158"/>
      <c r="AH35" s="159"/>
      <c r="AI35" s="166"/>
      <c r="AJ35" s="167"/>
      <c r="AK35" s="167"/>
      <c r="AL35" s="167"/>
      <c r="AM35" s="168"/>
      <c r="AN35" s="131"/>
      <c r="AO35" s="179"/>
      <c r="AP35" s="15"/>
    </row>
    <row r="36" spans="2:42" ht="9.9499999999999993" customHeight="1" x14ac:dyDescent="0.15">
      <c r="B36" s="135"/>
      <c r="C36" s="136"/>
      <c r="D36" s="136"/>
      <c r="E36" s="136"/>
      <c r="F36" s="136"/>
      <c r="G36" s="137"/>
      <c r="H36" s="95" t="s">
        <v>8</v>
      </c>
      <c r="I36" s="96"/>
      <c r="J36" s="97"/>
      <c r="K36" s="169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1"/>
      <c r="AE36" s="151"/>
      <c r="AF36" s="152"/>
      <c r="AG36" s="152"/>
      <c r="AH36" s="153"/>
      <c r="AI36" s="160"/>
      <c r="AJ36" s="161"/>
      <c r="AK36" s="161"/>
      <c r="AL36" s="161"/>
      <c r="AM36" s="162"/>
      <c r="AN36" s="131" t="str">
        <f>IFERROR(VLOOKUP(H36,AQ7:AV17,6,FALSE),"")</f>
        <v/>
      </c>
      <c r="AO36" s="179" t="str">
        <f>IFERROR(VLOOKUP(AN36,AR20:AS22,2,FALSE),"")</f>
        <v/>
      </c>
      <c r="AP36" s="15"/>
    </row>
    <row r="37" spans="2:42" ht="9.9499999999999993" customHeight="1" x14ac:dyDescent="0.15">
      <c r="B37" s="135"/>
      <c r="C37" s="136"/>
      <c r="D37" s="136"/>
      <c r="E37" s="136"/>
      <c r="F37" s="136"/>
      <c r="G37" s="137"/>
      <c r="H37" s="98"/>
      <c r="I37" s="99"/>
      <c r="J37" s="100"/>
      <c r="K37" s="172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4"/>
      <c r="AE37" s="154"/>
      <c r="AF37" s="155"/>
      <c r="AG37" s="155"/>
      <c r="AH37" s="156"/>
      <c r="AI37" s="163"/>
      <c r="AJ37" s="164"/>
      <c r="AK37" s="164"/>
      <c r="AL37" s="164"/>
      <c r="AM37" s="165"/>
      <c r="AN37" s="131"/>
      <c r="AO37" s="179"/>
      <c r="AP37" s="15"/>
    </row>
    <row r="38" spans="2:42" ht="9.9499999999999993" customHeight="1" x14ac:dyDescent="0.15">
      <c r="B38" s="135"/>
      <c r="C38" s="136"/>
      <c r="D38" s="136"/>
      <c r="E38" s="136"/>
      <c r="F38" s="136"/>
      <c r="G38" s="137"/>
      <c r="H38" s="98"/>
      <c r="I38" s="99"/>
      <c r="J38" s="100"/>
      <c r="K38" s="172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4"/>
      <c r="AE38" s="154"/>
      <c r="AF38" s="155"/>
      <c r="AG38" s="155"/>
      <c r="AH38" s="156"/>
      <c r="AI38" s="163"/>
      <c r="AJ38" s="164"/>
      <c r="AK38" s="164"/>
      <c r="AL38" s="164"/>
      <c r="AM38" s="165"/>
      <c r="AN38" s="131"/>
      <c r="AO38" s="179"/>
      <c r="AP38" s="15"/>
    </row>
    <row r="39" spans="2:42" ht="9.9499999999999993" customHeight="1" x14ac:dyDescent="0.15">
      <c r="B39" s="135"/>
      <c r="C39" s="136"/>
      <c r="D39" s="136"/>
      <c r="E39" s="136"/>
      <c r="F39" s="136"/>
      <c r="G39" s="137"/>
      <c r="H39" s="101"/>
      <c r="I39" s="102"/>
      <c r="J39" s="103"/>
      <c r="K39" s="175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7"/>
      <c r="AE39" s="157"/>
      <c r="AF39" s="158"/>
      <c r="AG39" s="158"/>
      <c r="AH39" s="159"/>
      <c r="AI39" s="166"/>
      <c r="AJ39" s="167"/>
      <c r="AK39" s="167"/>
      <c r="AL39" s="167"/>
      <c r="AM39" s="168"/>
      <c r="AN39" s="131"/>
      <c r="AO39" s="179"/>
      <c r="AP39" s="15"/>
    </row>
    <row r="40" spans="2:42" ht="9.9499999999999993" customHeight="1" x14ac:dyDescent="0.15">
      <c r="B40" s="135"/>
      <c r="C40" s="136"/>
      <c r="D40" s="136"/>
      <c r="E40" s="136"/>
      <c r="F40" s="136"/>
      <c r="G40" s="137"/>
      <c r="H40" s="95" t="s">
        <v>9</v>
      </c>
      <c r="I40" s="96"/>
      <c r="J40" s="97"/>
      <c r="K40" s="169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1"/>
      <c r="AE40" s="151"/>
      <c r="AF40" s="152"/>
      <c r="AG40" s="152"/>
      <c r="AH40" s="153"/>
      <c r="AI40" s="160"/>
      <c r="AJ40" s="161"/>
      <c r="AK40" s="161"/>
      <c r="AL40" s="161"/>
      <c r="AM40" s="162"/>
      <c r="AN40" s="131" t="str">
        <f>IFERROR(VLOOKUP(H40,AQ7:AV17,6,FALSE),"")</f>
        <v/>
      </c>
      <c r="AO40" s="179" t="str">
        <f>IFERROR(VLOOKUP(AN40,AR20:AS22,2,FALSE),"")</f>
        <v/>
      </c>
      <c r="AP40" s="15"/>
    </row>
    <row r="41" spans="2:42" ht="9.9499999999999993" customHeight="1" x14ac:dyDescent="0.15">
      <c r="B41" s="135"/>
      <c r="C41" s="136"/>
      <c r="D41" s="136"/>
      <c r="E41" s="136"/>
      <c r="F41" s="136"/>
      <c r="G41" s="137"/>
      <c r="H41" s="98"/>
      <c r="I41" s="99"/>
      <c r="J41" s="100"/>
      <c r="K41" s="172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4"/>
      <c r="AE41" s="154"/>
      <c r="AF41" s="155"/>
      <c r="AG41" s="155"/>
      <c r="AH41" s="156"/>
      <c r="AI41" s="163"/>
      <c r="AJ41" s="164"/>
      <c r="AK41" s="164"/>
      <c r="AL41" s="164"/>
      <c r="AM41" s="165"/>
      <c r="AN41" s="131"/>
      <c r="AO41" s="179"/>
      <c r="AP41" s="15"/>
    </row>
    <row r="42" spans="2:42" ht="9.9499999999999993" customHeight="1" x14ac:dyDescent="0.15">
      <c r="B42" s="135"/>
      <c r="C42" s="136"/>
      <c r="D42" s="136"/>
      <c r="E42" s="136"/>
      <c r="F42" s="136"/>
      <c r="G42" s="137"/>
      <c r="H42" s="98"/>
      <c r="I42" s="99"/>
      <c r="J42" s="100"/>
      <c r="K42" s="172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4"/>
      <c r="AE42" s="154"/>
      <c r="AF42" s="155"/>
      <c r="AG42" s="155"/>
      <c r="AH42" s="156"/>
      <c r="AI42" s="163"/>
      <c r="AJ42" s="164"/>
      <c r="AK42" s="164"/>
      <c r="AL42" s="164"/>
      <c r="AM42" s="165"/>
      <c r="AN42" s="131"/>
      <c r="AO42" s="179"/>
      <c r="AP42" s="15"/>
    </row>
    <row r="43" spans="2:42" ht="9.9499999999999993" customHeight="1" x14ac:dyDescent="0.15">
      <c r="B43" s="135"/>
      <c r="C43" s="136"/>
      <c r="D43" s="136"/>
      <c r="E43" s="136"/>
      <c r="F43" s="136"/>
      <c r="G43" s="137"/>
      <c r="H43" s="101"/>
      <c r="I43" s="102"/>
      <c r="J43" s="103"/>
      <c r="K43" s="175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7"/>
      <c r="AE43" s="157"/>
      <c r="AF43" s="158"/>
      <c r="AG43" s="158"/>
      <c r="AH43" s="159"/>
      <c r="AI43" s="166"/>
      <c r="AJ43" s="167"/>
      <c r="AK43" s="167"/>
      <c r="AL43" s="167"/>
      <c r="AM43" s="168"/>
      <c r="AN43" s="131"/>
      <c r="AO43" s="179"/>
      <c r="AP43" s="15"/>
    </row>
    <row r="44" spans="2:42" ht="9.9499999999999993" customHeight="1" x14ac:dyDescent="0.15">
      <c r="B44" s="135"/>
      <c r="C44" s="136"/>
      <c r="D44" s="136"/>
      <c r="E44" s="136"/>
      <c r="F44" s="136"/>
      <c r="G44" s="137"/>
      <c r="H44" s="95" t="s">
        <v>19</v>
      </c>
      <c r="I44" s="96"/>
      <c r="J44" s="97"/>
      <c r="K44" s="169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1"/>
      <c r="AE44" s="151"/>
      <c r="AF44" s="152"/>
      <c r="AG44" s="152"/>
      <c r="AH44" s="153"/>
      <c r="AI44" s="160"/>
      <c r="AJ44" s="161"/>
      <c r="AK44" s="161"/>
      <c r="AL44" s="161"/>
      <c r="AM44" s="162"/>
      <c r="AN44" s="131" t="str">
        <f>IFERROR(VLOOKUP(H44,AQ7:AV17,6,FALSE),"")</f>
        <v/>
      </c>
      <c r="AO44" s="179" t="str">
        <f>IFERROR(VLOOKUP(AN44,AR20:AS22,2,FALSE),"")</f>
        <v/>
      </c>
      <c r="AP44" s="15"/>
    </row>
    <row r="45" spans="2:42" ht="9.9499999999999993" customHeight="1" x14ac:dyDescent="0.15">
      <c r="B45" s="135"/>
      <c r="C45" s="136"/>
      <c r="D45" s="136"/>
      <c r="E45" s="136"/>
      <c r="F45" s="136"/>
      <c r="G45" s="137"/>
      <c r="H45" s="98"/>
      <c r="I45" s="99"/>
      <c r="J45" s="100"/>
      <c r="K45" s="172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4"/>
      <c r="AE45" s="154"/>
      <c r="AF45" s="155"/>
      <c r="AG45" s="155"/>
      <c r="AH45" s="156"/>
      <c r="AI45" s="163"/>
      <c r="AJ45" s="164"/>
      <c r="AK45" s="164"/>
      <c r="AL45" s="164"/>
      <c r="AM45" s="165"/>
      <c r="AN45" s="131"/>
      <c r="AO45" s="179"/>
      <c r="AP45" s="15"/>
    </row>
    <row r="46" spans="2:42" ht="9.9499999999999993" customHeight="1" x14ac:dyDescent="0.15">
      <c r="B46" s="135"/>
      <c r="C46" s="136"/>
      <c r="D46" s="136"/>
      <c r="E46" s="136"/>
      <c r="F46" s="136"/>
      <c r="G46" s="137"/>
      <c r="H46" s="98"/>
      <c r="I46" s="99"/>
      <c r="J46" s="100"/>
      <c r="K46" s="172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4"/>
      <c r="AE46" s="154"/>
      <c r="AF46" s="155"/>
      <c r="AG46" s="155"/>
      <c r="AH46" s="156"/>
      <c r="AI46" s="163"/>
      <c r="AJ46" s="164"/>
      <c r="AK46" s="164"/>
      <c r="AL46" s="164"/>
      <c r="AM46" s="165"/>
      <c r="AN46" s="131"/>
      <c r="AO46" s="179"/>
      <c r="AP46" s="15"/>
    </row>
    <row r="47" spans="2:42" ht="9.9499999999999993" customHeight="1" x14ac:dyDescent="0.15">
      <c r="B47" s="138"/>
      <c r="C47" s="139"/>
      <c r="D47" s="139"/>
      <c r="E47" s="139"/>
      <c r="F47" s="139"/>
      <c r="G47" s="140"/>
      <c r="H47" s="101"/>
      <c r="I47" s="102"/>
      <c r="J47" s="103"/>
      <c r="K47" s="175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7"/>
      <c r="AE47" s="157"/>
      <c r="AF47" s="158"/>
      <c r="AG47" s="158"/>
      <c r="AH47" s="159"/>
      <c r="AI47" s="166"/>
      <c r="AJ47" s="167"/>
      <c r="AK47" s="167"/>
      <c r="AL47" s="167"/>
      <c r="AM47" s="168"/>
      <c r="AN47" s="131"/>
      <c r="AO47" s="179"/>
      <c r="AP47" s="15"/>
    </row>
    <row r="48" spans="2:42" ht="9.9499999999999993" customHeight="1" x14ac:dyDescent="0.15">
      <c r="B48" s="34"/>
      <c r="C48" s="35"/>
      <c r="D48" s="35"/>
      <c r="E48" s="35"/>
      <c r="F48" s="35"/>
      <c r="G48" s="35"/>
      <c r="H48" s="36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7"/>
      <c r="AE48" s="141" t="s">
        <v>20</v>
      </c>
      <c r="AF48" s="133"/>
      <c r="AG48" s="133"/>
      <c r="AH48" s="134"/>
      <c r="AI48" s="142">
        <f>SUM(AI8:AM47)</f>
        <v>0</v>
      </c>
      <c r="AJ48" s="143"/>
      <c r="AK48" s="143"/>
      <c r="AL48" s="143"/>
      <c r="AM48" s="144"/>
      <c r="AN48" s="180" t="str">
        <f>IF(AND(AI48&gt;0%,AI48&lt;&gt;100%),"※3","")</f>
        <v/>
      </c>
      <c r="AO48" s="179"/>
      <c r="AP48" s="2"/>
    </row>
    <row r="49" spans="2:60" ht="9.9499999999999993" customHeight="1" x14ac:dyDescent="0.15">
      <c r="B49" s="38"/>
      <c r="C49" s="39"/>
      <c r="D49" s="39"/>
      <c r="E49" s="39"/>
      <c r="F49" s="39"/>
      <c r="G49" s="39"/>
      <c r="H49" s="40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41"/>
      <c r="AE49" s="135"/>
      <c r="AF49" s="136"/>
      <c r="AG49" s="136"/>
      <c r="AH49" s="137"/>
      <c r="AI49" s="145"/>
      <c r="AJ49" s="146"/>
      <c r="AK49" s="146"/>
      <c r="AL49" s="146"/>
      <c r="AM49" s="147"/>
      <c r="AN49" s="180"/>
      <c r="AO49" s="179"/>
      <c r="AP49" s="2"/>
    </row>
    <row r="50" spans="2:60" ht="9.9499999999999993" customHeight="1" x14ac:dyDescent="0.15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4"/>
      <c r="AE50" s="135"/>
      <c r="AF50" s="136"/>
      <c r="AG50" s="136"/>
      <c r="AH50" s="137"/>
      <c r="AI50" s="145"/>
      <c r="AJ50" s="146"/>
      <c r="AK50" s="146"/>
      <c r="AL50" s="146"/>
      <c r="AM50" s="147"/>
      <c r="AN50" s="180" t="str">
        <f>IF(AND(AI48&gt;0%,SUM(AI8:AM43)&lt;=AI44),"※4","")</f>
        <v/>
      </c>
      <c r="AO50" s="15"/>
      <c r="AP50" s="2"/>
    </row>
    <row r="51" spans="2:60" ht="9.9499999999999993" customHeight="1" x14ac:dyDescent="0.15">
      <c r="B51" s="45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7"/>
      <c r="AE51" s="138"/>
      <c r="AF51" s="139"/>
      <c r="AG51" s="139"/>
      <c r="AH51" s="140"/>
      <c r="AI51" s="148"/>
      <c r="AJ51" s="149"/>
      <c r="AK51" s="149"/>
      <c r="AL51" s="149"/>
      <c r="AM51" s="150"/>
      <c r="AN51" s="180"/>
      <c r="AO51" s="15"/>
      <c r="AP51" s="2"/>
    </row>
    <row r="52" spans="2:60" s="57" customFormat="1" ht="9.9499999999999993" customHeight="1" x14ac:dyDescent="0.15">
      <c r="H52" s="58"/>
      <c r="AZ52" s="59"/>
      <c r="BA52" s="59"/>
      <c r="BB52" s="59"/>
      <c r="BC52" s="60"/>
      <c r="BD52" s="60"/>
      <c r="BE52" s="60"/>
      <c r="BF52" s="60"/>
      <c r="BG52" s="60"/>
      <c r="BH52" s="58"/>
    </row>
    <row r="53" spans="2:60" s="57" customFormat="1" ht="9.9499999999999993" customHeight="1" x14ac:dyDescent="0.15">
      <c r="H53" s="58"/>
      <c r="AZ53" s="59"/>
      <c r="BA53" s="59"/>
      <c r="BB53" s="59"/>
      <c r="BC53" s="60"/>
      <c r="BD53" s="60"/>
      <c r="BE53" s="60"/>
      <c r="BF53" s="60"/>
      <c r="BG53" s="60"/>
      <c r="BH53" s="58"/>
    </row>
    <row r="54" spans="2:60" s="61" customFormat="1" ht="12" customHeight="1" x14ac:dyDescent="0.15">
      <c r="U54" s="62"/>
      <c r="V54" s="62"/>
      <c r="W54" s="62"/>
      <c r="AZ54" s="59"/>
      <c r="BA54" s="59"/>
      <c r="BB54" s="59"/>
      <c r="BC54" s="60"/>
      <c r="BD54" s="60"/>
      <c r="BE54" s="60"/>
      <c r="BF54" s="60"/>
      <c r="BG54" s="60"/>
      <c r="BH54" s="63"/>
    </row>
    <row r="55" spans="2:60" s="57" customFormat="1" ht="33" customHeight="1" x14ac:dyDescent="0.15">
      <c r="B55" s="64" t="s">
        <v>51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5"/>
      <c r="V55" s="65"/>
      <c r="W55" s="65"/>
      <c r="AU55" s="66"/>
      <c r="AV55" s="66"/>
      <c r="AW55" s="66"/>
      <c r="AX55" s="66"/>
      <c r="AY55" s="66"/>
      <c r="AZ55" s="67"/>
      <c r="BA55" s="59"/>
      <c r="BB55" s="59"/>
      <c r="BC55" s="60"/>
      <c r="BD55" s="60"/>
      <c r="BE55" s="60"/>
      <c r="BF55" s="60"/>
      <c r="BG55" s="60"/>
      <c r="BH55" s="58"/>
    </row>
    <row r="56" spans="2:60" s="57" customFormat="1" ht="9.9499999999999993" customHeight="1" x14ac:dyDescent="0.15"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59"/>
      <c r="BA56" s="59"/>
      <c r="BB56" s="59"/>
      <c r="BC56" s="60"/>
      <c r="BD56" s="60"/>
      <c r="BE56" s="60"/>
      <c r="BF56" s="60"/>
      <c r="BG56" s="60"/>
      <c r="BH56" s="58"/>
    </row>
    <row r="57" spans="2:60" s="57" customFormat="1" ht="9.9499999999999993" customHeight="1" x14ac:dyDescent="0.15"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59"/>
      <c r="BA57" s="59"/>
      <c r="BB57" s="59"/>
      <c r="BC57" s="60"/>
      <c r="BD57" s="60"/>
      <c r="BE57" s="60"/>
      <c r="BF57" s="60"/>
      <c r="BG57" s="60"/>
      <c r="BH57" s="58"/>
    </row>
    <row r="58" spans="2:60" s="57" customFormat="1" ht="9.9499999999999993" customHeight="1" x14ac:dyDescent="0.15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59"/>
      <c r="BA58" s="59"/>
      <c r="BB58" s="59"/>
      <c r="BC58" s="60"/>
      <c r="BD58" s="60"/>
      <c r="BE58" s="60"/>
      <c r="BF58" s="60"/>
      <c r="BG58" s="60"/>
      <c r="BH58" s="58"/>
    </row>
    <row r="59" spans="2:60" s="57" customFormat="1" ht="14.25" x14ac:dyDescent="0.15">
      <c r="B59" s="68"/>
      <c r="C59" s="69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59"/>
      <c r="BA59" s="59"/>
      <c r="BB59" s="59"/>
      <c r="BC59" s="60"/>
      <c r="BD59" s="60"/>
      <c r="BE59" s="60"/>
      <c r="BF59" s="60"/>
      <c r="BG59" s="60"/>
      <c r="BH59" s="58"/>
    </row>
    <row r="60" spans="2:60" s="70" customFormat="1" ht="14.25" customHeight="1" x14ac:dyDescent="0.15">
      <c r="B60" s="76" t="s">
        <v>52</v>
      </c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1"/>
      <c r="AX60" s="71"/>
      <c r="AY60" s="71"/>
      <c r="AZ60" s="71"/>
      <c r="BA60" s="59"/>
      <c r="BB60" s="59"/>
      <c r="BC60" s="72"/>
      <c r="BD60" s="72"/>
      <c r="BE60" s="72"/>
      <c r="BF60" s="72"/>
      <c r="BG60" s="72"/>
      <c r="BH60" s="73"/>
    </row>
    <row r="61" spans="2:60" s="57" customFormat="1" ht="14.25" x14ac:dyDescent="0.15"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1"/>
      <c r="AX61" s="71"/>
      <c r="AY61" s="71"/>
      <c r="AZ61" s="71"/>
      <c r="BA61" s="59"/>
      <c r="BB61" s="59"/>
      <c r="BC61" s="60"/>
      <c r="BD61" s="60"/>
      <c r="BE61" s="60"/>
      <c r="BF61" s="60"/>
      <c r="BG61" s="60"/>
      <c r="BH61" s="58"/>
    </row>
    <row r="62" spans="2:60" s="57" customFormat="1" ht="20.100000000000001" customHeight="1" x14ac:dyDescent="0.15"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1"/>
      <c r="AX62" s="71"/>
      <c r="AY62" s="71"/>
      <c r="AZ62" s="71"/>
      <c r="BA62" s="59"/>
      <c r="BB62" s="59"/>
      <c r="BC62" s="60"/>
      <c r="BD62" s="60"/>
      <c r="BE62" s="60"/>
      <c r="BF62" s="60"/>
      <c r="BG62" s="60"/>
      <c r="BH62" s="58"/>
    </row>
    <row r="63" spans="2:60" s="57" customFormat="1" ht="20.100000000000001" customHeight="1" x14ac:dyDescent="0.15">
      <c r="B63" s="60"/>
      <c r="C63" s="60"/>
      <c r="D63" s="60"/>
      <c r="E63" s="60"/>
      <c r="F63" s="60"/>
      <c r="G63" s="60"/>
      <c r="H63" s="74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Z63" s="75"/>
      <c r="BA63" s="75"/>
      <c r="BB63" s="75"/>
      <c r="BC63" s="60"/>
      <c r="BD63" s="60"/>
      <c r="BE63" s="60"/>
      <c r="BF63" s="60"/>
      <c r="BG63" s="60"/>
      <c r="BH63" s="58"/>
    </row>
    <row r="64" spans="2:60" ht="20.100000000000001" customHeight="1" x14ac:dyDescent="0.15">
      <c r="B64" s="5"/>
      <c r="C64" s="5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3"/>
      <c r="AL64" s="4"/>
      <c r="AM64" s="5"/>
      <c r="AN64" s="5"/>
      <c r="AO64" s="5"/>
      <c r="AP64" s="5"/>
      <c r="AQ64" s="6"/>
      <c r="AR64" s="7"/>
      <c r="AS64" s="7"/>
      <c r="AT64" s="7"/>
      <c r="AU64" s="7"/>
      <c r="AV64" s="7"/>
    </row>
    <row r="65" spans="2:48" ht="20.100000000000001" customHeight="1" x14ac:dyDescent="0.15">
      <c r="B65" s="5"/>
      <c r="C65" s="5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3"/>
      <c r="AL65" s="4"/>
      <c r="AM65" s="5"/>
      <c r="AN65" s="5"/>
      <c r="AO65" s="5"/>
      <c r="AP65" s="5"/>
      <c r="AQ65" s="6"/>
      <c r="AR65" s="7"/>
      <c r="AS65" s="7"/>
      <c r="AT65" s="7"/>
      <c r="AU65" s="7"/>
      <c r="AV65" s="7"/>
    </row>
    <row r="66" spans="2:48" ht="20.100000000000001" customHeight="1" x14ac:dyDescent="0.15">
      <c r="B66" s="5"/>
      <c r="C66" s="5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3"/>
      <c r="AL66" s="4"/>
      <c r="AM66" s="5"/>
      <c r="AN66" s="5"/>
      <c r="AO66" s="5"/>
      <c r="AP66" s="5"/>
      <c r="AQ66" s="6"/>
      <c r="AR66" s="7"/>
      <c r="AS66" s="7"/>
      <c r="AT66" s="7"/>
      <c r="AU66" s="7"/>
      <c r="AV66" s="7"/>
    </row>
    <row r="67" spans="2:48" ht="20.100000000000001" customHeight="1" x14ac:dyDescent="0.15">
      <c r="B67" s="5"/>
      <c r="C67" s="5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3"/>
      <c r="AL67" s="4"/>
      <c r="AM67" s="5"/>
      <c r="AN67" s="5"/>
      <c r="AO67" s="5"/>
      <c r="AP67" s="5"/>
      <c r="AQ67" s="6"/>
      <c r="AR67" s="7"/>
      <c r="AS67" s="7"/>
      <c r="AT67" s="7"/>
      <c r="AU67" s="7"/>
      <c r="AV67" s="7"/>
    </row>
    <row r="68" spans="2:48" ht="20.100000000000001" customHeight="1" x14ac:dyDescent="0.15">
      <c r="B68" s="5"/>
      <c r="C68" s="5"/>
      <c r="D68" s="5"/>
      <c r="E68" s="5"/>
      <c r="F68" s="5"/>
      <c r="G68" s="5"/>
      <c r="H68" s="48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</row>
    <row r="69" spans="2:48" ht="20.100000000000001" customHeight="1" x14ac:dyDescent="0.15">
      <c r="B69" s="5"/>
      <c r="C69" s="5"/>
      <c r="D69" s="5"/>
      <c r="E69" s="5"/>
      <c r="F69" s="5"/>
      <c r="G69" s="5"/>
      <c r="H69" s="48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</row>
    <row r="70" spans="2:48" ht="20.100000000000001" customHeight="1" x14ac:dyDescent="0.15">
      <c r="B70" s="5"/>
      <c r="C70" s="5"/>
      <c r="D70" s="5"/>
      <c r="E70" s="5"/>
      <c r="F70" s="5"/>
      <c r="G70" s="5"/>
      <c r="H70" s="48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</row>
    <row r="71" spans="2:48" ht="20.100000000000001" customHeight="1" x14ac:dyDescent="0.15">
      <c r="B71" s="5"/>
      <c r="C71" s="5"/>
      <c r="D71" s="5"/>
      <c r="E71" s="5"/>
      <c r="F71" s="5"/>
      <c r="G71" s="5"/>
      <c r="H71" s="48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</row>
  </sheetData>
  <sheetProtection password="B6C9" sheet="1" objects="1" scenarios="1" selectLockedCells="1"/>
  <mergeCells count="76">
    <mergeCell ref="AN50:AN51"/>
    <mergeCell ref="AO48:AO49"/>
    <mergeCell ref="AI44:AM47"/>
    <mergeCell ref="AN48:AN49"/>
    <mergeCell ref="AO8:AO11"/>
    <mergeCell ref="AO12:AO15"/>
    <mergeCell ref="AO40:AO43"/>
    <mergeCell ref="AO44:AO47"/>
    <mergeCell ref="AO32:AO35"/>
    <mergeCell ref="AO36:AO39"/>
    <mergeCell ref="AN32:AN35"/>
    <mergeCell ref="AI32:AM35"/>
    <mergeCell ref="AI36:AM39"/>
    <mergeCell ref="AI20:AM23"/>
    <mergeCell ref="AN36:AN39"/>
    <mergeCell ref="AO24:AO27"/>
    <mergeCell ref="AN40:AN43"/>
    <mergeCell ref="AN44:AN47"/>
    <mergeCell ref="H16:J19"/>
    <mergeCell ref="H20:J23"/>
    <mergeCell ref="H24:J27"/>
    <mergeCell ref="AO28:AO31"/>
    <mergeCell ref="K24:AD27"/>
    <mergeCell ref="K28:AD31"/>
    <mergeCell ref="AO16:AO19"/>
    <mergeCell ref="AO20:AO23"/>
    <mergeCell ref="AN16:AN19"/>
    <mergeCell ref="AN20:AN23"/>
    <mergeCell ref="AN24:AN27"/>
    <mergeCell ref="AN28:AN31"/>
    <mergeCell ref="AI28:AM31"/>
    <mergeCell ref="AE24:AH27"/>
    <mergeCell ref="AI16:AM19"/>
    <mergeCell ref="AN8:AN11"/>
    <mergeCell ref="AN12:AN15"/>
    <mergeCell ref="AL5:AM5"/>
    <mergeCell ref="AE6:AH7"/>
    <mergeCell ref="H12:J15"/>
    <mergeCell ref="K16:AD19"/>
    <mergeCell ref="K20:AD23"/>
    <mergeCell ref="AE4:AM4"/>
    <mergeCell ref="AI6:AM7"/>
    <mergeCell ref="AI8:AM11"/>
    <mergeCell ref="AI12:AM15"/>
    <mergeCell ref="AI40:AM43"/>
    <mergeCell ref="H44:J47"/>
    <mergeCell ref="B2:U4"/>
    <mergeCell ref="AE28:AH31"/>
    <mergeCell ref="AE32:AH35"/>
    <mergeCell ref="AE36:AH39"/>
    <mergeCell ref="AE5:AF5"/>
    <mergeCell ref="AE8:AH11"/>
    <mergeCell ref="AE12:AH15"/>
    <mergeCell ref="H32:J35"/>
    <mergeCell ref="B5:E5"/>
    <mergeCell ref="F5:S5"/>
    <mergeCell ref="K32:AD35"/>
    <mergeCell ref="H6:AD7"/>
    <mergeCell ref="K8:AD11"/>
    <mergeCell ref="K12:AD15"/>
    <mergeCell ref="H40:J43"/>
    <mergeCell ref="AE48:AH51"/>
    <mergeCell ref="AE16:AH19"/>
    <mergeCell ref="AE20:AH23"/>
    <mergeCell ref="B60:AV62"/>
    <mergeCell ref="B6:G47"/>
    <mergeCell ref="AI24:AM27"/>
    <mergeCell ref="K40:AD43"/>
    <mergeCell ref="AE40:AH43"/>
    <mergeCell ref="H28:J31"/>
    <mergeCell ref="H8:J11"/>
    <mergeCell ref="AI48:AM51"/>
    <mergeCell ref="K36:AD39"/>
    <mergeCell ref="K44:AD47"/>
    <mergeCell ref="H36:J39"/>
    <mergeCell ref="AE44:AH47"/>
  </mergeCells>
  <phoneticPr fontId="6"/>
  <dataValidations count="1">
    <dataValidation type="list" allowBlank="1" showInputMessage="1" showErrorMessage="1" sqref="AE8:AH47" xr:uid="{00000000-0002-0000-0100-000000000000}">
      <formula1>"○"</formula1>
    </dataValidation>
  </dataValidations>
  <printOptions horizontalCentered="1"/>
  <pageMargins left="0.62992125984251968" right="0.62992125984251968" top="0.39370078740157483" bottom="0.39370078740157483" header="0.11811023622047245" footer="0.19685039370078741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添付３ (記入例) </vt:lpstr>
      <vt:lpstr>添付３(入力フォーマット)</vt:lpstr>
      <vt:lpstr>'添付３ (記入例) '!Print_Area</vt:lpstr>
      <vt:lpstr>'添付３(入力フォーマット)'!Print_Area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2015-03-13T08:08:11Z</dcterms:created>
  <dcterms:modified xsi:type="dcterms:W3CDTF">2020-03-23T03:09:15Z</dcterms:modified>
</cp:coreProperties>
</file>