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10FC9B0E-2857-4A0B-9859-9A33F2120547}" xr6:coauthVersionLast="47" xr6:coauthVersionMax="47" xr10:uidLastSave="{00000000-0000-0000-0000-000000000000}"/>
  <workbookProtection workbookAlgorithmName="SHA-512" workbookHashValue="S0dPRFfw7ptq9WZTrw2pnJzMHS6VHTWF7glKWKKQry0A9orqXq2BAbRDhx6K0DFcWjJ/Wf/65wq4xvnJxHrPTA==" workbookSaltValue="u8nm7qWzI6GXTJVBu6S8aA==" workbookSpinCount="100000" lockStructure="1"/>
  <bookViews>
    <workbookView xWindow="28635" yWindow="-165" windowWidth="29130" windowHeight="1593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新規登録用!$A$11:$AJ$11</definedName>
    <definedName name="_xlnm._FilterDatabase" localSheetId="0" hidden="1">入力例!$A$11:$AJ$11</definedName>
    <definedName name="_xlnm.Print_Area" localSheetId="2">基準値!$A$1:$K$15</definedName>
    <definedName name="_xlnm.Print_Area" localSheetId="1">新規登録用!$A$1:$AK$312</definedName>
    <definedName name="_xlnm.Print_Area" localSheetId="3">登録申請メールテンプレート!$A$1:$B$27</definedName>
    <definedName name="_xlnm.Print_Area" localSheetId="0">入力例!$A$1:$AK$47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4" l="1"/>
  <c r="N17" i="14"/>
  <c r="N16" i="14"/>
  <c r="N15" i="14"/>
  <c r="N14" i="14"/>
  <c r="N13" i="14"/>
  <c r="AE11" i="17" l="1"/>
  <c r="AJ13" i="17"/>
  <c r="AI46" i="17"/>
  <c r="AI45" i="17"/>
  <c r="AI44" i="17"/>
  <c r="AI43" i="17"/>
  <c r="AI42" i="17"/>
  <c r="AI41" i="17"/>
  <c r="AI40" i="17"/>
  <c r="AI39" i="17"/>
  <c r="AI38" i="17"/>
  <c r="AI37" i="17"/>
  <c r="AI36" i="17"/>
  <c r="AI35" i="17"/>
  <c r="AI34" i="17"/>
  <c r="AI33" i="17"/>
  <c r="AI32" i="17"/>
  <c r="AI31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H14" i="17"/>
  <c r="AG14" i="17"/>
  <c r="AF14" i="17"/>
  <c r="AE47" i="17"/>
  <c r="AE46" i="17"/>
  <c r="AE45" i="17"/>
  <c r="AE44" i="17"/>
  <c r="AE43" i="17"/>
  <c r="AE42" i="17"/>
  <c r="AE41" i="17"/>
  <c r="AE40" i="17"/>
  <c r="AE39" i="17"/>
  <c r="AE38" i="17"/>
  <c r="AE37" i="17"/>
  <c r="AE36" i="17"/>
  <c r="AE35" i="17"/>
  <c r="AE34" i="17"/>
  <c r="AE33" i="17"/>
  <c r="AE32" i="17"/>
  <c r="AE31" i="17"/>
  <c r="AE30" i="17"/>
  <c r="AE29" i="17"/>
  <c r="AE28" i="17"/>
  <c r="AE27" i="17"/>
  <c r="AE26" i="17"/>
  <c r="AE25" i="17"/>
  <c r="AE24" i="17"/>
  <c r="AE23" i="17"/>
  <c r="AE22" i="17"/>
  <c r="AE21" i="17"/>
  <c r="AE20" i="17"/>
  <c r="AE19" i="17"/>
  <c r="AE18" i="17"/>
  <c r="AE17" i="17"/>
  <c r="AE16" i="17"/>
  <c r="AE15" i="17"/>
  <c r="AE13" i="17"/>
  <c r="AJ312" i="14"/>
  <c r="AG13" i="14"/>
  <c r="AF13" i="14"/>
  <c r="AE13" i="14"/>
  <c r="Q13" i="14"/>
  <c r="AJ13" i="14" s="1"/>
  <c r="Q14" i="14"/>
  <c r="AJ14" i="14" s="1"/>
  <c r="Q15" i="14"/>
  <c r="AJ15" i="14" s="1"/>
  <c r="Q12" i="14"/>
  <c r="AH13" i="14"/>
  <c r="AE312" i="14"/>
  <c r="AE311" i="14"/>
  <c r="AE310" i="14"/>
  <c r="AE309" i="14"/>
  <c r="AE308" i="14"/>
  <c r="AE307" i="14"/>
  <c r="AE306" i="14"/>
  <c r="AE305" i="14"/>
  <c r="AE304" i="14"/>
  <c r="AE303" i="14"/>
  <c r="AE302" i="14"/>
  <c r="AE301" i="14"/>
  <c r="AE300" i="14"/>
  <c r="AE299" i="14"/>
  <c r="AE298" i="14"/>
  <c r="AE297" i="14"/>
  <c r="AE296" i="14"/>
  <c r="AE295" i="14"/>
  <c r="AE294" i="14"/>
  <c r="AE293" i="14"/>
  <c r="AE292" i="14"/>
  <c r="AE291" i="14"/>
  <c r="AE290" i="14"/>
  <c r="AE289" i="14"/>
  <c r="AE288" i="14"/>
  <c r="AE287" i="14"/>
  <c r="AE286" i="14"/>
  <c r="AE285" i="14"/>
  <c r="AE284" i="14"/>
  <c r="AE283" i="14"/>
  <c r="AE282" i="14"/>
  <c r="AE281" i="14"/>
  <c r="AE280" i="14"/>
  <c r="AE279" i="14"/>
  <c r="AE278" i="14"/>
  <c r="AE277" i="14"/>
  <c r="AE276" i="14"/>
  <c r="AE275" i="14"/>
  <c r="AE274" i="14"/>
  <c r="AE273" i="14"/>
  <c r="AE272" i="14"/>
  <c r="AE271" i="14"/>
  <c r="AE270" i="14"/>
  <c r="AE269" i="14"/>
  <c r="AE268" i="14"/>
  <c r="AE267" i="14"/>
  <c r="AE266" i="14"/>
  <c r="AE265" i="14"/>
  <c r="AE264" i="14"/>
  <c r="AE263" i="14"/>
  <c r="AE262" i="14"/>
  <c r="AE261" i="14"/>
  <c r="AE260" i="14"/>
  <c r="AE259" i="14"/>
  <c r="AE258" i="14"/>
  <c r="AE257" i="14"/>
  <c r="AE256" i="14"/>
  <c r="AE255" i="14"/>
  <c r="AE254" i="14"/>
  <c r="AE253" i="14"/>
  <c r="AE252" i="14"/>
  <c r="AE251" i="14"/>
  <c r="AE250" i="14"/>
  <c r="AE249" i="14"/>
  <c r="AE248" i="14"/>
  <c r="AE247" i="14"/>
  <c r="AE246" i="14"/>
  <c r="AE245" i="14"/>
  <c r="AE244" i="14"/>
  <c r="AE243" i="14"/>
  <c r="AE242" i="14"/>
  <c r="AE241" i="14"/>
  <c r="AE240" i="14"/>
  <c r="AE239" i="14"/>
  <c r="AE238" i="14"/>
  <c r="AE237" i="14"/>
  <c r="AE236" i="14"/>
  <c r="AE235" i="14"/>
  <c r="AE234" i="14"/>
  <c r="AE233" i="14"/>
  <c r="AE232" i="14"/>
  <c r="AE231" i="14"/>
  <c r="AE230" i="14"/>
  <c r="AE229" i="14"/>
  <c r="AE228" i="14"/>
  <c r="AE227" i="14"/>
  <c r="AE226" i="14"/>
  <c r="AE225" i="14"/>
  <c r="AE224" i="14"/>
  <c r="AE223" i="14"/>
  <c r="AE222" i="14"/>
  <c r="AE221" i="14"/>
  <c r="AE220" i="14"/>
  <c r="AE219" i="14"/>
  <c r="AE218" i="14"/>
  <c r="AE217" i="14"/>
  <c r="AE216" i="14"/>
  <c r="AE215" i="14"/>
  <c r="AE214" i="14"/>
  <c r="AE213" i="14"/>
  <c r="AE212" i="14"/>
  <c r="AE211" i="14"/>
  <c r="AE210" i="14"/>
  <c r="AE209" i="14"/>
  <c r="AE208" i="14"/>
  <c r="AE207" i="14"/>
  <c r="AE206" i="14"/>
  <c r="AE205" i="14"/>
  <c r="AE204" i="14"/>
  <c r="AE203" i="14"/>
  <c r="AE202" i="14"/>
  <c r="AE201" i="14"/>
  <c r="AE200" i="14"/>
  <c r="AE199" i="14"/>
  <c r="AE198" i="14"/>
  <c r="AE197" i="14"/>
  <c r="AE196" i="14"/>
  <c r="AE195" i="14"/>
  <c r="AE194" i="14"/>
  <c r="AE193" i="14"/>
  <c r="AE192" i="14"/>
  <c r="AE191" i="14"/>
  <c r="AE190" i="14"/>
  <c r="AE189" i="14"/>
  <c r="AE188" i="14"/>
  <c r="AE187" i="14"/>
  <c r="AE186" i="14"/>
  <c r="AE185" i="14"/>
  <c r="AE184" i="14"/>
  <c r="AE183" i="14"/>
  <c r="AE182" i="14"/>
  <c r="AE181" i="14"/>
  <c r="AE180" i="14"/>
  <c r="AE179" i="14"/>
  <c r="AE178" i="14"/>
  <c r="AE177" i="14"/>
  <c r="AE176" i="14"/>
  <c r="AE175" i="14"/>
  <c r="AE174" i="14"/>
  <c r="AE173" i="14"/>
  <c r="AE172" i="14"/>
  <c r="AE171" i="14"/>
  <c r="AE170" i="14"/>
  <c r="AE169" i="14"/>
  <c r="AE168" i="14"/>
  <c r="AE167" i="14"/>
  <c r="AE166" i="14"/>
  <c r="AE165" i="14"/>
  <c r="AE164" i="14"/>
  <c r="AE163" i="14"/>
  <c r="AE162" i="14"/>
  <c r="AE161" i="14"/>
  <c r="AE160" i="14"/>
  <c r="AE159" i="14"/>
  <c r="AE158" i="14"/>
  <c r="AE157" i="14"/>
  <c r="AE156" i="14"/>
  <c r="AE155" i="14"/>
  <c r="AE154" i="14"/>
  <c r="AE153" i="14"/>
  <c r="AE152" i="14"/>
  <c r="AE151" i="14"/>
  <c r="AE150" i="14"/>
  <c r="AE149" i="14"/>
  <c r="AE148" i="14"/>
  <c r="AE147" i="14"/>
  <c r="AE146" i="14"/>
  <c r="AE145" i="14"/>
  <c r="AE144" i="14"/>
  <c r="AE143" i="14"/>
  <c r="AE142" i="14"/>
  <c r="AE141" i="14"/>
  <c r="AE140" i="14"/>
  <c r="AE139" i="14"/>
  <c r="AE138" i="14"/>
  <c r="AE137" i="14"/>
  <c r="AE136" i="14"/>
  <c r="AE135" i="14"/>
  <c r="AE134" i="14"/>
  <c r="AE133" i="14"/>
  <c r="AE132" i="14"/>
  <c r="AE131" i="14"/>
  <c r="AE130" i="14"/>
  <c r="AE129" i="14"/>
  <c r="AE128" i="14"/>
  <c r="AE127" i="14"/>
  <c r="AE126" i="14"/>
  <c r="AE125" i="14"/>
  <c r="AE124" i="14"/>
  <c r="AE123" i="14"/>
  <c r="AE122" i="14"/>
  <c r="AE121" i="14"/>
  <c r="AE120" i="14"/>
  <c r="AE119" i="14"/>
  <c r="AE118" i="14"/>
  <c r="AE117" i="14"/>
  <c r="AE116" i="14"/>
  <c r="AE115" i="14"/>
  <c r="AE114" i="14"/>
  <c r="AE113" i="14"/>
  <c r="AE112" i="14"/>
  <c r="AE111" i="14"/>
  <c r="AE110" i="14"/>
  <c r="AE109" i="14"/>
  <c r="AE108" i="14"/>
  <c r="AE107" i="14"/>
  <c r="AE106" i="14"/>
  <c r="AE105" i="14"/>
  <c r="AE104" i="14"/>
  <c r="AE103" i="14"/>
  <c r="AE102" i="14"/>
  <c r="AE101" i="14"/>
  <c r="AE100" i="14"/>
  <c r="AE99" i="14"/>
  <c r="AE98" i="14"/>
  <c r="AE97" i="14"/>
  <c r="AE96" i="14"/>
  <c r="AE95" i="14"/>
  <c r="AE94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8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G4" i="17"/>
  <c r="AE14" i="17"/>
  <c r="AF312" i="14"/>
  <c r="AF311" i="14"/>
  <c r="AF310" i="14"/>
  <c r="AF309" i="14"/>
  <c r="AF308" i="14"/>
  <c r="AF307" i="14"/>
  <c r="AF306" i="14"/>
  <c r="AF305" i="14"/>
  <c r="AF304" i="14"/>
  <c r="AF303" i="14"/>
  <c r="AF302" i="14"/>
  <c r="AF301" i="14"/>
  <c r="AF300" i="14"/>
  <c r="AF299" i="14"/>
  <c r="AF298" i="14"/>
  <c r="AF297" i="14"/>
  <c r="AF296" i="14"/>
  <c r="AF295" i="14"/>
  <c r="AF294" i="14"/>
  <c r="AF293" i="14"/>
  <c r="AF292" i="14"/>
  <c r="AF291" i="14"/>
  <c r="AF290" i="14"/>
  <c r="AF289" i="14"/>
  <c r="AF288" i="14"/>
  <c r="AF287" i="14"/>
  <c r="AF286" i="14"/>
  <c r="AF285" i="14"/>
  <c r="AF284" i="14"/>
  <c r="AF283" i="14"/>
  <c r="AF282" i="14"/>
  <c r="AF281" i="14"/>
  <c r="AF280" i="14"/>
  <c r="AF279" i="14"/>
  <c r="AF278" i="14"/>
  <c r="AF277" i="14"/>
  <c r="AF276" i="14"/>
  <c r="AF275" i="14"/>
  <c r="AF274" i="14"/>
  <c r="AF273" i="14"/>
  <c r="AF272" i="14"/>
  <c r="AF271" i="14"/>
  <c r="AF270" i="14"/>
  <c r="AF269" i="14"/>
  <c r="AF268" i="14"/>
  <c r="AF267" i="14"/>
  <c r="AF266" i="14"/>
  <c r="AF265" i="14"/>
  <c r="AF264" i="14"/>
  <c r="AF263" i="14"/>
  <c r="AF262" i="14"/>
  <c r="AF261" i="14"/>
  <c r="AF260" i="14"/>
  <c r="AF259" i="14"/>
  <c r="AF258" i="14"/>
  <c r="AF257" i="14"/>
  <c r="AF256" i="14"/>
  <c r="AF255" i="14"/>
  <c r="AF254" i="14"/>
  <c r="AF253" i="14"/>
  <c r="AF252" i="14"/>
  <c r="AF251" i="14"/>
  <c r="AF250" i="14"/>
  <c r="AF249" i="14"/>
  <c r="AF248" i="14"/>
  <c r="AF247" i="14"/>
  <c r="AF246" i="14"/>
  <c r="AF245" i="14"/>
  <c r="AF244" i="14"/>
  <c r="AF243" i="14"/>
  <c r="AF242" i="14"/>
  <c r="AF241" i="14"/>
  <c r="AF240" i="14"/>
  <c r="AF239" i="14"/>
  <c r="AF238" i="14"/>
  <c r="AF237" i="14"/>
  <c r="AF236" i="14"/>
  <c r="AF235" i="14"/>
  <c r="AF234" i="14"/>
  <c r="AF233" i="14"/>
  <c r="AF232" i="14"/>
  <c r="AF231" i="14"/>
  <c r="AF230" i="14"/>
  <c r="AF229" i="14"/>
  <c r="AF228" i="14"/>
  <c r="AF227" i="14"/>
  <c r="AF226" i="14"/>
  <c r="AF225" i="14"/>
  <c r="AF224" i="14"/>
  <c r="AF223" i="14"/>
  <c r="AF222" i="14"/>
  <c r="AF221" i="14"/>
  <c r="AF220" i="14"/>
  <c r="AF219" i="14"/>
  <c r="AF218" i="14"/>
  <c r="AF217" i="14"/>
  <c r="AF216" i="14"/>
  <c r="AF215" i="14"/>
  <c r="AF214" i="14"/>
  <c r="AF213" i="14"/>
  <c r="AF212" i="14"/>
  <c r="AF211" i="14"/>
  <c r="AF210" i="14"/>
  <c r="AF209" i="14"/>
  <c r="AF208" i="14"/>
  <c r="AF207" i="14"/>
  <c r="AF206" i="14"/>
  <c r="AF205" i="14"/>
  <c r="AF204" i="14"/>
  <c r="AF203" i="14"/>
  <c r="AF202" i="14"/>
  <c r="AF201" i="14"/>
  <c r="AF200" i="14"/>
  <c r="AF199" i="14"/>
  <c r="AF198" i="14"/>
  <c r="AF197" i="14"/>
  <c r="AF196" i="14"/>
  <c r="AF195" i="14"/>
  <c r="AF194" i="14"/>
  <c r="AF193" i="14"/>
  <c r="AF192" i="14"/>
  <c r="AF191" i="14"/>
  <c r="AF190" i="14"/>
  <c r="AF189" i="14"/>
  <c r="AF188" i="14"/>
  <c r="AF187" i="14"/>
  <c r="AF186" i="14"/>
  <c r="AF185" i="14"/>
  <c r="AF184" i="14"/>
  <c r="AF183" i="14"/>
  <c r="AF182" i="14"/>
  <c r="AF181" i="14"/>
  <c r="AF180" i="14"/>
  <c r="AF179" i="14"/>
  <c r="AF178" i="14"/>
  <c r="AF177" i="14"/>
  <c r="AF176" i="14"/>
  <c r="AF175" i="14"/>
  <c r="AF174" i="14"/>
  <c r="AF173" i="14"/>
  <c r="AF172" i="14"/>
  <c r="AF171" i="14"/>
  <c r="AF170" i="14"/>
  <c r="AF169" i="14"/>
  <c r="AF168" i="14"/>
  <c r="AF167" i="14"/>
  <c r="AF166" i="14"/>
  <c r="AF165" i="14"/>
  <c r="AF164" i="14"/>
  <c r="AF163" i="14"/>
  <c r="AF162" i="14"/>
  <c r="AF161" i="14"/>
  <c r="AF160" i="14"/>
  <c r="AF159" i="14"/>
  <c r="AF158" i="14"/>
  <c r="AF157" i="14"/>
  <c r="AF156" i="14"/>
  <c r="AF155" i="14"/>
  <c r="AF154" i="14"/>
  <c r="AF153" i="14"/>
  <c r="AF152" i="14"/>
  <c r="AF151" i="14"/>
  <c r="AF150" i="14"/>
  <c r="AF149" i="14"/>
  <c r="AF148" i="14"/>
  <c r="AF147" i="14"/>
  <c r="AF146" i="14"/>
  <c r="AF145" i="14"/>
  <c r="AF144" i="14"/>
  <c r="AF143" i="14"/>
  <c r="AF142" i="14"/>
  <c r="AF141" i="14"/>
  <c r="AF140" i="14"/>
  <c r="AF139" i="14"/>
  <c r="AF138" i="14"/>
  <c r="AF137" i="14"/>
  <c r="AF136" i="14"/>
  <c r="AF135" i="14"/>
  <c r="AF134" i="14"/>
  <c r="AF133" i="14"/>
  <c r="AF132" i="14"/>
  <c r="AF131" i="14"/>
  <c r="AF130" i="14"/>
  <c r="AF129" i="14"/>
  <c r="AF128" i="14"/>
  <c r="AF127" i="14"/>
  <c r="AF126" i="14"/>
  <c r="AF125" i="14"/>
  <c r="AF124" i="14"/>
  <c r="AF123" i="14"/>
  <c r="AF122" i="14"/>
  <c r="AF121" i="14"/>
  <c r="AF120" i="14"/>
  <c r="AF119" i="14"/>
  <c r="AF118" i="14"/>
  <c r="AF117" i="14"/>
  <c r="AF116" i="14"/>
  <c r="AF115" i="14"/>
  <c r="AF114" i="14"/>
  <c r="AF113" i="14"/>
  <c r="AF112" i="14"/>
  <c r="AF111" i="14"/>
  <c r="AF110" i="14"/>
  <c r="AF109" i="14"/>
  <c r="AF108" i="14"/>
  <c r="AF107" i="14"/>
  <c r="AF106" i="14"/>
  <c r="AF105" i="14"/>
  <c r="AF104" i="14"/>
  <c r="AF103" i="14"/>
  <c r="AF102" i="14"/>
  <c r="AF101" i="14"/>
  <c r="AF100" i="14"/>
  <c r="AF99" i="14"/>
  <c r="AF98" i="14"/>
  <c r="AF97" i="14"/>
  <c r="AF96" i="14"/>
  <c r="AF95" i="14"/>
  <c r="AF94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8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47" i="17"/>
  <c r="AF46" i="17"/>
  <c r="AF45" i="17"/>
  <c r="AF44" i="17"/>
  <c r="AF43" i="17"/>
  <c r="AF42" i="17"/>
  <c r="AF41" i="17"/>
  <c r="AF40" i="17"/>
  <c r="AF39" i="17"/>
  <c r="AF38" i="17"/>
  <c r="AF37" i="17"/>
  <c r="AF36" i="17"/>
  <c r="AF35" i="17"/>
  <c r="AF34" i="17"/>
  <c r="AF33" i="17"/>
  <c r="AF32" i="17"/>
  <c r="AF31" i="17"/>
  <c r="AF30" i="17"/>
  <c r="AF29" i="17"/>
  <c r="AF28" i="17"/>
  <c r="AF27" i="17"/>
  <c r="AF26" i="17"/>
  <c r="AF25" i="17"/>
  <c r="AF24" i="17"/>
  <c r="AF23" i="17"/>
  <c r="AF22" i="17"/>
  <c r="AF21" i="17"/>
  <c r="AF20" i="17"/>
  <c r="AF19" i="17"/>
  <c r="AF18" i="17"/>
  <c r="AF17" i="17"/>
  <c r="AF16" i="17"/>
  <c r="AF15" i="17"/>
  <c r="AF13" i="17"/>
  <c r="AJ47" i="17"/>
  <c r="AH47" i="17"/>
  <c r="AI13" i="17" s="1"/>
  <c r="AG47" i="17"/>
  <c r="AJ46" i="17"/>
  <c r="AH46" i="17"/>
  <c r="AG46" i="17"/>
  <c r="AJ45" i="17"/>
  <c r="AH45" i="17"/>
  <c r="AG45" i="17"/>
  <c r="AJ44" i="17"/>
  <c r="AH44" i="17"/>
  <c r="AG44" i="17"/>
  <c r="AJ43" i="17"/>
  <c r="AH43" i="17"/>
  <c r="AG43" i="17"/>
  <c r="AJ42" i="17"/>
  <c r="AH42" i="17"/>
  <c r="AG42" i="17"/>
  <c r="AJ41" i="17"/>
  <c r="AH41" i="17"/>
  <c r="AG41" i="17"/>
  <c r="AJ40" i="17"/>
  <c r="AH40" i="17"/>
  <c r="AG40" i="17"/>
  <c r="AJ39" i="17"/>
  <c r="AH39" i="17"/>
  <c r="AG39" i="17"/>
  <c r="AJ38" i="17"/>
  <c r="AH38" i="17"/>
  <c r="AG38" i="17"/>
  <c r="AJ37" i="17"/>
  <c r="AH37" i="17"/>
  <c r="AG37" i="17"/>
  <c r="AJ36" i="17"/>
  <c r="AH36" i="17"/>
  <c r="AG36" i="17"/>
  <c r="AJ35" i="17"/>
  <c r="AH35" i="17"/>
  <c r="AG35" i="17"/>
  <c r="AJ34" i="17"/>
  <c r="AH34" i="17"/>
  <c r="AG34" i="17"/>
  <c r="AJ33" i="17"/>
  <c r="AH33" i="17"/>
  <c r="AG33" i="17"/>
  <c r="AJ32" i="17"/>
  <c r="AH32" i="17"/>
  <c r="AG32" i="17"/>
  <c r="AJ31" i="17"/>
  <c r="AH31" i="17"/>
  <c r="AG31" i="17"/>
  <c r="AJ30" i="17"/>
  <c r="AH30" i="17"/>
  <c r="AG30" i="17"/>
  <c r="AJ29" i="17"/>
  <c r="AH29" i="17"/>
  <c r="AG29" i="17"/>
  <c r="AJ28" i="17"/>
  <c r="AH28" i="17"/>
  <c r="AG28" i="17"/>
  <c r="AJ27" i="17"/>
  <c r="AH27" i="17"/>
  <c r="AG27" i="17"/>
  <c r="AJ26" i="17"/>
  <c r="AH26" i="17"/>
  <c r="AG26" i="17"/>
  <c r="AJ25" i="17"/>
  <c r="AH25" i="17"/>
  <c r="AG25" i="17"/>
  <c r="AJ24" i="17"/>
  <c r="AH24" i="17"/>
  <c r="AG24" i="17"/>
  <c r="AJ23" i="17"/>
  <c r="AH23" i="17"/>
  <c r="AG23" i="17"/>
  <c r="AJ22" i="17"/>
  <c r="AH22" i="17"/>
  <c r="AG22" i="17"/>
  <c r="AJ21" i="17"/>
  <c r="AH21" i="17"/>
  <c r="AG21" i="17"/>
  <c r="AH20" i="17"/>
  <c r="AG20" i="17"/>
  <c r="AJ19" i="17"/>
  <c r="AH19" i="17"/>
  <c r="AG19" i="17"/>
  <c r="AH18" i="17"/>
  <c r="AG18" i="17"/>
  <c r="AJ17" i="17"/>
  <c r="AH17" i="17"/>
  <c r="AG17" i="17"/>
  <c r="AH16" i="17"/>
  <c r="AG16" i="17"/>
  <c r="AJ15" i="17"/>
  <c r="AH15" i="17"/>
  <c r="AG15" i="17"/>
  <c r="AJ14" i="17"/>
  <c r="AH312" i="14"/>
  <c r="AG312" i="14"/>
  <c r="AH311" i="14"/>
  <c r="AG311" i="14"/>
  <c r="AH310" i="14"/>
  <c r="AG310" i="14"/>
  <c r="AH309" i="14"/>
  <c r="AG309" i="14"/>
  <c r="AH308" i="14"/>
  <c r="AG308" i="14"/>
  <c r="AH307" i="14"/>
  <c r="AG307" i="14"/>
  <c r="AH306" i="14"/>
  <c r="AG306" i="14"/>
  <c r="AH305" i="14"/>
  <c r="AG305" i="14"/>
  <c r="AH304" i="14"/>
  <c r="AG304" i="14"/>
  <c r="AH303" i="14"/>
  <c r="AG303" i="14"/>
  <c r="AH302" i="14"/>
  <c r="AG302" i="14"/>
  <c r="AH301" i="14"/>
  <c r="AG301" i="14"/>
  <c r="AH300" i="14"/>
  <c r="AG300" i="14"/>
  <c r="AH299" i="14"/>
  <c r="AG299" i="14"/>
  <c r="AH298" i="14"/>
  <c r="AG298" i="14"/>
  <c r="AH297" i="14"/>
  <c r="AG297" i="14"/>
  <c r="AH296" i="14"/>
  <c r="AG296" i="14"/>
  <c r="AH295" i="14"/>
  <c r="AG295" i="14"/>
  <c r="AH294" i="14"/>
  <c r="AG294" i="14"/>
  <c r="AH293" i="14"/>
  <c r="AG293" i="14"/>
  <c r="AH292" i="14"/>
  <c r="AG292" i="14"/>
  <c r="AH291" i="14"/>
  <c r="AG291" i="14"/>
  <c r="AH290" i="14"/>
  <c r="AG290" i="14"/>
  <c r="AH289" i="14"/>
  <c r="AG289" i="14"/>
  <c r="AH288" i="14"/>
  <c r="AG288" i="14"/>
  <c r="AH287" i="14"/>
  <c r="AG287" i="14"/>
  <c r="AH286" i="14"/>
  <c r="AG286" i="14"/>
  <c r="AH285" i="14"/>
  <c r="AG285" i="14"/>
  <c r="AH284" i="14"/>
  <c r="AG284" i="14"/>
  <c r="AH283" i="14"/>
  <c r="AG283" i="14"/>
  <c r="AH282" i="14"/>
  <c r="AG282" i="14"/>
  <c r="AH281" i="14"/>
  <c r="AG281" i="14"/>
  <c r="AH280" i="14"/>
  <c r="AG280" i="14"/>
  <c r="AH279" i="14"/>
  <c r="AG279" i="14"/>
  <c r="AH278" i="14"/>
  <c r="AG278" i="14"/>
  <c r="AH277" i="14"/>
  <c r="AG277" i="14"/>
  <c r="AH276" i="14"/>
  <c r="AG276" i="14"/>
  <c r="AH275" i="14"/>
  <c r="AG275" i="14"/>
  <c r="AH274" i="14"/>
  <c r="AG274" i="14"/>
  <c r="AH273" i="14"/>
  <c r="AG273" i="14"/>
  <c r="AH272" i="14"/>
  <c r="AG272" i="14"/>
  <c r="AH271" i="14"/>
  <c r="AG271" i="14"/>
  <c r="AH270" i="14"/>
  <c r="AG270" i="14"/>
  <c r="AH269" i="14"/>
  <c r="AG269" i="14"/>
  <c r="AH268" i="14"/>
  <c r="AG268" i="14"/>
  <c r="AH267" i="14"/>
  <c r="AG267" i="14"/>
  <c r="AH266" i="14"/>
  <c r="AG266" i="14"/>
  <c r="AH265" i="14"/>
  <c r="AG265" i="14"/>
  <c r="AH264" i="14"/>
  <c r="AG264" i="14"/>
  <c r="AH263" i="14"/>
  <c r="AG263" i="14"/>
  <c r="AH262" i="14"/>
  <c r="AG262" i="14"/>
  <c r="AH261" i="14"/>
  <c r="AG261" i="14"/>
  <c r="AH260" i="14"/>
  <c r="AG260" i="14"/>
  <c r="AH259" i="14"/>
  <c r="AG259" i="14"/>
  <c r="AH258" i="14"/>
  <c r="AG258" i="14"/>
  <c r="AH257" i="14"/>
  <c r="AG257" i="14"/>
  <c r="AH256" i="14"/>
  <c r="AG256" i="14"/>
  <c r="AH255" i="14"/>
  <c r="AG255" i="14"/>
  <c r="AH254" i="14"/>
  <c r="AG254" i="14"/>
  <c r="AH253" i="14"/>
  <c r="AG253" i="14"/>
  <c r="AH252" i="14"/>
  <c r="AG252" i="14"/>
  <c r="AH251" i="14"/>
  <c r="AG251" i="14"/>
  <c r="AH250" i="14"/>
  <c r="AG250" i="14"/>
  <c r="AH249" i="14"/>
  <c r="AG249" i="14"/>
  <c r="AH248" i="14"/>
  <c r="AG248" i="14"/>
  <c r="AH247" i="14"/>
  <c r="AG247" i="14"/>
  <c r="AH246" i="14"/>
  <c r="AG246" i="14"/>
  <c r="AH245" i="14"/>
  <c r="AG245" i="14"/>
  <c r="AH244" i="14"/>
  <c r="AG244" i="14"/>
  <c r="AH243" i="14"/>
  <c r="AG243" i="14"/>
  <c r="AH242" i="14"/>
  <c r="AG242" i="14"/>
  <c r="AH241" i="14"/>
  <c r="AG241" i="14"/>
  <c r="AH240" i="14"/>
  <c r="AG240" i="14"/>
  <c r="AH239" i="14"/>
  <c r="AG239" i="14"/>
  <c r="AH238" i="14"/>
  <c r="AG238" i="14"/>
  <c r="AH237" i="14"/>
  <c r="AG237" i="14"/>
  <c r="AH236" i="14"/>
  <c r="AG236" i="14"/>
  <c r="AH235" i="14"/>
  <c r="AG235" i="14"/>
  <c r="AH234" i="14"/>
  <c r="AG234" i="14"/>
  <c r="AH233" i="14"/>
  <c r="AG233" i="14"/>
  <c r="AH232" i="14"/>
  <c r="AG232" i="14"/>
  <c r="AH231" i="14"/>
  <c r="AG231" i="14"/>
  <c r="AH230" i="14"/>
  <c r="AG230" i="14"/>
  <c r="AH229" i="14"/>
  <c r="AG229" i="14"/>
  <c r="AH228" i="14"/>
  <c r="AG228" i="14"/>
  <c r="AH227" i="14"/>
  <c r="AG227" i="14"/>
  <c r="AH226" i="14"/>
  <c r="AG226" i="14"/>
  <c r="AH225" i="14"/>
  <c r="AG225" i="14"/>
  <c r="AH224" i="14"/>
  <c r="AG224" i="14"/>
  <c r="AH223" i="14"/>
  <c r="AG223" i="14"/>
  <c r="AH222" i="14"/>
  <c r="AG222" i="14"/>
  <c r="AH221" i="14"/>
  <c r="AG221" i="14"/>
  <c r="AH220" i="14"/>
  <c r="AG220" i="14"/>
  <c r="AH219" i="14"/>
  <c r="AG219" i="14"/>
  <c r="AH218" i="14"/>
  <c r="AG218" i="14"/>
  <c r="AH217" i="14"/>
  <c r="AG217" i="14"/>
  <c r="AH216" i="14"/>
  <c r="AG216" i="14"/>
  <c r="AH215" i="14"/>
  <c r="AG215" i="14"/>
  <c r="AH214" i="14"/>
  <c r="AG214" i="14"/>
  <c r="AH213" i="14"/>
  <c r="AG213" i="14"/>
  <c r="AH212" i="14"/>
  <c r="AG212" i="14"/>
  <c r="AH211" i="14"/>
  <c r="AG211" i="14"/>
  <c r="AH210" i="14"/>
  <c r="AG210" i="14"/>
  <c r="AH209" i="14"/>
  <c r="AG209" i="14"/>
  <c r="AH208" i="14"/>
  <c r="AG208" i="14"/>
  <c r="AH207" i="14"/>
  <c r="AG207" i="14"/>
  <c r="AH206" i="14"/>
  <c r="AG206" i="14"/>
  <c r="AH205" i="14"/>
  <c r="AG205" i="14"/>
  <c r="AH204" i="14"/>
  <c r="AG204" i="14"/>
  <c r="AH203" i="14"/>
  <c r="AG203" i="14"/>
  <c r="AH202" i="14"/>
  <c r="AG202" i="14"/>
  <c r="AH201" i="14"/>
  <c r="AG201" i="14"/>
  <c r="AH200" i="14"/>
  <c r="AG200" i="14"/>
  <c r="AH199" i="14"/>
  <c r="AG199" i="14"/>
  <c r="AH198" i="14"/>
  <c r="AG198" i="14"/>
  <c r="AH197" i="14"/>
  <c r="AG197" i="14"/>
  <c r="AH196" i="14"/>
  <c r="AG196" i="14"/>
  <c r="AH195" i="14"/>
  <c r="AG195" i="14"/>
  <c r="AH194" i="14"/>
  <c r="AG194" i="14"/>
  <c r="AH193" i="14"/>
  <c r="AG193" i="14"/>
  <c r="AH192" i="14"/>
  <c r="AG192" i="14"/>
  <c r="AH191" i="14"/>
  <c r="AG191" i="14"/>
  <c r="AH190" i="14"/>
  <c r="AG190" i="14"/>
  <c r="AH189" i="14"/>
  <c r="AG189" i="14"/>
  <c r="AH188" i="14"/>
  <c r="AG188" i="14"/>
  <c r="AH187" i="14"/>
  <c r="AG187" i="14"/>
  <c r="AH186" i="14"/>
  <c r="AG186" i="14"/>
  <c r="AH185" i="14"/>
  <c r="AG185" i="14"/>
  <c r="AH184" i="14"/>
  <c r="AG184" i="14"/>
  <c r="AH183" i="14"/>
  <c r="AG183" i="14"/>
  <c r="AH182" i="14"/>
  <c r="AG182" i="14"/>
  <c r="AH181" i="14"/>
  <c r="AG181" i="14"/>
  <c r="AH180" i="14"/>
  <c r="AG180" i="14"/>
  <c r="AH179" i="14"/>
  <c r="AG179" i="14"/>
  <c r="AH178" i="14"/>
  <c r="AG178" i="14"/>
  <c r="AH177" i="14"/>
  <c r="AG177" i="14"/>
  <c r="AH176" i="14"/>
  <c r="AG176" i="14"/>
  <c r="AH175" i="14"/>
  <c r="AG175" i="14"/>
  <c r="AH174" i="14"/>
  <c r="AG174" i="14"/>
  <c r="AH173" i="14"/>
  <c r="AG173" i="14"/>
  <c r="AH172" i="14"/>
  <c r="AG172" i="14"/>
  <c r="AH171" i="14"/>
  <c r="AG171" i="14"/>
  <c r="AH170" i="14"/>
  <c r="AG170" i="14"/>
  <c r="AH169" i="14"/>
  <c r="AG169" i="14"/>
  <c r="AH168" i="14"/>
  <c r="AG168" i="14"/>
  <c r="AH167" i="14"/>
  <c r="AG167" i="14"/>
  <c r="AH166" i="14"/>
  <c r="AG166" i="14"/>
  <c r="AH165" i="14"/>
  <c r="AG165" i="14"/>
  <c r="AH164" i="14"/>
  <c r="AG164" i="14"/>
  <c r="AH163" i="14"/>
  <c r="AG163" i="14"/>
  <c r="AH162" i="14"/>
  <c r="AG162" i="14"/>
  <c r="AH161" i="14"/>
  <c r="AG161" i="14"/>
  <c r="AH160" i="14"/>
  <c r="AG160" i="14"/>
  <c r="AH159" i="14"/>
  <c r="AG159" i="14"/>
  <c r="AH158" i="14"/>
  <c r="AG158" i="14"/>
  <c r="AH157" i="14"/>
  <c r="AG157" i="14"/>
  <c r="AH156" i="14"/>
  <c r="AG156" i="14"/>
  <c r="AH155" i="14"/>
  <c r="AG155" i="14"/>
  <c r="AH154" i="14"/>
  <c r="AG154" i="14"/>
  <c r="AH153" i="14"/>
  <c r="AG153" i="14"/>
  <c r="AH152" i="14"/>
  <c r="AG152" i="14"/>
  <c r="AH151" i="14"/>
  <c r="AG151" i="14"/>
  <c r="AH150" i="14"/>
  <c r="AG150" i="14"/>
  <c r="AH149" i="14"/>
  <c r="AG149" i="14"/>
  <c r="AH148" i="14"/>
  <c r="AG148" i="14"/>
  <c r="AH147" i="14"/>
  <c r="AG147" i="14"/>
  <c r="AH146" i="14"/>
  <c r="AG146" i="14"/>
  <c r="AH145" i="14"/>
  <c r="AG145" i="14"/>
  <c r="AH144" i="14"/>
  <c r="AG144" i="14"/>
  <c r="AH143" i="14"/>
  <c r="AG143" i="14"/>
  <c r="AH142" i="14"/>
  <c r="AG142" i="14"/>
  <c r="AH141" i="14"/>
  <c r="AG141" i="14"/>
  <c r="AH140" i="14"/>
  <c r="AG140" i="14"/>
  <c r="AH139" i="14"/>
  <c r="AG139" i="14"/>
  <c r="AH138" i="14"/>
  <c r="AG138" i="14"/>
  <c r="AH137" i="14"/>
  <c r="AG137" i="14"/>
  <c r="AH136" i="14"/>
  <c r="AG136" i="14"/>
  <c r="AH135" i="14"/>
  <c r="AG135" i="14"/>
  <c r="AH134" i="14"/>
  <c r="AG134" i="14"/>
  <c r="AH133" i="14"/>
  <c r="AG133" i="14"/>
  <c r="AH132" i="14"/>
  <c r="AG132" i="14"/>
  <c r="AH131" i="14"/>
  <c r="AG131" i="14"/>
  <c r="AH130" i="14"/>
  <c r="AG130" i="14"/>
  <c r="AH129" i="14"/>
  <c r="AG129" i="14"/>
  <c r="AH128" i="14"/>
  <c r="AG128" i="14"/>
  <c r="AH127" i="14"/>
  <c r="AG127" i="14"/>
  <c r="AH126" i="14"/>
  <c r="AG126" i="14"/>
  <c r="AH125" i="14"/>
  <c r="AG125" i="14"/>
  <c r="AH124" i="14"/>
  <c r="AG124" i="14"/>
  <c r="AH123" i="14"/>
  <c r="AG123" i="14"/>
  <c r="AH122" i="14"/>
  <c r="AG122" i="14"/>
  <c r="AH121" i="14"/>
  <c r="AG121" i="14"/>
  <c r="AH120" i="14"/>
  <c r="AG120" i="14"/>
  <c r="AH119" i="14"/>
  <c r="AG119" i="14"/>
  <c r="AH118" i="14"/>
  <c r="AG118" i="14"/>
  <c r="AH117" i="14"/>
  <c r="AG117" i="14"/>
  <c r="AH116" i="14"/>
  <c r="AG116" i="14"/>
  <c r="AH115" i="14"/>
  <c r="AG115" i="14"/>
  <c r="AH114" i="14"/>
  <c r="AG114" i="14"/>
  <c r="AH113" i="14"/>
  <c r="AG113" i="14"/>
  <c r="AH112" i="14"/>
  <c r="AG112" i="14"/>
  <c r="AH111" i="14"/>
  <c r="AG111" i="14"/>
  <c r="AH110" i="14"/>
  <c r="AG110" i="14"/>
  <c r="AH109" i="14"/>
  <c r="AG109" i="14"/>
  <c r="AH108" i="14"/>
  <c r="AG108" i="14"/>
  <c r="AH107" i="14"/>
  <c r="AG107" i="14"/>
  <c r="AH106" i="14"/>
  <c r="AG106" i="14"/>
  <c r="AH105" i="14"/>
  <c r="AG105" i="14"/>
  <c r="AH104" i="14"/>
  <c r="AG104" i="14"/>
  <c r="AH103" i="14"/>
  <c r="AG103" i="14"/>
  <c r="AH102" i="14"/>
  <c r="AG102" i="14"/>
  <c r="AH101" i="14"/>
  <c r="AG101" i="14"/>
  <c r="AH100" i="14"/>
  <c r="AG100" i="14"/>
  <c r="AH99" i="14"/>
  <c r="AG99" i="14"/>
  <c r="AH98" i="14"/>
  <c r="AG98" i="14"/>
  <c r="AH97" i="14"/>
  <c r="AG97" i="14"/>
  <c r="AH96" i="14"/>
  <c r="AG96" i="14"/>
  <c r="AH95" i="14"/>
  <c r="AG95" i="14"/>
  <c r="AH94" i="14"/>
  <c r="AG94" i="14"/>
  <c r="AH93" i="14"/>
  <c r="AG93" i="14"/>
  <c r="AH92" i="14"/>
  <c r="AG92" i="14"/>
  <c r="AH91" i="14"/>
  <c r="AG91" i="14"/>
  <c r="AH90" i="14"/>
  <c r="AG90" i="14"/>
  <c r="AH89" i="14"/>
  <c r="AG89" i="14"/>
  <c r="AH88" i="14"/>
  <c r="AG88" i="14"/>
  <c r="AH87" i="14"/>
  <c r="AG87" i="14"/>
  <c r="AH86" i="14"/>
  <c r="AG86" i="14"/>
  <c r="AH85" i="14"/>
  <c r="AG85" i="14"/>
  <c r="AH84" i="14"/>
  <c r="AG84" i="14"/>
  <c r="AH83" i="14"/>
  <c r="AG83" i="14"/>
  <c r="AH82" i="14"/>
  <c r="AG82" i="14"/>
  <c r="AH81" i="14"/>
  <c r="AG81" i="14"/>
  <c r="AH80" i="14"/>
  <c r="AG80" i="14"/>
  <c r="AH79" i="14"/>
  <c r="AG79" i="14"/>
  <c r="AH78" i="14"/>
  <c r="AG78" i="14"/>
  <c r="AH77" i="14"/>
  <c r="AG77" i="14"/>
  <c r="AH76" i="14"/>
  <c r="AG76" i="14"/>
  <c r="AH75" i="14"/>
  <c r="AG75" i="14"/>
  <c r="AH74" i="14"/>
  <c r="AG74" i="14"/>
  <c r="AH73" i="14"/>
  <c r="AG73" i="14"/>
  <c r="AH72" i="14"/>
  <c r="AG72" i="14"/>
  <c r="AH71" i="14"/>
  <c r="AG71" i="14"/>
  <c r="AH70" i="14"/>
  <c r="AG70" i="14"/>
  <c r="AH69" i="14"/>
  <c r="AG69" i="14"/>
  <c r="AH68" i="14"/>
  <c r="AG68" i="14"/>
  <c r="AH67" i="14"/>
  <c r="AG67" i="14"/>
  <c r="AH66" i="14"/>
  <c r="AG66" i="14"/>
  <c r="AH65" i="14"/>
  <c r="AG65" i="14"/>
  <c r="AH64" i="14"/>
  <c r="AG64" i="14"/>
  <c r="AH63" i="14"/>
  <c r="AG63" i="14"/>
  <c r="AH62" i="14"/>
  <c r="AG62" i="14"/>
  <c r="AH61" i="14"/>
  <c r="AG61" i="14"/>
  <c r="AH60" i="14"/>
  <c r="AG60" i="14"/>
  <c r="AH59" i="14"/>
  <c r="AG59" i="14"/>
  <c r="AH58" i="14"/>
  <c r="AG58" i="14"/>
  <c r="AH57" i="14"/>
  <c r="AG57" i="14"/>
  <c r="AH56" i="14"/>
  <c r="AG56" i="14"/>
  <c r="AH55" i="14"/>
  <c r="AG55" i="14"/>
  <c r="AH54" i="14"/>
  <c r="AG54" i="14"/>
  <c r="AH53" i="14"/>
  <c r="AG53" i="14"/>
  <c r="AH52" i="14"/>
  <c r="AG52" i="14"/>
  <c r="AH51" i="14"/>
  <c r="AG51" i="14"/>
  <c r="AH50" i="14"/>
  <c r="AG50" i="14"/>
  <c r="AH49" i="14"/>
  <c r="AG49" i="14"/>
  <c r="AH48" i="14"/>
  <c r="AG48" i="14"/>
  <c r="AH47" i="14"/>
  <c r="AG47" i="14"/>
  <c r="AH46" i="14"/>
  <c r="AG46" i="14"/>
  <c r="AH45" i="14"/>
  <c r="AG45" i="14"/>
  <c r="AH44" i="14"/>
  <c r="AG44" i="14"/>
  <c r="AH43" i="14"/>
  <c r="AG43" i="14"/>
  <c r="AH42" i="14"/>
  <c r="AG42" i="14"/>
  <c r="AH41" i="14"/>
  <c r="AG41" i="14"/>
  <c r="AH40" i="14"/>
  <c r="AG40" i="14"/>
  <c r="AH39" i="14"/>
  <c r="AG39" i="14"/>
  <c r="AH38" i="14"/>
  <c r="AG38" i="14"/>
  <c r="AH37" i="14"/>
  <c r="AG37" i="14"/>
  <c r="AH36" i="14"/>
  <c r="AG36" i="14"/>
  <c r="AH35" i="14"/>
  <c r="AG35" i="14"/>
  <c r="AH34" i="14"/>
  <c r="AG34" i="14"/>
  <c r="AH33" i="14"/>
  <c r="AG33" i="14"/>
  <c r="AH32" i="14"/>
  <c r="AG32" i="14"/>
  <c r="AH31" i="14"/>
  <c r="AG31" i="14"/>
  <c r="AH30" i="14"/>
  <c r="AG30" i="14"/>
  <c r="AH29" i="14"/>
  <c r="AG29" i="14"/>
  <c r="AH28" i="14"/>
  <c r="AG28" i="14"/>
  <c r="AH27" i="14"/>
  <c r="AG27" i="14"/>
  <c r="AH26" i="14"/>
  <c r="AG26" i="14"/>
  <c r="AH25" i="14"/>
  <c r="AG25" i="14"/>
  <c r="AH24" i="14"/>
  <c r="AG24" i="14"/>
  <c r="AH23" i="14"/>
  <c r="AG23" i="14"/>
  <c r="AH22" i="14"/>
  <c r="AG22" i="14"/>
  <c r="AH21" i="14"/>
  <c r="AG21" i="14"/>
  <c r="AH20" i="14"/>
  <c r="AG20" i="14"/>
  <c r="AH19" i="14"/>
  <c r="AG19" i="14"/>
  <c r="AH18" i="14"/>
  <c r="AG18" i="14"/>
  <c r="AH17" i="14"/>
  <c r="AG17" i="14"/>
  <c r="AH16" i="14"/>
  <c r="AI16" i="14" s="1"/>
  <c r="AG16" i="14"/>
  <c r="AH15" i="14"/>
  <c r="AG15" i="14"/>
  <c r="AH14" i="14"/>
  <c r="AG14" i="14"/>
  <c r="AI312" i="14" l="1"/>
  <c r="AI13" i="14"/>
  <c r="AI14" i="17"/>
  <c r="AI47" i="17"/>
  <c r="AI16" i="17"/>
  <c r="AI17" i="17"/>
  <c r="AI15" i="17"/>
  <c r="AI15" i="14"/>
  <c r="AI14" i="14"/>
  <c r="AF314" i="14"/>
  <c r="AF49" i="17"/>
  <c r="AI314" i="14" l="1"/>
  <c r="H6" i="17"/>
  <c r="U6" i="17"/>
  <c r="U6" i="14"/>
  <c r="H6" i="14"/>
  <c r="X6" i="17" l="1"/>
  <c r="W6" i="17"/>
  <c r="V6" i="17"/>
  <c r="T6" i="17"/>
  <c r="S6" i="17"/>
  <c r="R6" i="17"/>
  <c r="Q6" i="17"/>
  <c r="P6" i="17"/>
  <c r="O6" i="17"/>
  <c r="N6" i="17"/>
  <c r="M6" i="17"/>
  <c r="L6" i="17"/>
  <c r="K6" i="17"/>
  <c r="J6" i="17"/>
  <c r="I6" i="17"/>
  <c r="G6" i="17"/>
  <c r="F6" i="17"/>
  <c r="E6" i="17"/>
  <c r="D6" i="17"/>
  <c r="C6" i="17"/>
  <c r="X6" i="14"/>
  <c r="W6" i="14"/>
  <c r="V6" i="14"/>
  <c r="T6" i="14"/>
  <c r="S6" i="14"/>
  <c r="R6" i="14"/>
  <c r="Q6" i="14"/>
  <c r="P6" i="14"/>
  <c r="O6" i="14"/>
  <c r="N6" i="14"/>
  <c r="M6" i="14"/>
  <c r="L6" i="14"/>
  <c r="K6" i="14"/>
  <c r="J6" i="14"/>
  <c r="I6" i="14"/>
  <c r="G6" i="14"/>
  <c r="F6" i="14"/>
  <c r="E6" i="14"/>
  <c r="D6" i="14"/>
  <c r="C6" i="14"/>
  <c r="B6" i="14"/>
  <c r="Q312" i="14"/>
  <c r="Q311" i="14"/>
  <c r="AJ311" i="14" s="1"/>
  <c r="Q310" i="14"/>
  <c r="AJ310" i="14" s="1"/>
  <c r="Q309" i="14"/>
  <c r="AJ309" i="14" s="1"/>
  <c r="Q308" i="14"/>
  <c r="AJ308" i="14" s="1"/>
  <c r="Q307" i="14"/>
  <c r="AJ307" i="14" s="1"/>
  <c r="Q306" i="14"/>
  <c r="AJ306" i="14" s="1"/>
  <c r="Q305" i="14"/>
  <c r="AJ305" i="14" s="1"/>
  <c r="Q304" i="14"/>
  <c r="AJ304" i="14" s="1"/>
  <c r="Q303" i="14"/>
  <c r="AJ303" i="14" s="1"/>
  <c r="Q302" i="14"/>
  <c r="AJ302" i="14" s="1"/>
  <c r="Q301" i="14"/>
  <c r="AJ301" i="14" s="1"/>
  <c r="Q300" i="14"/>
  <c r="AJ300" i="14" s="1"/>
  <c r="Q299" i="14"/>
  <c r="AJ299" i="14" s="1"/>
  <c r="Q298" i="14"/>
  <c r="AJ298" i="14" s="1"/>
  <c r="Q297" i="14"/>
  <c r="AJ297" i="14" s="1"/>
  <c r="Q296" i="14"/>
  <c r="AJ296" i="14" s="1"/>
  <c r="Q295" i="14"/>
  <c r="AJ295" i="14" s="1"/>
  <c r="Q294" i="14"/>
  <c r="AJ294" i="14" s="1"/>
  <c r="Q293" i="14"/>
  <c r="AJ293" i="14" s="1"/>
  <c r="Q292" i="14"/>
  <c r="AJ292" i="14" s="1"/>
  <c r="Q291" i="14"/>
  <c r="AJ291" i="14" s="1"/>
  <c r="Q290" i="14"/>
  <c r="AJ290" i="14" s="1"/>
  <c r="Q289" i="14"/>
  <c r="AJ289" i="14" s="1"/>
  <c r="Q288" i="14"/>
  <c r="AJ288" i="14" s="1"/>
  <c r="Q287" i="14"/>
  <c r="AJ287" i="14" s="1"/>
  <c r="Q286" i="14"/>
  <c r="AJ286" i="14" s="1"/>
  <c r="Q285" i="14"/>
  <c r="AJ285" i="14" s="1"/>
  <c r="Q284" i="14"/>
  <c r="AJ284" i="14" s="1"/>
  <c r="Q283" i="14"/>
  <c r="AJ283" i="14" s="1"/>
  <c r="Q282" i="14"/>
  <c r="AJ282" i="14" s="1"/>
  <c r="Q281" i="14"/>
  <c r="AJ281" i="14" s="1"/>
  <c r="Q280" i="14"/>
  <c r="AJ280" i="14" s="1"/>
  <c r="Q279" i="14"/>
  <c r="AJ279" i="14" s="1"/>
  <c r="Q278" i="14"/>
  <c r="AJ278" i="14" s="1"/>
  <c r="Q277" i="14"/>
  <c r="AJ277" i="14" s="1"/>
  <c r="Q276" i="14"/>
  <c r="AJ276" i="14" s="1"/>
  <c r="Q275" i="14"/>
  <c r="AJ275" i="14" s="1"/>
  <c r="Q274" i="14"/>
  <c r="AJ274" i="14" s="1"/>
  <c r="Q273" i="14"/>
  <c r="AJ273" i="14" s="1"/>
  <c r="Q272" i="14"/>
  <c r="AJ272" i="14" s="1"/>
  <c r="Q271" i="14"/>
  <c r="AJ271" i="14" s="1"/>
  <c r="Q270" i="14"/>
  <c r="AJ270" i="14" s="1"/>
  <c r="Q269" i="14"/>
  <c r="AJ269" i="14" s="1"/>
  <c r="Q268" i="14"/>
  <c r="AJ268" i="14" s="1"/>
  <c r="Q267" i="14"/>
  <c r="AJ267" i="14" s="1"/>
  <c r="Q266" i="14"/>
  <c r="AJ266" i="14" s="1"/>
  <c r="Q265" i="14"/>
  <c r="AJ265" i="14" s="1"/>
  <c r="Q264" i="14"/>
  <c r="AJ264" i="14" s="1"/>
  <c r="Q263" i="14"/>
  <c r="AJ263" i="14" s="1"/>
  <c r="Q262" i="14"/>
  <c r="AJ262" i="14" s="1"/>
  <c r="Q261" i="14"/>
  <c r="AJ261" i="14" s="1"/>
  <c r="Q260" i="14"/>
  <c r="AJ260" i="14" s="1"/>
  <c r="Q259" i="14"/>
  <c r="AJ259" i="14" s="1"/>
  <c r="Q258" i="14"/>
  <c r="AJ258" i="14" s="1"/>
  <c r="Q257" i="14"/>
  <c r="AJ257" i="14" s="1"/>
  <c r="Q256" i="14"/>
  <c r="AJ256" i="14" s="1"/>
  <c r="Q255" i="14"/>
  <c r="AJ255" i="14" s="1"/>
  <c r="Q254" i="14"/>
  <c r="AJ254" i="14" s="1"/>
  <c r="Q253" i="14"/>
  <c r="AJ253" i="14" s="1"/>
  <c r="Q252" i="14"/>
  <c r="AJ252" i="14" s="1"/>
  <c r="Q251" i="14"/>
  <c r="AJ251" i="14" s="1"/>
  <c r="Q250" i="14"/>
  <c r="AJ250" i="14" s="1"/>
  <c r="Q249" i="14"/>
  <c r="AJ249" i="14" s="1"/>
  <c r="Q248" i="14"/>
  <c r="AJ248" i="14" s="1"/>
  <c r="Q247" i="14"/>
  <c r="AJ247" i="14" s="1"/>
  <c r="Q246" i="14"/>
  <c r="AJ246" i="14" s="1"/>
  <c r="Q245" i="14"/>
  <c r="AJ245" i="14" s="1"/>
  <c r="Q244" i="14"/>
  <c r="AJ244" i="14" s="1"/>
  <c r="Q243" i="14"/>
  <c r="AJ243" i="14" s="1"/>
  <c r="Q242" i="14"/>
  <c r="AJ242" i="14" s="1"/>
  <c r="Q241" i="14"/>
  <c r="AJ241" i="14" s="1"/>
  <c r="Q240" i="14"/>
  <c r="AJ240" i="14" s="1"/>
  <c r="Q239" i="14"/>
  <c r="AJ239" i="14" s="1"/>
  <c r="Q238" i="14"/>
  <c r="AJ238" i="14" s="1"/>
  <c r="Q237" i="14"/>
  <c r="AJ237" i="14" s="1"/>
  <c r="Q236" i="14"/>
  <c r="AJ236" i="14" s="1"/>
  <c r="Q235" i="14"/>
  <c r="AJ235" i="14" s="1"/>
  <c r="Q234" i="14"/>
  <c r="AJ234" i="14" s="1"/>
  <c r="Q233" i="14"/>
  <c r="AJ233" i="14" s="1"/>
  <c r="Q232" i="14"/>
  <c r="AJ232" i="14" s="1"/>
  <c r="Q231" i="14"/>
  <c r="AJ231" i="14" s="1"/>
  <c r="Q230" i="14"/>
  <c r="AJ230" i="14" s="1"/>
  <c r="Q229" i="14"/>
  <c r="AJ229" i="14" s="1"/>
  <c r="Q228" i="14"/>
  <c r="AJ228" i="14" s="1"/>
  <c r="Q227" i="14"/>
  <c r="AJ227" i="14" s="1"/>
  <c r="Q226" i="14"/>
  <c r="AJ226" i="14" s="1"/>
  <c r="Q225" i="14"/>
  <c r="AJ225" i="14" s="1"/>
  <c r="Q224" i="14"/>
  <c r="AJ224" i="14" s="1"/>
  <c r="Q223" i="14"/>
  <c r="AJ223" i="14" s="1"/>
  <c r="Q222" i="14"/>
  <c r="AJ222" i="14" s="1"/>
  <c r="Q221" i="14"/>
  <c r="AJ221" i="14" s="1"/>
  <c r="Q220" i="14"/>
  <c r="AJ220" i="14" s="1"/>
  <c r="Q219" i="14"/>
  <c r="AJ219" i="14" s="1"/>
  <c r="Q218" i="14"/>
  <c r="AJ218" i="14" s="1"/>
  <c r="Q217" i="14"/>
  <c r="AJ217" i="14" s="1"/>
  <c r="Q216" i="14"/>
  <c r="AJ216" i="14" s="1"/>
  <c r="Q215" i="14"/>
  <c r="AJ215" i="14" s="1"/>
  <c r="Q214" i="14"/>
  <c r="AJ214" i="14" s="1"/>
  <c r="Q213" i="14"/>
  <c r="AJ213" i="14" s="1"/>
  <c r="Q212" i="14"/>
  <c r="AJ212" i="14" s="1"/>
  <c r="Q211" i="14"/>
  <c r="AJ211" i="14" s="1"/>
  <c r="Q210" i="14"/>
  <c r="AJ210" i="14" s="1"/>
  <c r="Q209" i="14"/>
  <c r="AJ209" i="14" s="1"/>
  <c r="Q208" i="14"/>
  <c r="AJ208" i="14" s="1"/>
  <c r="Q207" i="14"/>
  <c r="AJ207" i="14" s="1"/>
  <c r="Q206" i="14"/>
  <c r="AJ206" i="14" s="1"/>
  <c r="Q205" i="14"/>
  <c r="AJ205" i="14" s="1"/>
  <c r="Q204" i="14"/>
  <c r="AJ204" i="14" s="1"/>
  <c r="Q203" i="14"/>
  <c r="AJ203" i="14" s="1"/>
  <c r="Q202" i="14"/>
  <c r="AJ202" i="14" s="1"/>
  <c r="Q201" i="14"/>
  <c r="AJ201" i="14" s="1"/>
  <c r="Q200" i="14"/>
  <c r="AJ200" i="14" s="1"/>
  <c r="Q199" i="14"/>
  <c r="AJ199" i="14" s="1"/>
  <c r="Q198" i="14"/>
  <c r="AJ198" i="14" s="1"/>
  <c r="Q197" i="14"/>
  <c r="AJ197" i="14" s="1"/>
  <c r="Q196" i="14"/>
  <c r="AJ196" i="14" s="1"/>
  <c r="Q195" i="14"/>
  <c r="AJ195" i="14" s="1"/>
  <c r="Q194" i="14"/>
  <c r="AJ194" i="14" s="1"/>
  <c r="Q193" i="14"/>
  <c r="AJ193" i="14" s="1"/>
  <c r="Q192" i="14"/>
  <c r="AJ192" i="14" s="1"/>
  <c r="Q191" i="14"/>
  <c r="AJ191" i="14" s="1"/>
  <c r="Q190" i="14"/>
  <c r="AJ190" i="14" s="1"/>
  <c r="Q189" i="14"/>
  <c r="AJ189" i="14" s="1"/>
  <c r="Q188" i="14"/>
  <c r="AJ188" i="14" s="1"/>
  <c r="Q187" i="14"/>
  <c r="AJ187" i="14" s="1"/>
  <c r="Q186" i="14"/>
  <c r="AJ186" i="14" s="1"/>
  <c r="Q185" i="14"/>
  <c r="AJ185" i="14" s="1"/>
  <c r="Q184" i="14"/>
  <c r="AJ184" i="14" s="1"/>
  <c r="Q183" i="14"/>
  <c r="AJ183" i="14" s="1"/>
  <c r="Q182" i="14"/>
  <c r="AJ182" i="14" s="1"/>
  <c r="Q181" i="14"/>
  <c r="AJ181" i="14" s="1"/>
  <c r="Q180" i="14"/>
  <c r="AJ180" i="14" s="1"/>
  <c r="Q179" i="14"/>
  <c r="AJ179" i="14" s="1"/>
  <c r="Q178" i="14"/>
  <c r="AJ178" i="14" s="1"/>
  <c r="Q177" i="14"/>
  <c r="AJ177" i="14" s="1"/>
  <c r="Q176" i="14"/>
  <c r="AJ176" i="14" s="1"/>
  <c r="Q175" i="14"/>
  <c r="AJ175" i="14" s="1"/>
  <c r="Q174" i="14"/>
  <c r="AJ174" i="14" s="1"/>
  <c r="Q173" i="14"/>
  <c r="AJ173" i="14" s="1"/>
  <c r="Q172" i="14"/>
  <c r="AJ172" i="14" s="1"/>
  <c r="Q171" i="14"/>
  <c r="AJ171" i="14" s="1"/>
  <c r="Q170" i="14"/>
  <c r="AJ170" i="14" s="1"/>
  <c r="Q169" i="14"/>
  <c r="AJ169" i="14" s="1"/>
  <c r="Q168" i="14"/>
  <c r="AJ168" i="14" s="1"/>
  <c r="Q167" i="14"/>
  <c r="AJ167" i="14" s="1"/>
  <c r="Q166" i="14"/>
  <c r="AJ166" i="14" s="1"/>
  <c r="Q165" i="14"/>
  <c r="AJ165" i="14" s="1"/>
  <c r="Q164" i="14"/>
  <c r="AJ164" i="14" s="1"/>
  <c r="Q163" i="14"/>
  <c r="AJ163" i="14" s="1"/>
  <c r="Q162" i="14"/>
  <c r="AJ162" i="14" s="1"/>
  <c r="Q161" i="14"/>
  <c r="AJ161" i="14" s="1"/>
  <c r="Q160" i="14"/>
  <c r="AJ160" i="14" s="1"/>
  <c r="Q159" i="14"/>
  <c r="AJ159" i="14" s="1"/>
  <c r="Q158" i="14"/>
  <c r="AJ158" i="14" s="1"/>
  <c r="Q157" i="14"/>
  <c r="AJ157" i="14" s="1"/>
  <c r="Q156" i="14"/>
  <c r="AJ156" i="14" s="1"/>
  <c r="Q155" i="14"/>
  <c r="AJ155" i="14" s="1"/>
  <c r="Q154" i="14"/>
  <c r="AJ154" i="14" s="1"/>
  <c r="Q153" i="14"/>
  <c r="AJ153" i="14" s="1"/>
  <c r="Q152" i="14"/>
  <c r="AJ152" i="14" s="1"/>
  <c r="Q151" i="14"/>
  <c r="AJ151" i="14" s="1"/>
  <c r="Q150" i="14"/>
  <c r="AJ150" i="14" s="1"/>
  <c r="Q149" i="14"/>
  <c r="AJ149" i="14" s="1"/>
  <c r="Q148" i="14"/>
  <c r="AJ148" i="14" s="1"/>
  <c r="Q147" i="14"/>
  <c r="AJ147" i="14" s="1"/>
  <c r="Q146" i="14"/>
  <c r="AJ146" i="14" s="1"/>
  <c r="Q145" i="14"/>
  <c r="AJ145" i="14" s="1"/>
  <c r="Q144" i="14"/>
  <c r="AJ144" i="14" s="1"/>
  <c r="Q143" i="14"/>
  <c r="AJ143" i="14" s="1"/>
  <c r="Q142" i="14"/>
  <c r="AJ142" i="14" s="1"/>
  <c r="Q141" i="14"/>
  <c r="AJ141" i="14" s="1"/>
  <c r="Q140" i="14"/>
  <c r="AJ140" i="14" s="1"/>
  <c r="Q139" i="14"/>
  <c r="AJ139" i="14" s="1"/>
  <c r="Q138" i="14"/>
  <c r="AJ138" i="14" s="1"/>
  <c r="Q137" i="14"/>
  <c r="AJ137" i="14" s="1"/>
  <c r="Q136" i="14"/>
  <c r="AJ136" i="14" s="1"/>
  <c r="Q135" i="14"/>
  <c r="AJ135" i="14" s="1"/>
  <c r="Q134" i="14"/>
  <c r="AJ134" i="14" s="1"/>
  <c r="Q133" i="14"/>
  <c r="AJ133" i="14" s="1"/>
  <c r="Q132" i="14"/>
  <c r="AJ132" i="14" s="1"/>
  <c r="Q131" i="14"/>
  <c r="AJ131" i="14" s="1"/>
  <c r="Q130" i="14"/>
  <c r="AJ130" i="14" s="1"/>
  <c r="Q129" i="14"/>
  <c r="AJ129" i="14" s="1"/>
  <c r="Q128" i="14"/>
  <c r="AJ128" i="14" s="1"/>
  <c r="Q127" i="14"/>
  <c r="AJ127" i="14" s="1"/>
  <c r="Q126" i="14"/>
  <c r="AJ126" i="14" s="1"/>
  <c r="Q125" i="14"/>
  <c r="AJ125" i="14" s="1"/>
  <c r="Q124" i="14"/>
  <c r="AJ124" i="14" s="1"/>
  <c r="Q123" i="14"/>
  <c r="AJ123" i="14" s="1"/>
  <c r="Q122" i="14"/>
  <c r="AJ122" i="14" s="1"/>
  <c r="Q121" i="14"/>
  <c r="AJ121" i="14" s="1"/>
  <c r="Q120" i="14"/>
  <c r="AJ120" i="14" s="1"/>
  <c r="Q119" i="14"/>
  <c r="AJ119" i="14" s="1"/>
  <c r="Q118" i="14"/>
  <c r="AJ118" i="14" s="1"/>
  <c r="Q117" i="14"/>
  <c r="AJ117" i="14" s="1"/>
  <c r="Q116" i="14"/>
  <c r="AJ116" i="14" s="1"/>
  <c r="Q115" i="14"/>
  <c r="AJ115" i="14" s="1"/>
  <c r="Q114" i="14"/>
  <c r="AJ114" i="14" s="1"/>
  <c r="Q113" i="14"/>
  <c r="AJ113" i="14" s="1"/>
  <c r="Q112" i="14"/>
  <c r="AJ112" i="14" s="1"/>
  <c r="Q111" i="14"/>
  <c r="AJ111" i="14" s="1"/>
  <c r="Q110" i="14"/>
  <c r="AJ110" i="14" s="1"/>
  <c r="Q109" i="14"/>
  <c r="AJ109" i="14" s="1"/>
  <c r="Q108" i="14"/>
  <c r="AJ108" i="14" s="1"/>
  <c r="Q107" i="14"/>
  <c r="AJ107" i="14" s="1"/>
  <c r="Q106" i="14"/>
  <c r="AJ106" i="14" s="1"/>
  <c r="Q105" i="14"/>
  <c r="AJ105" i="14" s="1"/>
  <c r="Q104" i="14"/>
  <c r="AJ104" i="14" s="1"/>
  <c r="Q103" i="14"/>
  <c r="AJ103" i="14" s="1"/>
  <c r="Q102" i="14"/>
  <c r="AJ102" i="14" s="1"/>
  <c r="Q101" i="14"/>
  <c r="AJ101" i="14" s="1"/>
  <c r="Q100" i="14"/>
  <c r="AJ100" i="14" s="1"/>
  <c r="Q99" i="14"/>
  <c r="AJ99" i="14" s="1"/>
  <c r="Q98" i="14"/>
  <c r="AJ98" i="14" s="1"/>
  <c r="Q97" i="14"/>
  <c r="AJ97" i="14" s="1"/>
  <c r="Q96" i="14"/>
  <c r="AJ96" i="14" s="1"/>
  <c r="Q95" i="14"/>
  <c r="AJ95" i="14" s="1"/>
  <c r="Q94" i="14"/>
  <c r="AJ94" i="14" s="1"/>
  <c r="Q93" i="14"/>
  <c r="AJ93" i="14" s="1"/>
  <c r="Q92" i="14"/>
  <c r="AJ92" i="14" s="1"/>
  <c r="Q91" i="14"/>
  <c r="AJ91" i="14" s="1"/>
  <c r="Q90" i="14"/>
  <c r="AJ90" i="14" s="1"/>
  <c r="Q89" i="14"/>
  <c r="AJ89" i="14" s="1"/>
  <c r="Q88" i="14"/>
  <c r="AJ88" i="14" s="1"/>
  <c r="Q87" i="14"/>
  <c r="AJ87" i="14" s="1"/>
  <c r="Q86" i="14"/>
  <c r="AJ86" i="14" s="1"/>
  <c r="Q85" i="14"/>
  <c r="AJ85" i="14" s="1"/>
  <c r="Q84" i="14"/>
  <c r="AJ84" i="14" s="1"/>
  <c r="Q83" i="14"/>
  <c r="AJ83" i="14" s="1"/>
  <c r="Q82" i="14"/>
  <c r="AJ82" i="14" s="1"/>
  <c r="Q81" i="14"/>
  <c r="AJ81" i="14" s="1"/>
  <c r="Q80" i="14"/>
  <c r="AJ80" i="14" s="1"/>
  <c r="Q79" i="14"/>
  <c r="AJ79" i="14" s="1"/>
  <c r="Q78" i="14"/>
  <c r="AJ78" i="14" s="1"/>
  <c r="Q77" i="14"/>
  <c r="AJ77" i="14" s="1"/>
  <c r="Q76" i="14"/>
  <c r="AJ76" i="14" s="1"/>
  <c r="Q75" i="14"/>
  <c r="AJ75" i="14" s="1"/>
  <c r="Q74" i="14"/>
  <c r="AJ74" i="14" s="1"/>
  <c r="Q73" i="14"/>
  <c r="AJ73" i="14" s="1"/>
  <c r="Q72" i="14"/>
  <c r="AJ72" i="14" s="1"/>
  <c r="Q71" i="14"/>
  <c r="AJ71" i="14" s="1"/>
  <c r="Q70" i="14"/>
  <c r="AJ70" i="14" s="1"/>
  <c r="Q69" i="14"/>
  <c r="AJ69" i="14" s="1"/>
  <c r="Q68" i="14"/>
  <c r="AJ68" i="14" s="1"/>
  <c r="Q67" i="14"/>
  <c r="AJ67" i="14" s="1"/>
  <c r="Q66" i="14"/>
  <c r="AJ66" i="14" s="1"/>
  <c r="Q65" i="14"/>
  <c r="AJ65" i="14" s="1"/>
  <c r="Q64" i="14"/>
  <c r="AJ64" i="14" s="1"/>
  <c r="Q63" i="14"/>
  <c r="AJ63" i="14" s="1"/>
  <c r="Q62" i="14"/>
  <c r="AJ62" i="14" s="1"/>
  <c r="Q61" i="14"/>
  <c r="AJ61" i="14" s="1"/>
  <c r="Q60" i="14"/>
  <c r="AJ60" i="14" s="1"/>
  <c r="Q59" i="14"/>
  <c r="AJ59" i="14" s="1"/>
  <c r="Q58" i="14"/>
  <c r="AJ58" i="14" s="1"/>
  <c r="Q57" i="14"/>
  <c r="AJ57" i="14" s="1"/>
  <c r="Q56" i="14"/>
  <c r="AJ56" i="14" s="1"/>
  <c r="Q55" i="14"/>
  <c r="AJ55" i="14" s="1"/>
  <c r="Q54" i="14"/>
  <c r="AJ54" i="14" s="1"/>
  <c r="Q53" i="14"/>
  <c r="AJ53" i="14" s="1"/>
  <c r="Q52" i="14"/>
  <c r="AJ52" i="14" s="1"/>
  <c r="Q51" i="14"/>
  <c r="AJ51" i="14" s="1"/>
  <c r="Q50" i="14"/>
  <c r="AJ50" i="14" s="1"/>
  <c r="Q49" i="14"/>
  <c r="AJ49" i="14" s="1"/>
  <c r="Q48" i="14"/>
  <c r="AJ48" i="14" s="1"/>
  <c r="Q47" i="14"/>
  <c r="AJ47" i="14" s="1"/>
  <c r="Q46" i="14"/>
  <c r="AJ46" i="14" s="1"/>
  <c r="Q45" i="14"/>
  <c r="AJ45" i="14" s="1"/>
  <c r="Q44" i="14"/>
  <c r="AJ44" i="14" s="1"/>
  <c r="Q43" i="14"/>
  <c r="AJ43" i="14" s="1"/>
  <c r="Q42" i="14"/>
  <c r="AJ42" i="14" s="1"/>
  <c r="Q41" i="14"/>
  <c r="AJ41" i="14" s="1"/>
  <c r="Q40" i="14"/>
  <c r="AJ40" i="14" s="1"/>
  <c r="Q39" i="14"/>
  <c r="AJ39" i="14" s="1"/>
  <c r="Q38" i="14"/>
  <c r="AJ38" i="14" s="1"/>
  <c r="Q37" i="14"/>
  <c r="AJ37" i="14" s="1"/>
  <c r="Q36" i="14"/>
  <c r="AJ36" i="14" s="1"/>
  <c r="Q35" i="14"/>
  <c r="AJ35" i="14" s="1"/>
  <c r="Q34" i="14"/>
  <c r="AJ34" i="14" s="1"/>
  <c r="Q33" i="14"/>
  <c r="AJ33" i="14" s="1"/>
  <c r="Q32" i="14"/>
  <c r="AJ32" i="14" s="1"/>
  <c r="Q31" i="14"/>
  <c r="AJ31" i="14" s="1"/>
  <c r="Q30" i="14"/>
  <c r="AJ30" i="14" s="1"/>
  <c r="Q29" i="14"/>
  <c r="AJ29" i="14" s="1"/>
  <c r="Q28" i="14"/>
  <c r="AJ28" i="14" s="1"/>
  <c r="Q27" i="14"/>
  <c r="AJ27" i="14" s="1"/>
  <c r="Q26" i="14"/>
  <c r="AJ26" i="14" s="1"/>
  <c r="Q25" i="14"/>
  <c r="AJ25" i="14" s="1"/>
  <c r="Q24" i="14"/>
  <c r="AJ24" i="14" s="1"/>
  <c r="Q23" i="14"/>
  <c r="AJ23" i="14" s="1"/>
  <c r="Q22" i="14"/>
  <c r="AJ22" i="14" s="1"/>
  <c r="Q21" i="14"/>
  <c r="AJ21" i="14" s="1"/>
  <c r="Q20" i="14"/>
  <c r="AJ20" i="14" s="1"/>
  <c r="Q19" i="14"/>
  <c r="AJ19" i="14" s="1"/>
  <c r="Q18" i="14"/>
  <c r="AJ18" i="14" s="1"/>
  <c r="Q17" i="14"/>
  <c r="AJ17" i="14" s="1"/>
  <c r="Q16" i="14"/>
  <c r="AJ16" i="14" s="1"/>
  <c r="E312" i="14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B6" i="17"/>
  <c r="AE49" i="17"/>
  <c r="Q47" i="17" l="1"/>
  <c r="N47" i="17"/>
  <c r="B47" i="17"/>
  <c r="Q46" i="17"/>
  <c r="N46" i="17"/>
  <c r="B46" i="17"/>
  <c r="Q45" i="17"/>
  <c r="N45" i="17"/>
  <c r="B45" i="17"/>
  <c r="Q44" i="17"/>
  <c r="N44" i="17"/>
  <c r="B44" i="17"/>
  <c r="Q43" i="17"/>
  <c r="N43" i="17"/>
  <c r="B43" i="17"/>
  <c r="Q42" i="17"/>
  <c r="N42" i="17"/>
  <c r="B42" i="17"/>
  <c r="Q41" i="17"/>
  <c r="N41" i="17"/>
  <c r="B41" i="17"/>
  <c r="Q40" i="17"/>
  <c r="N40" i="17"/>
  <c r="B40" i="17"/>
  <c r="Q39" i="17"/>
  <c r="N39" i="17"/>
  <c r="B39" i="17"/>
  <c r="Q38" i="17"/>
  <c r="N38" i="17"/>
  <c r="B38" i="17"/>
  <c r="Q37" i="17"/>
  <c r="N37" i="17"/>
  <c r="B37" i="17"/>
  <c r="Q36" i="17"/>
  <c r="N36" i="17"/>
  <c r="B36" i="17"/>
  <c r="Q35" i="17"/>
  <c r="N35" i="17"/>
  <c r="B35" i="17"/>
  <c r="Q34" i="17"/>
  <c r="N34" i="17"/>
  <c r="B34" i="17"/>
  <c r="Q33" i="17"/>
  <c r="N33" i="17"/>
  <c r="B33" i="17"/>
  <c r="Q32" i="17"/>
  <c r="N32" i="17"/>
  <c r="B32" i="17"/>
  <c r="Q31" i="17"/>
  <c r="N31" i="17"/>
  <c r="B31" i="17"/>
  <c r="Q30" i="17"/>
  <c r="N30" i="17"/>
  <c r="B30" i="17"/>
  <c r="Q29" i="17"/>
  <c r="N29" i="17"/>
  <c r="B29" i="17"/>
  <c r="Q28" i="17"/>
  <c r="N28" i="17"/>
  <c r="B28" i="17"/>
  <c r="Q27" i="17"/>
  <c r="N27" i="17"/>
  <c r="B27" i="17"/>
  <c r="Q26" i="17"/>
  <c r="N26" i="17"/>
  <c r="B26" i="17"/>
  <c r="Q25" i="17"/>
  <c r="N25" i="17"/>
  <c r="B25" i="17"/>
  <c r="Q24" i="17"/>
  <c r="N24" i="17"/>
  <c r="B24" i="17"/>
  <c r="Q23" i="17"/>
  <c r="N23" i="17"/>
  <c r="B23" i="17"/>
  <c r="Q22" i="17"/>
  <c r="N22" i="17"/>
  <c r="B22" i="17"/>
  <c r="Q21" i="17"/>
  <c r="N21" i="17"/>
  <c r="B21" i="17"/>
  <c r="Q20" i="17"/>
  <c r="AJ20" i="17" s="1"/>
  <c r="N20" i="17"/>
  <c r="B20" i="17"/>
  <c r="Q19" i="17"/>
  <c r="N19" i="17"/>
  <c r="B19" i="17"/>
  <c r="Q18" i="17"/>
  <c r="AJ18" i="17" s="1"/>
  <c r="N18" i="17"/>
  <c r="B18" i="17"/>
  <c r="Q17" i="17"/>
  <c r="N17" i="17"/>
  <c r="B17" i="17"/>
  <c r="Q16" i="17"/>
  <c r="AJ16" i="17" s="1"/>
  <c r="N16" i="17"/>
  <c r="B16" i="17"/>
  <c r="Q15" i="17"/>
  <c r="N15" i="17"/>
  <c r="B15" i="17"/>
  <c r="Q14" i="17"/>
  <c r="N14" i="17"/>
  <c r="B14" i="17"/>
  <c r="AH13" i="17"/>
  <c r="AG13" i="17"/>
  <c r="Q13" i="17"/>
  <c r="N13" i="17"/>
  <c r="B13" i="17"/>
  <c r="Q12" i="17"/>
  <c r="N12" i="17"/>
  <c r="AC4" i="17"/>
  <c r="AJ49" i="17" l="1"/>
  <c r="E42" i="17"/>
  <c r="D42" i="17"/>
  <c r="D45" i="17"/>
  <c r="E45" i="17"/>
  <c r="D17" i="17"/>
  <c r="E17" i="17"/>
  <c r="D25" i="17"/>
  <c r="E25" i="17"/>
  <c r="E28" i="17"/>
  <c r="D28" i="17"/>
  <c r="E31" i="17"/>
  <c r="D31" i="17"/>
  <c r="E39" i="17"/>
  <c r="D39" i="17"/>
  <c r="E20" i="17"/>
  <c r="D20" i="17"/>
  <c r="E36" i="17"/>
  <c r="D36" i="17"/>
  <c r="E19" i="17"/>
  <c r="D19" i="17"/>
  <c r="D33" i="17"/>
  <c r="E33" i="17"/>
  <c r="D41" i="17"/>
  <c r="E41" i="17"/>
  <c r="E44" i="17"/>
  <c r="D44" i="17"/>
  <c r="E23" i="17"/>
  <c r="D23" i="17"/>
  <c r="E47" i="17"/>
  <c r="D47" i="17"/>
  <c r="E16" i="17"/>
  <c r="D16" i="17"/>
  <c r="E24" i="17"/>
  <c r="D24" i="17"/>
  <c r="E27" i="17"/>
  <c r="D27" i="17"/>
  <c r="E30" i="17"/>
  <c r="D30" i="17"/>
  <c r="E38" i="17"/>
  <c r="D38" i="17"/>
  <c r="D37" i="17"/>
  <c r="E37" i="17"/>
  <c r="E22" i="17"/>
  <c r="D22" i="17"/>
  <c r="D13" i="17"/>
  <c r="E13" i="17"/>
  <c r="D21" i="17"/>
  <c r="E21" i="17"/>
  <c r="E35" i="17"/>
  <c r="D35" i="17"/>
  <c r="E46" i="17"/>
  <c r="D46" i="17"/>
  <c r="E15" i="17"/>
  <c r="D15" i="17"/>
  <c r="E34" i="17"/>
  <c r="D34" i="17"/>
  <c r="E14" i="17"/>
  <c r="D14" i="17"/>
  <c r="E18" i="17"/>
  <c r="D18" i="17"/>
  <c r="E26" i="17"/>
  <c r="D26" i="17"/>
  <c r="D29" i="17"/>
  <c r="E29" i="17"/>
  <c r="E32" i="17"/>
  <c r="D32" i="17"/>
  <c r="E40" i="17"/>
  <c r="D40" i="17"/>
  <c r="E43" i="17"/>
  <c r="D43" i="17"/>
  <c r="AG49" i="17"/>
  <c r="AG50" i="17" s="1"/>
  <c r="AI49" i="17" l="1"/>
  <c r="AG314" i="14"/>
  <c r="B312" i="14" l="1"/>
  <c r="B311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13" i="14"/>
  <c r="E13" i="14" l="1"/>
  <c r="D13" i="14"/>
  <c r="G4" i="14"/>
  <c r="AE11" i="14" s="1"/>
  <c r="AC4" i="14"/>
  <c r="E3" i="15" l="1"/>
  <c r="AE314" i="14"/>
  <c r="AG315" i="14" s="1"/>
  <c r="C3" i="15"/>
  <c r="B3" i="15"/>
  <c r="F3" i="15" l="1"/>
  <c r="D3" i="15"/>
  <c r="N312" i="14" l="1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AJ314" i="14" l="1"/>
  <c r="N12" i="14"/>
</calcChain>
</file>

<file path=xl/sharedStrings.xml><?xml version="1.0" encoding="utf-8"?>
<sst xmlns="http://schemas.openxmlformats.org/spreadsheetml/2006/main" count="338" uniqueCount="142">
  <si>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</si>
  <si>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</si>
  <si>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</si>
  <si>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</si>
  <si>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</si>
  <si>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s</t>
    <phoneticPr fontId="18"/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</si>
  <si>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</si>
  <si>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</si>
  <si>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</si>
  <si>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</si>
  <si>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</si>
  <si>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</si>
  <si>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</si>
  <si>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</si>
  <si>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</si>
  <si>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</si>
  <si>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</si>
  <si>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</si>
  <si>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</si>
  <si>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</si>
  <si>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</si>
  <si>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</si>
  <si>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</si>
  <si>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</si>
  <si>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</si>
  <si>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</si>
  <si>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</si>
  <si>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</si>
  <si>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</si>
  <si>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</si>
  <si>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</si>
  <si>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</si>
  <si>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研削盤</t>
    <phoneticPr fontId="18"/>
  </si>
  <si>
    <t>加工時間</t>
    <rPh sb="0" eb="2">
      <t>カコウ</t>
    </rPh>
    <rPh sb="2" eb="4">
      <t>ジカン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</si>
  <si>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</si>
  <si>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</si>
  <si>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</si>
  <si>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</si>
  <si>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</si>
  <si>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</si>
  <si>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</si>
  <si>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</si>
  <si>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NC研削盤Xシリーズ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</si>
  <si>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</si>
  <si>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</si>
  <si>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</si>
  <si>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自動表示</t>
    <rPh sb="0" eb="4">
      <t>ジドウヒョウジ</t>
    </rPh>
    <phoneticPr fontId="18"/>
  </si>
  <si>
    <t>入力要否</t>
    <phoneticPr fontId="18"/>
  </si>
  <si>
    <t>工作機械</t>
    <phoneticPr fontId="18"/>
  </si>
  <si>
    <t>設備区分</t>
    <rPh sb="0" eb="2">
      <t>セツビ</t>
    </rPh>
    <rPh sb="2" eb="4">
      <t>クブン</t>
    </rPh>
    <phoneticPr fontId="18"/>
  </si>
  <si>
    <t>種別</t>
    <rPh sb="0" eb="2">
      <t>シュベツ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</si>
  <si>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</si>
  <si>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</si>
  <si>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非公表</t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</si>
  <si>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</si>
  <si>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</si>
  <si>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ワイルドカード
未入力判定</t>
    <phoneticPr fontId="18"/>
  </si>
  <si>
    <t>研削盤</t>
  </si>
  <si>
    <t>aaaa■</t>
    <phoneticPr fontId="18"/>
  </si>
  <si>
    <t>bbbb</t>
    <phoneticPr fontId="18"/>
  </si>
  <si>
    <t>cccc</t>
    <phoneticPr fontId="18"/>
  </si>
  <si>
    <t>エネルギー効率</t>
  </si>
  <si>
    <t>生産効率</t>
  </si>
  <si>
    <t>s</t>
  </si>
  <si>
    <t>あり</t>
  </si>
  <si>
    <t>なし</t>
  </si>
  <si>
    <t>aaaa</t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</si>
  <si>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</si>
  <si>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</si>
  <si>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※指標として「生産効率」を選択する場合は、同一生産量を製造した際にエネルギー使用量が削減されていること。</t>
  </si>
  <si>
    <t>マルマルマル</t>
  </si>
  <si>
    <t>マルマルマル</t>
    <phoneticPr fontId="18"/>
  </si>
  <si>
    <t>NC研削盤AXシリーズ</t>
    <phoneticPr fontId="18"/>
  </si>
  <si>
    <t>NC研削盤Xaシリーズ</t>
    <phoneticPr fontId="18"/>
  </si>
  <si>
    <t>NC研削盤Xbシリーズ</t>
    <phoneticPr fontId="18"/>
  </si>
  <si>
    <t>NC研削盤Xcシリーズ</t>
    <phoneticPr fontId="18"/>
  </si>
  <si>
    <t>年平均向上率が1％未満です。向上率が1%未満のものは申請できませんのでご確認ください。</t>
    <rPh sb="0" eb="3">
      <t>ネンヘイキン</t>
    </rPh>
    <phoneticPr fontId="18"/>
  </si>
  <si>
    <t>年平均向上率が1％未満です。
向上率が1%未満のものは申請できませんのでご確認ください。</t>
    <rPh sb="0" eb="3">
      <t>ネンヘイキン</t>
    </rPh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</si>
  <si>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</si>
  <si>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</si>
  <si>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</si>
  <si>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工作機械(研削盤)</t>
    <rPh sb="0" eb="2">
      <t>コウサク</t>
    </rPh>
    <rPh sb="2" eb="4">
      <t>キカイ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</si>
  <si>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</si>
  <si>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</si>
  <si>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</si>
  <si>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</si>
  <si>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</si>
  <si>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r>
      <t>能力値
といし最大回転速度
(min</t>
    </r>
    <r>
      <rPr>
        <vertAlign val="superscript"/>
        <sz val="14"/>
        <rFont val="Meiryo UI"/>
        <family val="3"/>
        <charset val="128"/>
      </rPr>
      <t>-1</t>
    </r>
    <r>
      <rPr>
        <sz val="14"/>
        <rFont val="Meiryo UI"/>
        <family val="3"/>
        <charset val="128"/>
      </rPr>
      <t xml:space="preserve">)
</t>
    </r>
    <r>
      <rPr>
        <sz val="14"/>
        <color rgb="FFFF0000"/>
        <rFont val="Meiryo UI"/>
        <family val="3"/>
        <charset val="128"/>
      </rPr>
      <t>※整数で入力</t>
    </r>
    <rPh sb="0" eb="3">
      <t>ノウリョクチ</t>
    </rPh>
    <rPh sb="7" eb="9">
      <t>サイダイ</t>
    </rPh>
    <rPh sb="9" eb="11">
      <t>カイテン</t>
    </rPh>
    <rPh sb="11" eb="13">
      <t>ソクド</t>
    </rPh>
    <rPh sb="22" eb="28">
      <t>コメセイスウデニュウリョク</t>
    </rPh>
    <phoneticPr fontId="18"/>
  </si>
  <si>
    <t>1.0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</si>
  <si>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</si>
  <si>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</si>
  <si>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</si>
  <si>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</si>
  <si>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</si>
  <si>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</si>
  <si>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</si>
  <si>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工作機械</t>
  </si>
  <si>
    <t>研削盤</t>
    <rPh sb="0" eb="3">
      <t>ケンサクバン</t>
    </rPh>
    <phoneticPr fontId="18"/>
  </si>
  <si>
    <t>インバータ方式</t>
    <rPh sb="5" eb="7">
      <t>ホウシキ</t>
    </rPh>
    <phoneticPr fontId="18"/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</si>
  <si>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</si>
  <si>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</si>
  <si>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</si>
  <si>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油圧ユニット</t>
    <phoneticPr fontId="18"/>
  </si>
  <si>
    <t>アキュムレータ仕様</t>
    <phoneticPr fontId="18"/>
  </si>
  <si>
    <t>yyyy/mm/dd</t>
    <phoneticPr fontId="18"/>
  </si>
  <si>
    <t>非公表</t>
    <rPh sb="0" eb="3">
      <t>ヒコウヒョウ</t>
    </rPh>
    <phoneticPr fontId="18"/>
  </si>
  <si>
    <t>必須</t>
    <rPh sb="0" eb="2">
      <t>ヒッス</t>
    </rPh>
    <phoneticPr fontId="18"/>
  </si>
  <si>
    <t>必須仕様有無</t>
    <rPh sb="0" eb="6">
      <t>ヒッスシヨウウム</t>
    </rPh>
    <phoneticPr fontId="18"/>
  </si>
  <si>
    <t>必須仕様内容</t>
    <rPh sb="0" eb="6">
      <t>ヒッスシヨウナイヨウ</t>
    </rPh>
    <phoneticPr fontId="18"/>
  </si>
  <si>
    <t>プルダウン項目</t>
    <rPh sb="5" eb="7">
      <t>コウモク</t>
    </rPh>
    <phoneticPr fontId="18"/>
  </si>
  <si>
    <t>aaaa-bbbb■</t>
    <phoneticPr fontId="18"/>
  </si>
  <si>
    <t>あり</t>
    <phoneticPr fontId="18"/>
  </si>
  <si>
    <t>▲▲仕様</t>
  </si>
  <si>
    <t>▲▲仕様</t>
    <phoneticPr fontId="18"/>
  </si>
  <si>
    <t>○○</t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</si>
  <si>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</si>
  <si>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</si>
  <si>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</si>
  <si>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</si>
  <si>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</si>
  <si>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</si>
  <si>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</si>
  <si>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研削盤</t>
    <phoneticPr fontId="18"/>
  </si>
  <si>
    <t>○○○株式会社</t>
  </si>
  <si>
    <t>○○○株式会社</t>
    <rPh sb="3" eb="7">
      <t>カブシキガイシャ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</si>
  <si>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</si>
  <si>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</si>
  <si>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-GK(○○タイプ)</t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</si>
  <si>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</si>
  <si>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生産設備における補助対象設備の基準は、下表の通りとする。</t>
    <phoneticPr fontId="1"/>
  </si>
  <si>
    <t>＜年平均1％以上について＞</t>
    <phoneticPr fontId="1"/>
  </si>
  <si>
    <t>（例）</t>
    <phoneticPr fontId="1"/>
  </si>
  <si>
    <t>指標は3(2018－2015)％以上(年平均1％以上のため)向上している必要がある。</t>
    <phoneticPr fontId="1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</si>
  <si>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"/>
  </si>
  <si>
    <t>消費電力</t>
    <rPh sb="0" eb="4">
      <t>ショウヒデンリョク</t>
    </rPh>
    <phoneticPr fontId="18"/>
  </si>
  <si>
    <t>kW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</si>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</sst>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);[Red]\(0.0\)"/>
    <numFmt numFmtId="177" formatCode="0;\-0;;@"/>
    <numFmt numFmtId="178" formatCode="0.0_ "/>
  </numFmts>
  <fonts count="7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vertAlign val="superscript"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2"/>
      <color theme="1"/>
      <name val="ＭＳ Ｐ明朝"/>
      <family val="1"/>
      <charset val="128"/>
    </font>
    <font>
      <sz val="12"/>
      <color rgb="FF000000"/>
      <name val="Calibri"/>
      <family val="3"/>
      <charset val="128"/>
    </font>
    <font>
      <sz val="12"/>
      <color theme="1"/>
      <name val="Calibri"/>
      <family val="3"/>
      <charset val="128"/>
    </font>
    <font>
      <sz val="16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9" fillId="36" borderId="36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0" borderId="0" xfId="0" applyFont="1" applyFill="1" applyAlignment="1">
      <alignment horizontal="center" vertical="center" wrapText="1"/>
    </xf>
    <xf numFmtId="0" fontId="45" fillId="40" borderId="0" xfId="169" applyFont="1" applyFill="1" applyAlignment="1">
      <alignment horizontal="center" vertical="center" wrapText="1"/>
    </xf>
    <xf numFmtId="0" fontId="45" fillId="0" borderId="0" xfId="0" applyFont="1">
      <alignment vertical="center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3" borderId="23" xfId="169" applyFont="1" applyFill="1" applyBorder="1" applyAlignment="1">
      <alignment horizontal="center" vertical="center"/>
    </xf>
    <xf numFmtId="0" fontId="51" fillId="43" borderId="25" xfId="169" applyFont="1" applyFill="1" applyBorder="1" applyAlignment="1">
      <alignment horizontal="center" vertical="center" wrapText="1"/>
    </xf>
    <xf numFmtId="0" fontId="51" fillId="43" borderId="27" xfId="169" applyFont="1" applyFill="1" applyBorder="1" applyAlignment="1">
      <alignment horizontal="center" vertical="center"/>
    </xf>
    <xf numFmtId="0" fontId="53" fillId="33" borderId="28" xfId="169" applyFont="1" applyFill="1" applyBorder="1" applyAlignment="1">
      <alignment horizontal="center" vertical="center"/>
    </xf>
    <xf numFmtId="0" fontId="51" fillId="35" borderId="26" xfId="171" applyFont="1" applyFill="1" applyBorder="1" applyAlignment="1">
      <alignment horizontal="center" vertical="center"/>
    </xf>
    <xf numFmtId="177" fontId="53" fillId="33" borderId="10" xfId="102" applyNumberFormat="1" applyFont="1" applyFill="1" applyBorder="1" applyAlignment="1" applyProtection="1">
      <alignment horizontal="center" vertical="center" shrinkToFit="1"/>
    </xf>
    <xf numFmtId="49" fontId="53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10" xfId="102" applyNumberFormat="1" applyFont="1" applyBorder="1" applyAlignment="1" applyProtection="1">
      <alignment horizontal="center" vertical="center" shrinkToFit="1"/>
      <protection locked="0"/>
    </xf>
    <xf numFmtId="49" fontId="53" fillId="0" borderId="10" xfId="102" applyNumberFormat="1" applyFont="1" applyBorder="1" applyAlignment="1" applyProtection="1">
      <alignment horizontal="center" vertical="center" shrinkToFit="1"/>
      <protection locked="0"/>
    </xf>
    <xf numFmtId="0" fontId="53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  <protection locked="0"/>
    </xf>
    <xf numFmtId="177" fontId="53" fillId="33" borderId="33" xfId="102" applyNumberFormat="1" applyFont="1" applyFill="1" applyBorder="1" applyAlignment="1" applyProtection="1">
      <alignment horizontal="center" vertical="center" shrinkToFit="1"/>
    </xf>
    <xf numFmtId="49" fontId="53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53" fillId="0" borderId="33" xfId="102" applyNumberFormat="1" applyFont="1" applyBorder="1" applyAlignment="1" applyProtection="1">
      <alignment horizontal="center" vertical="center" shrinkToFit="1"/>
      <protection locked="0"/>
    </xf>
    <xf numFmtId="49" fontId="53" fillId="0" borderId="33" xfId="102" applyNumberFormat="1" applyFont="1" applyBorder="1" applyAlignment="1" applyProtection="1">
      <alignment horizontal="center" vertical="center" shrinkToFit="1"/>
      <protection locked="0"/>
    </xf>
    <xf numFmtId="0" fontId="53" fillId="33" borderId="33" xfId="102" applyNumberFormat="1" applyFont="1" applyFill="1" applyBorder="1" applyAlignment="1" applyProtection="1">
      <alignment horizontal="center" vertical="center" shrinkToFit="1"/>
    </xf>
    <xf numFmtId="0" fontId="53" fillId="0" borderId="39" xfId="102" applyNumberFormat="1" applyFont="1" applyBorder="1" applyAlignment="1" applyProtection="1">
      <alignment horizontal="center" vertical="center" shrinkToFit="1"/>
      <protection locked="0"/>
    </xf>
    <xf numFmtId="0" fontId="51" fillId="42" borderId="25" xfId="169" applyFont="1" applyFill="1" applyBorder="1" applyAlignment="1">
      <alignment horizontal="center" vertical="center" shrinkToFit="1"/>
    </xf>
    <xf numFmtId="0" fontId="51" fillId="42" borderId="10" xfId="169" applyFont="1" applyFill="1" applyBorder="1" applyAlignment="1">
      <alignment horizontal="center" vertical="center" shrinkToFit="1"/>
    </xf>
    <xf numFmtId="0" fontId="51" fillId="42" borderId="10" xfId="102" applyNumberFormat="1" applyFont="1" applyFill="1" applyBorder="1" applyAlignment="1" applyProtection="1">
      <alignment horizontal="center" vertical="center" shrinkToFit="1"/>
    </xf>
    <xf numFmtId="49" fontId="51" fillId="42" borderId="10" xfId="102" applyNumberFormat="1" applyFont="1" applyFill="1" applyBorder="1" applyAlignment="1" applyProtection="1">
      <alignment horizontal="center" vertical="center" shrinkToFit="1"/>
    </xf>
    <xf numFmtId="0" fontId="51" fillId="42" borderId="11" xfId="102" applyNumberFormat="1" applyFont="1" applyFill="1" applyBorder="1" applyAlignment="1" applyProtection="1">
      <alignment horizontal="center" vertical="center" shrinkToFit="1"/>
    </xf>
    <xf numFmtId="0" fontId="51" fillId="42" borderId="26" xfId="171" applyFont="1" applyFill="1" applyBorder="1" applyAlignment="1">
      <alignment horizontal="left" vertical="center" shrinkToFit="1"/>
    </xf>
    <xf numFmtId="0" fontId="52" fillId="39" borderId="25" xfId="169" applyFont="1" applyFill="1" applyBorder="1" applyAlignment="1">
      <alignment horizontal="center" vertical="center"/>
    </xf>
    <xf numFmtId="0" fontId="52" fillId="39" borderId="29" xfId="169" applyFont="1" applyFill="1" applyBorder="1" applyAlignment="1">
      <alignment horizontal="center" vertical="center" wrapText="1"/>
    </xf>
    <xf numFmtId="0" fontId="51" fillId="0" borderId="26" xfId="171" applyFont="1" applyBorder="1" applyAlignment="1" applyProtection="1">
      <alignment horizontal="left" vertical="center" shrinkToFit="1"/>
      <protection locked="0"/>
    </xf>
    <xf numFmtId="0" fontId="51" fillId="0" borderId="30" xfId="171" applyFont="1" applyBorder="1" applyAlignment="1" applyProtection="1">
      <alignment horizontal="left" vertical="center" shrinkToFit="1"/>
      <protection locked="0"/>
    </xf>
    <xf numFmtId="0" fontId="53" fillId="33" borderId="10" xfId="169" applyFont="1" applyFill="1" applyBorder="1" applyAlignment="1">
      <alignment horizontal="center" vertical="center" shrinkToFit="1"/>
    </xf>
    <xf numFmtId="0" fontId="53" fillId="33" borderId="33" xfId="169" applyFont="1" applyFill="1" applyBorder="1" applyAlignment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49" fontId="51" fillId="42" borderId="11" xfId="102" applyNumberFormat="1" applyFont="1" applyFill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  <protection locked="0"/>
    </xf>
    <xf numFmtId="49" fontId="53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0" fontId="59" fillId="0" borderId="0" xfId="169" applyFont="1">
      <alignment vertical="center"/>
    </xf>
    <xf numFmtId="0" fontId="60" fillId="0" borderId="0" xfId="169" applyFont="1" applyAlignment="1">
      <alignment horizontal="center" vertical="center" wrapText="1" readingOrder="1"/>
    </xf>
    <xf numFmtId="0" fontId="61" fillId="0" borderId="0" xfId="0" applyFont="1" applyAlignment="1">
      <alignment horizontal="left" vertical="center" readingOrder="1"/>
    </xf>
    <xf numFmtId="0" fontId="62" fillId="0" borderId="0" xfId="0" applyFont="1" applyAlignment="1">
      <alignment horizontal="left" vertical="center" indent="1" readingOrder="1"/>
    </xf>
    <xf numFmtId="0" fontId="57" fillId="0" borderId="11" xfId="170" applyFont="1" applyBorder="1" applyAlignment="1">
      <alignment horizontal="center" vertical="center" wrapText="1" shrinkToFit="1"/>
    </xf>
    <xf numFmtId="0" fontId="48" fillId="0" borderId="0" xfId="169" applyFont="1">
      <alignment vertical="center"/>
    </xf>
    <xf numFmtId="0" fontId="48" fillId="34" borderId="10" xfId="170" applyFont="1" applyFill="1" applyBorder="1" applyAlignment="1">
      <alignment horizontal="center" vertical="center"/>
    </xf>
    <xf numFmtId="0" fontId="43" fillId="0" borderId="0" xfId="169" applyFont="1" applyAlignment="1">
      <alignment vertical="top"/>
    </xf>
    <xf numFmtId="0" fontId="48" fillId="37" borderId="10" xfId="170" applyFont="1" applyFill="1" applyBorder="1" applyAlignment="1">
      <alignment horizontal="center" vertical="center"/>
    </xf>
    <xf numFmtId="0" fontId="48" fillId="37" borderId="10" xfId="170" quotePrefix="1" applyFont="1" applyFill="1" applyBorder="1" applyAlignment="1">
      <alignment horizontal="center" vertical="center"/>
    </xf>
    <xf numFmtId="0" fontId="44" fillId="0" borderId="42" xfId="169" applyFont="1" applyBorder="1">
      <alignment vertical="center"/>
    </xf>
    <xf numFmtId="0" fontId="44" fillId="0" borderId="0" xfId="169" applyFont="1">
      <alignment vertical="center"/>
    </xf>
    <xf numFmtId="49" fontId="53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25" xfId="169" applyFont="1" applyBorder="1" applyAlignment="1">
      <alignment horizontal="center" vertical="center" shrinkToFit="1"/>
    </xf>
    <xf numFmtId="0" fontId="53" fillId="0" borderId="10" xfId="169" applyFont="1" applyBorder="1" applyAlignment="1">
      <alignment horizontal="center" vertical="center" shrinkToFit="1"/>
    </xf>
    <xf numFmtId="0" fontId="53" fillId="0" borderId="10" xfId="102" applyNumberFormat="1" applyFont="1" applyBorder="1" applyAlignment="1" applyProtection="1">
      <alignment horizontal="center" vertical="center" shrinkToFit="1"/>
    </xf>
    <xf numFmtId="49" fontId="53" fillId="0" borderId="10" xfId="102" applyNumberFormat="1" applyFont="1" applyBorder="1" applyAlignment="1" applyProtection="1">
      <alignment horizontal="center" vertical="center" shrinkToFit="1"/>
    </xf>
    <xf numFmtId="0" fontId="53" fillId="0" borderId="11" xfId="102" applyNumberFormat="1" applyFont="1" applyBorder="1" applyAlignment="1" applyProtection="1">
      <alignment horizontal="center" vertical="center" shrinkToFit="1"/>
    </xf>
    <xf numFmtId="49" fontId="51" fillId="0" borderId="11" xfId="102" applyNumberFormat="1" applyFont="1" applyFill="1" applyBorder="1" applyAlignment="1" applyProtection="1">
      <alignment horizontal="center" vertical="center" shrinkToFit="1"/>
    </xf>
    <xf numFmtId="0" fontId="51" fillId="0" borderId="26" xfId="171" applyFont="1" applyBorder="1" applyAlignment="1">
      <alignment horizontal="left" vertical="center" shrinkToFit="1"/>
    </xf>
    <xf numFmtId="0" fontId="53" fillId="0" borderId="29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8" fillId="36" borderId="34" xfId="169" applyFont="1" applyFill="1" applyBorder="1" applyAlignment="1">
      <alignment horizontal="center" vertical="center"/>
    </xf>
    <xf numFmtId="0" fontId="51" fillId="0" borderId="10" xfId="169" applyFont="1" applyBorder="1" applyAlignment="1" applyProtection="1">
      <alignment horizontal="center" vertical="center" shrinkToFit="1"/>
      <protection locked="0"/>
    </xf>
    <xf numFmtId="0" fontId="51" fillId="0" borderId="33" xfId="169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39" xfId="102" applyNumberFormat="1" applyFont="1" applyBorder="1" applyAlignment="1" applyProtection="1">
      <alignment horizontal="center" vertical="center" shrinkToFit="1"/>
      <protection locked="0"/>
    </xf>
    <xf numFmtId="0" fontId="51" fillId="42" borderId="11" xfId="177" applyNumberFormat="1" applyFont="1" applyFill="1" applyBorder="1" applyAlignment="1" applyProtection="1">
      <alignment horizontal="center" vertical="center" shrinkToFit="1"/>
    </xf>
    <xf numFmtId="0" fontId="53" fillId="0" borderId="11" xfId="177" applyNumberFormat="1" applyFont="1" applyBorder="1" applyAlignment="1" applyProtection="1">
      <alignment horizontal="center" vertical="center" shrinkToFit="1"/>
      <protection locked="0"/>
    </xf>
    <xf numFmtId="0" fontId="53" fillId="0" borderId="39" xfId="177" applyNumberFormat="1" applyFont="1" applyBorder="1" applyAlignment="1" applyProtection="1">
      <alignment horizontal="center" vertical="center" shrinkToFit="1"/>
      <protection locked="0"/>
    </xf>
    <xf numFmtId="0" fontId="53" fillId="0" borderId="11" xfId="177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48" fillId="0" borderId="10" xfId="170" applyFont="1" applyBorder="1" applyAlignment="1">
      <alignment horizontal="center" vertical="center"/>
    </xf>
    <xf numFmtId="0" fontId="51" fillId="45" borderId="24" xfId="169" applyFont="1" applyFill="1" applyBorder="1" applyAlignment="1">
      <alignment horizontal="center" vertical="center"/>
    </xf>
    <xf numFmtId="0" fontId="51" fillId="45" borderId="10" xfId="169" applyFont="1" applyFill="1" applyBorder="1" applyAlignment="1">
      <alignment horizontal="center" vertical="center"/>
    </xf>
    <xf numFmtId="0" fontId="51" fillId="46" borderId="24" xfId="169" applyFont="1" applyFill="1" applyBorder="1" applyAlignment="1">
      <alignment horizontal="center" vertical="center"/>
    </xf>
    <xf numFmtId="0" fontId="51" fillId="46" borderId="10" xfId="169" applyFont="1" applyFill="1" applyBorder="1" applyAlignment="1">
      <alignment horizontal="center" vertical="center"/>
    </xf>
    <xf numFmtId="0" fontId="51" fillId="46" borderId="11" xfId="169" applyFont="1" applyFill="1" applyBorder="1" applyAlignment="1">
      <alignment horizontal="center" vertical="center"/>
    </xf>
    <xf numFmtId="0" fontId="53" fillId="46" borderId="10" xfId="0" applyFont="1" applyFill="1" applyBorder="1" applyAlignment="1">
      <alignment horizontal="center" vertical="center" wrapText="1"/>
    </xf>
    <xf numFmtId="0" fontId="53" fillId="46" borderId="10" xfId="0" applyFont="1" applyFill="1" applyBorder="1" applyAlignment="1">
      <alignment horizontal="center" vertical="center"/>
    </xf>
    <xf numFmtId="0" fontId="53" fillId="46" borderId="11" xfId="0" applyFont="1" applyFill="1" applyBorder="1" applyAlignment="1">
      <alignment horizontal="center" vertical="center" wrapText="1"/>
    </xf>
    <xf numFmtId="0" fontId="51" fillId="46" borderId="51" xfId="169" applyFont="1" applyFill="1" applyBorder="1" applyAlignment="1">
      <alignment horizontal="center" vertical="center"/>
    </xf>
    <xf numFmtId="0" fontId="53" fillId="47" borderId="28" xfId="169" applyFont="1" applyFill="1" applyBorder="1" applyAlignment="1">
      <alignment horizontal="center" vertical="center"/>
    </xf>
    <xf numFmtId="0" fontId="51" fillId="47" borderId="49" xfId="169" applyFont="1" applyFill="1" applyBorder="1" applyAlignment="1">
      <alignment horizontal="center" vertical="center"/>
    </xf>
    <xf numFmtId="0" fontId="53" fillId="48" borderId="49" xfId="169" applyFont="1" applyFill="1" applyBorder="1" applyAlignment="1">
      <alignment horizontal="center" vertical="center"/>
    </xf>
    <xf numFmtId="0" fontId="53" fillId="48" borderId="28" xfId="169" applyFont="1" applyFill="1" applyBorder="1" applyAlignment="1">
      <alignment horizontal="center" vertical="center"/>
    </xf>
    <xf numFmtId="0" fontId="53" fillId="49" borderId="28" xfId="169" applyFont="1" applyFill="1" applyBorder="1" applyAlignment="1">
      <alignment horizontal="center" vertical="center"/>
    </xf>
    <xf numFmtId="0" fontId="66" fillId="0" borderId="0" xfId="0" applyFont="1">
      <alignment vertical="center"/>
    </xf>
    <xf numFmtId="0" fontId="67" fillId="44" borderId="52" xfId="0" applyFont="1" applyFill="1" applyBorder="1">
      <alignment vertical="center"/>
    </xf>
    <xf numFmtId="0" fontId="67" fillId="44" borderId="52" xfId="0" applyFont="1" applyFill="1" applyBorder="1" applyAlignment="1">
      <alignment vertical="center" wrapText="1"/>
    </xf>
    <xf numFmtId="49" fontId="67" fillId="44" borderId="53" xfId="43" applyNumberFormat="1" applyFont="1" applyFill="1" applyBorder="1">
      <alignment vertical="center"/>
    </xf>
    <xf numFmtId="0" fontId="66" fillId="0" borderId="10" xfId="43" applyFont="1" applyBorder="1" applyAlignment="1">
      <alignment horizontal="left" vertical="center" shrinkToFit="1"/>
    </xf>
    <xf numFmtId="0" fontId="67" fillId="0" borderId="11" xfId="0" applyFont="1" applyBorder="1">
      <alignment vertical="center"/>
    </xf>
    <xf numFmtId="0" fontId="67" fillId="0" borderId="48" xfId="0" applyFont="1" applyBorder="1">
      <alignment vertical="center"/>
    </xf>
    <xf numFmtId="0" fontId="67" fillId="0" borderId="1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7" fillId="0" borderId="10" xfId="0" applyFont="1" applyBorder="1">
      <alignment vertical="center"/>
    </xf>
    <xf numFmtId="0" fontId="67" fillId="0" borderId="0" xfId="0" applyFont="1">
      <alignment vertical="center"/>
    </xf>
    <xf numFmtId="0" fontId="69" fillId="0" borderId="0" xfId="179" applyFont="1">
      <alignment vertical="center"/>
    </xf>
    <xf numFmtId="0" fontId="70" fillId="0" borderId="0" xfId="179" applyFont="1">
      <alignment vertical="center"/>
    </xf>
    <xf numFmtId="0" fontId="32" fillId="0" borderId="10" xfId="179" applyFont="1" applyBorder="1" applyAlignment="1">
      <alignment horizontal="center" vertical="center"/>
    </xf>
    <xf numFmtId="49" fontId="53" fillId="42" borderId="10" xfId="102" quotePrefix="1" applyNumberFormat="1" applyFont="1" applyFill="1" applyBorder="1" applyAlignment="1" applyProtection="1">
      <alignment horizontal="center" vertical="center" shrinkToFit="1"/>
    </xf>
    <xf numFmtId="49" fontId="53" fillId="42" borderId="10" xfId="102" applyNumberFormat="1" applyFont="1" applyFill="1" applyBorder="1" applyAlignment="1" applyProtection="1">
      <alignment horizontal="center" vertical="center" shrinkToFit="1"/>
    </xf>
    <xf numFmtId="14" fontId="48" fillId="0" borderId="10" xfId="170" applyNumberFormat="1" applyFont="1" applyBorder="1" applyAlignment="1" applyProtection="1">
      <alignment horizontal="center" vertical="center"/>
      <protection locked="0"/>
    </xf>
    <xf numFmtId="0" fontId="51" fillId="35" borderId="10" xfId="171" applyFont="1" applyFill="1" applyBorder="1" applyAlignment="1">
      <alignment horizontal="center" vertical="center"/>
    </xf>
    <xf numFmtId="0" fontId="51" fillId="42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3" xfId="171" applyFont="1" applyBorder="1" applyAlignment="1" applyProtection="1">
      <alignment horizontal="center" vertical="center" shrinkToFit="1"/>
      <protection locked="0"/>
    </xf>
    <xf numFmtId="0" fontId="51" fillId="0" borderId="25" xfId="102" applyNumberFormat="1" applyFont="1" applyFill="1" applyBorder="1" applyAlignment="1" applyProtection="1">
      <alignment horizontal="center" vertical="center" shrinkToFit="1"/>
    </xf>
    <xf numFmtId="0" fontId="51" fillId="0" borderId="26" xfId="102" applyNumberFormat="1" applyFont="1" applyFill="1" applyBorder="1" applyAlignment="1" applyProtection="1">
      <alignment horizontal="center" vertical="center" shrinkToFit="1"/>
    </xf>
    <xf numFmtId="0" fontId="51" fillId="0" borderId="29" xfId="102" applyNumberFormat="1" applyFont="1" applyFill="1" applyBorder="1" applyAlignment="1" applyProtection="1">
      <alignment horizontal="center" vertical="center" shrinkToFit="1"/>
    </xf>
    <xf numFmtId="0" fontId="51" fillId="0" borderId="30" xfId="102" applyNumberFormat="1" applyFont="1" applyFill="1" applyBorder="1" applyAlignment="1" applyProtection="1">
      <alignment horizontal="center" vertical="center" shrinkToFit="1"/>
    </xf>
    <xf numFmtId="49" fontId="51" fillId="42" borderId="25" xfId="102" applyNumberFormat="1" applyFont="1" applyFill="1" applyBorder="1" applyAlignment="1" applyProtection="1">
      <alignment horizontal="center" vertical="center" shrinkToFit="1"/>
    </xf>
    <xf numFmtId="49" fontId="51" fillId="42" borderId="26" xfId="102" applyNumberFormat="1" applyFont="1" applyFill="1" applyBorder="1" applyAlignment="1" applyProtection="1">
      <alignment horizontal="center" vertical="center" shrinkToFit="1"/>
    </xf>
    <xf numFmtId="0" fontId="45" fillId="50" borderId="0" xfId="169" applyFont="1" applyFill="1" applyAlignment="1">
      <alignment horizontal="center" vertical="center"/>
    </xf>
    <xf numFmtId="0" fontId="42" fillId="50" borderId="0" xfId="169" applyFont="1" applyFill="1">
      <alignment vertical="center"/>
    </xf>
    <xf numFmtId="0" fontId="42" fillId="50" borderId="0" xfId="169" applyFont="1" applyFill="1" applyAlignment="1">
      <alignment horizontal="center" vertical="center"/>
    </xf>
    <xf numFmtId="0" fontId="51" fillId="0" borderId="10" xfId="171" applyFont="1" applyBorder="1" applyAlignment="1">
      <alignment horizontal="center" vertical="center" shrinkToFit="1"/>
    </xf>
    <xf numFmtId="49" fontId="51" fillId="0" borderId="30" xfId="102" applyNumberFormat="1" applyFont="1" applyFill="1" applyBorder="1" applyAlignment="1" applyProtection="1">
      <alignment horizontal="center" vertical="center" shrinkToFit="1"/>
      <protection locked="0"/>
    </xf>
    <xf numFmtId="0" fontId="27" fillId="0" borderId="10" xfId="181" applyFont="1" applyFill="1" applyBorder="1" applyAlignment="1" applyProtection="1">
      <alignment vertical="center" wrapText="1"/>
    </xf>
    <xf numFmtId="0" fontId="74" fillId="0" borderId="0" xfId="169" applyFont="1">
      <alignment vertical="center"/>
    </xf>
    <xf numFmtId="0" fontId="60" fillId="0" borderId="0" xfId="0" applyFont="1">
      <alignment vertical="center"/>
    </xf>
    <xf numFmtId="0" fontId="64" fillId="0" borderId="0" xfId="169" applyFont="1" applyAlignment="1">
      <alignment horizontal="center" vertical="center" wrapText="1" readingOrder="1"/>
    </xf>
    <xf numFmtId="0" fontId="65" fillId="0" borderId="0" xfId="169" applyFont="1" applyAlignment="1">
      <alignment horizontal="center" vertical="center"/>
    </xf>
    <xf numFmtId="0" fontId="64" fillId="0" borderId="0" xfId="0" applyFont="1" applyAlignment="1">
      <alignment horizontal="left" vertical="center" readingOrder="1"/>
    </xf>
    <xf numFmtId="0" fontId="65" fillId="0" borderId="0" xfId="169" applyFont="1">
      <alignment vertical="center"/>
    </xf>
    <xf numFmtId="0" fontId="64" fillId="0" borderId="0" xfId="0" applyFont="1" applyAlignment="1">
      <alignment horizontal="right" vertical="center" readingOrder="1"/>
    </xf>
    <xf numFmtId="178" fontId="53" fillId="33" borderId="10" xfId="178" applyNumberFormat="1" applyFont="1" applyFill="1" applyBorder="1" applyAlignment="1" applyProtection="1">
      <alignment horizontal="center" vertical="center" shrinkToFit="1"/>
    </xf>
    <xf numFmtId="178" fontId="53" fillId="33" borderId="33" xfId="178" applyNumberFormat="1" applyFont="1" applyFill="1" applyBorder="1" applyAlignment="1" applyProtection="1">
      <alignment horizontal="center" vertical="center" shrinkToFit="1"/>
    </xf>
    <xf numFmtId="178" fontId="51" fillId="33" borderId="10" xfId="178" applyNumberFormat="1" applyFont="1" applyFill="1" applyBorder="1" applyAlignment="1" applyProtection="1">
      <alignment horizontal="center" vertical="center" shrinkToFit="1"/>
    </xf>
    <xf numFmtId="0" fontId="76" fillId="0" borderId="10" xfId="179" applyFont="1" applyBorder="1">
      <alignment vertical="center"/>
    </xf>
    <xf numFmtId="0" fontId="77" fillId="0" borderId="0" xfId="169" applyFont="1" applyAlignment="1">
      <alignment horizontal="center" vertical="center"/>
    </xf>
    <xf numFmtId="0" fontId="77" fillId="0" borderId="0" xfId="169" applyFont="1">
      <alignment vertical="center"/>
    </xf>
    <xf numFmtId="0" fontId="53" fillId="37" borderId="40" xfId="169" applyFont="1" applyFill="1" applyBorder="1" applyAlignment="1">
      <alignment horizontal="center" vertical="center" wrapText="1"/>
    </xf>
    <xf numFmtId="0" fontId="53" fillId="37" borderId="37" xfId="169" applyFont="1" applyFill="1" applyBorder="1" applyAlignment="1">
      <alignment horizontal="center" vertical="center" wrapText="1"/>
    </xf>
    <xf numFmtId="0" fontId="53" fillId="37" borderId="38" xfId="169" applyFont="1" applyFill="1" applyBorder="1" applyAlignment="1">
      <alignment horizontal="center" vertical="center" wrapText="1"/>
    </xf>
    <xf numFmtId="0" fontId="53" fillId="37" borderId="57" xfId="169" applyFont="1" applyFill="1" applyBorder="1" applyAlignment="1">
      <alignment horizontal="center" vertical="center" wrapText="1"/>
    </xf>
    <xf numFmtId="0" fontId="53" fillId="37" borderId="58" xfId="169" applyFont="1" applyFill="1" applyBorder="1" applyAlignment="1">
      <alignment horizontal="center" vertical="center" wrapText="1"/>
    </xf>
    <xf numFmtId="0" fontId="53" fillId="37" borderId="59" xfId="169" applyFont="1" applyFill="1" applyBorder="1" applyAlignment="1">
      <alignment horizontal="center" vertical="center" wrapText="1"/>
    </xf>
    <xf numFmtId="0" fontId="53" fillId="46" borderId="32" xfId="0" applyFont="1" applyFill="1" applyBorder="1" applyAlignment="1">
      <alignment horizontal="center" vertical="center" wrapText="1"/>
    </xf>
    <xf numFmtId="0" fontId="53" fillId="46" borderId="16" xfId="0" applyFont="1" applyFill="1" applyBorder="1" applyAlignment="1">
      <alignment horizontal="center" vertical="center"/>
    </xf>
    <xf numFmtId="0" fontId="53" fillId="46" borderId="14" xfId="0" applyFont="1" applyFill="1" applyBorder="1" applyAlignment="1">
      <alignment horizontal="center" vertical="center"/>
    </xf>
    <xf numFmtId="176" fontId="53" fillId="46" borderId="41" xfId="0" applyNumberFormat="1" applyFont="1" applyFill="1" applyBorder="1" applyAlignment="1">
      <alignment horizontal="center" vertical="center" wrapText="1"/>
    </xf>
    <xf numFmtId="176" fontId="53" fillId="46" borderId="19" xfId="0" applyNumberFormat="1" applyFont="1" applyFill="1" applyBorder="1" applyAlignment="1">
      <alignment horizontal="center" vertical="center"/>
    </xf>
    <xf numFmtId="176" fontId="53" fillId="46" borderId="14" xfId="0" applyNumberFormat="1" applyFont="1" applyFill="1" applyBorder="1" applyAlignment="1">
      <alignment horizontal="center" vertical="center"/>
    </xf>
    <xf numFmtId="38" fontId="53" fillId="46" borderId="41" xfId="102" applyFont="1" applyFill="1" applyBorder="1" applyAlignment="1" applyProtection="1">
      <alignment horizontal="center" vertical="center" wrapText="1"/>
    </xf>
    <xf numFmtId="38" fontId="53" fillId="46" borderId="19" xfId="102" applyFont="1" applyFill="1" applyBorder="1" applyAlignment="1" applyProtection="1">
      <alignment horizontal="center" vertical="center"/>
    </xf>
    <xf numFmtId="38" fontId="53" fillId="46" borderId="14" xfId="102" applyFont="1" applyFill="1" applyBorder="1" applyAlignment="1" applyProtection="1">
      <alignment horizontal="center" vertical="center"/>
    </xf>
    <xf numFmtId="0" fontId="53" fillId="45" borderId="41" xfId="169" applyFont="1" applyFill="1" applyBorder="1" applyAlignment="1">
      <alignment horizontal="center" vertical="center" wrapText="1"/>
    </xf>
    <xf numFmtId="0" fontId="53" fillId="45" borderId="19" xfId="169" applyFont="1" applyFill="1" applyBorder="1" applyAlignment="1">
      <alignment horizontal="center" vertical="center"/>
    </xf>
    <xf numFmtId="0" fontId="53" fillId="45" borderId="14" xfId="169" applyFont="1" applyFill="1" applyBorder="1" applyAlignment="1">
      <alignment horizontal="center" vertical="center"/>
    </xf>
    <xf numFmtId="0" fontId="53" fillId="46" borderId="31" xfId="169" applyFont="1" applyFill="1" applyBorder="1" applyAlignment="1">
      <alignment horizontal="center" vertical="center"/>
    </xf>
    <xf numFmtId="0" fontId="53" fillId="46" borderId="50" xfId="169" applyFont="1" applyFill="1" applyBorder="1" applyAlignment="1">
      <alignment horizontal="center" vertical="center"/>
    </xf>
    <xf numFmtId="0" fontId="53" fillId="46" borderId="15" xfId="169" applyFont="1" applyFill="1" applyBorder="1" applyAlignment="1">
      <alignment horizontal="center" vertical="center"/>
    </xf>
    <xf numFmtId="38" fontId="53" fillId="46" borderId="19" xfId="102" applyFont="1" applyFill="1" applyBorder="1" applyAlignment="1" applyProtection="1">
      <alignment horizontal="center" vertical="center" wrapText="1"/>
    </xf>
    <xf numFmtId="38" fontId="53" fillId="46" borderId="14" xfId="102" applyFont="1" applyFill="1" applyBorder="1" applyAlignment="1" applyProtection="1">
      <alignment horizontal="center" vertical="center" wrapText="1"/>
    </xf>
    <xf numFmtId="0" fontId="52" fillId="0" borderId="54" xfId="170" applyFont="1" applyBorder="1" applyAlignment="1">
      <alignment horizontal="left" vertical="center" wrapText="1"/>
    </xf>
    <xf numFmtId="0" fontId="52" fillId="0" borderId="55" xfId="170" applyFont="1" applyBorder="1" applyAlignment="1">
      <alignment horizontal="left" vertical="center" wrapText="1"/>
    </xf>
    <xf numFmtId="0" fontId="52" fillId="0" borderId="56" xfId="170" applyFont="1" applyBorder="1" applyAlignment="1">
      <alignment horizontal="left" vertical="center" wrapText="1"/>
    </xf>
    <xf numFmtId="0" fontId="52" fillId="0" borderId="15" xfId="170" applyFont="1" applyBorder="1" applyAlignment="1">
      <alignment horizontal="left" vertical="center" wrapText="1"/>
    </xf>
    <xf numFmtId="0" fontId="52" fillId="0" borderId="17" xfId="170" applyFont="1" applyBorder="1" applyAlignment="1">
      <alignment horizontal="left" vertical="center" wrapText="1"/>
    </xf>
    <xf numFmtId="0" fontId="52" fillId="0" borderId="18" xfId="170" applyFont="1" applyBorder="1" applyAlignment="1">
      <alignment horizontal="left" vertical="center" wrapText="1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46" xfId="169" applyFont="1" applyBorder="1" applyAlignment="1">
      <alignment horizontal="center" vertical="center" wrapText="1"/>
    </xf>
    <xf numFmtId="0" fontId="56" fillId="0" borderId="39" xfId="169" applyFont="1" applyBorder="1" applyAlignment="1">
      <alignment horizontal="center" vertical="center" wrapText="1"/>
    </xf>
    <xf numFmtId="0" fontId="56" fillId="0" borderId="42" xfId="169" applyFont="1" applyBorder="1" applyAlignment="1">
      <alignment horizontal="center" vertical="center" wrapText="1"/>
    </xf>
    <xf numFmtId="0" fontId="56" fillId="0" borderId="47" xfId="169" applyFont="1" applyBorder="1" applyAlignment="1">
      <alignment horizontal="center" vertical="center" wrapText="1"/>
    </xf>
    <xf numFmtId="0" fontId="52" fillId="36" borderId="41" xfId="169" applyFont="1" applyFill="1" applyBorder="1" applyAlignment="1">
      <alignment horizontal="center" vertical="center"/>
    </xf>
    <xf numFmtId="0" fontId="52" fillId="36" borderId="57" xfId="169" applyFont="1" applyFill="1" applyBorder="1" applyAlignment="1">
      <alignment horizontal="center" vertical="center"/>
    </xf>
    <xf numFmtId="0" fontId="52" fillId="36" borderId="19" xfId="169" applyFont="1" applyFill="1" applyBorder="1" applyAlignment="1">
      <alignment horizontal="center" vertical="center"/>
    </xf>
    <xf numFmtId="0" fontId="52" fillId="36" borderId="58" xfId="169" applyFont="1" applyFill="1" applyBorder="1" applyAlignment="1">
      <alignment horizontal="center" vertical="center"/>
    </xf>
    <xf numFmtId="0" fontId="52" fillId="36" borderId="14" xfId="169" applyFont="1" applyFill="1" applyBorder="1" applyAlignment="1">
      <alignment horizontal="center" vertical="center"/>
    </xf>
    <xf numFmtId="0" fontId="52" fillId="36" borderId="59" xfId="169" applyFont="1" applyFill="1" applyBorder="1" applyAlignment="1">
      <alignment horizontal="center" vertical="center"/>
    </xf>
    <xf numFmtId="0" fontId="53" fillId="0" borderId="40" xfId="169" applyFont="1" applyBorder="1" applyAlignment="1">
      <alignment horizontal="center" vertical="center"/>
    </xf>
    <xf numFmtId="0" fontId="53" fillId="0" borderId="37" xfId="169" applyFont="1" applyBorder="1" applyAlignment="1">
      <alignment horizontal="center" vertical="center"/>
    </xf>
    <xf numFmtId="0" fontId="53" fillId="0" borderId="38" xfId="169" applyFont="1" applyBorder="1" applyAlignment="1">
      <alignment horizontal="center" vertical="center"/>
    </xf>
    <xf numFmtId="0" fontId="53" fillId="45" borderId="41" xfId="169" applyFont="1" applyFill="1" applyBorder="1" applyAlignment="1">
      <alignment horizontal="center" vertical="center"/>
    </xf>
    <xf numFmtId="0" fontId="53" fillId="46" borderId="41" xfId="169" applyFont="1" applyFill="1" applyBorder="1" applyAlignment="1">
      <alignment horizontal="center" vertical="center" wrapText="1"/>
    </xf>
    <xf numFmtId="0" fontId="53" fillId="46" borderId="19" xfId="169" applyFont="1" applyFill="1" applyBorder="1" applyAlignment="1">
      <alignment horizontal="center" vertical="center"/>
    </xf>
    <xf numFmtId="0" fontId="53" fillId="46" borderId="14" xfId="169" applyFont="1" applyFill="1" applyBorder="1" applyAlignment="1">
      <alignment horizontal="center" vertical="center"/>
    </xf>
    <xf numFmtId="0" fontId="53" fillId="46" borderId="31" xfId="0" applyFont="1" applyFill="1" applyBorder="1" applyAlignment="1">
      <alignment horizontal="center" vertical="center"/>
    </xf>
    <xf numFmtId="0" fontId="53" fillId="46" borderId="22" xfId="0" applyFont="1" applyFill="1" applyBorder="1" applyAlignment="1">
      <alignment horizontal="center" vertical="center"/>
    </xf>
    <xf numFmtId="0" fontId="53" fillId="46" borderId="15" xfId="0" applyFont="1" applyFill="1" applyBorder="1" applyAlignment="1">
      <alignment horizontal="center" vertical="center"/>
    </xf>
    <xf numFmtId="0" fontId="53" fillId="46" borderId="17" xfId="0" applyFont="1" applyFill="1" applyBorder="1" applyAlignment="1">
      <alignment horizontal="center" vertical="center"/>
    </xf>
    <xf numFmtId="0" fontId="53" fillId="46" borderId="32" xfId="0" applyFont="1" applyFill="1" applyBorder="1" applyAlignment="1">
      <alignment horizontal="center" vertical="center"/>
    </xf>
    <xf numFmtId="0" fontId="53" fillId="46" borderId="18" xfId="0" applyFont="1" applyFill="1" applyBorder="1" applyAlignment="1">
      <alignment horizontal="center" vertical="center"/>
    </xf>
    <xf numFmtId="0" fontId="46" fillId="38" borderId="11" xfId="169" applyFont="1" applyFill="1" applyBorder="1" applyAlignment="1">
      <alignment horizontal="center" vertical="center"/>
    </xf>
    <xf numFmtId="0" fontId="46" fillId="38" borderId="13" xfId="169" applyFont="1" applyFill="1" applyBorder="1" applyAlignment="1">
      <alignment horizontal="center" vertical="center"/>
    </xf>
    <xf numFmtId="0" fontId="46" fillId="38" borderId="12" xfId="169" applyFont="1" applyFill="1" applyBorder="1" applyAlignment="1">
      <alignment horizontal="center" vertical="center"/>
    </xf>
    <xf numFmtId="0" fontId="47" fillId="41" borderId="43" xfId="169" applyFont="1" applyFill="1" applyBorder="1" applyAlignment="1">
      <alignment horizontal="center" vertical="center"/>
    </xf>
    <xf numFmtId="0" fontId="47" fillId="41" borderId="44" xfId="169" applyFont="1" applyFill="1" applyBorder="1" applyAlignment="1">
      <alignment horizontal="center" vertical="center"/>
    </xf>
    <xf numFmtId="0" fontId="47" fillId="41" borderId="45" xfId="169" applyFont="1" applyFill="1" applyBorder="1" applyAlignment="1">
      <alignment horizontal="center" vertical="center"/>
    </xf>
    <xf numFmtId="0" fontId="57" fillId="0" borderId="11" xfId="170" applyFont="1" applyBorder="1" applyAlignment="1">
      <alignment horizontal="center" vertical="center"/>
    </xf>
    <xf numFmtId="0" fontId="57" fillId="0" borderId="35" xfId="170" applyFont="1" applyBorder="1" applyAlignment="1">
      <alignment horizontal="center" vertical="center"/>
    </xf>
    <xf numFmtId="0" fontId="57" fillId="0" borderId="21" xfId="170" applyFont="1" applyBorder="1" applyAlignment="1">
      <alignment horizontal="left" vertical="center" wrapText="1"/>
    </xf>
    <xf numFmtId="0" fontId="57" fillId="0" borderId="18" xfId="170" applyFont="1" applyBorder="1" applyAlignment="1">
      <alignment horizontal="left" vertical="center" wrapText="1"/>
    </xf>
    <xf numFmtId="0" fontId="57" fillId="0" borderId="20" xfId="170" applyFont="1" applyBorder="1" applyAlignment="1">
      <alignment horizontal="left" vertical="center" wrapText="1"/>
    </xf>
    <xf numFmtId="0" fontId="57" fillId="0" borderId="12" xfId="170" applyFont="1" applyBorder="1" applyAlignment="1">
      <alignment horizontal="left" vertical="center" wrapText="1"/>
    </xf>
    <xf numFmtId="0" fontId="57" fillId="0" borderId="21" xfId="170" applyFont="1" applyBorder="1" applyAlignment="1" applyProtection="1">
      <alignment horizontal="left" vertical="center" wrapText="1"/>
      <protection locked="0"/>
    </xf>
    <xf numFmtId="0" fontId="57" fillId="0" borderId="18" xfId="170" applyFont="1" applyBorder="1" applyAlignment="1" applyProtection="1">
      <alignment horizontal="left" vertical="center" wrapText="1"/>
      <protection locked="0"/>
    </xf>
    <xf numFmtId="0" fontId="57" fillId="0" borderId="20" xfId="170" applyFont="1" applyBorder="1" applyAlignment="1" applyProtection="1">
      <alignment horizontal="left" vertical="center" wrapText="1"/>
      <protection locked="0"/>
    </xf>
    <xf numFmtId="0" fontId="57" fillId="0" borderId="12" xfId="170" applyFont="1" applyBorder="1" applyAlignment="1" applyProtection="1">
      <alignment horizontal="left" vertical="center" wrapText="1"/>
      <protection locked="0"/>
    </xf>
    <xf numFmtId="0" fontId="64" fillId="0" borderId="0" xfId="169" applyFont="1" applyAlignment="1">
      <alignment horizontal="center" vertical="center" wrapText="1" readingOrder="1"/>
    </xf>
    <xf numFmtId="0" fontId="64" fillId="0" borderId="0" xfId="169" applyFont="1" applyAlignment="1">
      <alignment horizontal="left" vertical="center" wrapText="1" readingOrder="1"/>
    </xf>
    <xf numFmtId="0" fontId="65" fillId="0" borderId="0" xfId="169" applyFont="1" applyAlignment="1">
      <alignment vertical="center" wrapText="1"/>
    </xf>
    <xf numFmtId="0" fontId="32" fillId="0" borderId="48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5" fillId="0" borderId="48" xfId="179" applyFont="1" applyBorder="1" applyAlignment="1">
      <alignment vertical="center" wrapText="1"/>
    </xf>
    <xf numFmtId="0" fontId="54" fillId="0" borderId="19" xfId="179" applyFont="1" applyBorder="1" applyAlignment="1">
      <alignment vertical="center" wrapText="1"/>
    </xf>
    <xf numFmtId="0" fontId="54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61641A22-E60E-4B90-855E-3DF6B729F37A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7DF4E485-0A9E-46E7-AAE5-1BABBFCB0A7C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DEADA"/>
      <color rgb="FFEBF1DE"/>
      <color rgb="FFD9D9D9"/>
      <color rgb="FFDBEEF4"/>
      <color rgb="FF93CDDD"/>
      <color rgb="FFFF6699"/>
      <color rgb="FFFFFFCC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1393370</xdr:colOff>
      <xdr:row>2</xdr:row>
      <xdr:rowOff>217715</xdr:rowOff>
    </xdr:from>
    <xdr:to>
      <xdr:col>20</xdr:col>
      <xdr:colOff>2638387</xdr:colOff>
      <xdr:row>3</xdr:row>
      <xdr:rowOff>1327130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55ABD9D-8E7C-4C4B-AA10-543B5A5818C1}"/>
            </a:ext>
          </a:extLst>
        </xdr:cNvPr>
        <xdr:cNvGrpSpPr/>
      </xdr:nvGrpSpPr>
      <xdr:grpSpPr>
        <a:xfrm>
          <a:off x="33864961" y="2264435"/>
          <a:ext cx="5993374" cy="2644384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1CE3429F-1525-4168-BB28-828832EABB11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E7CCDCCD-50CD-49AD-9CA2-2419FFBAC40C}"/>
              </a:ext>
            </a:extLst>
          </xdr:cNvPr>
          <xdr:cNvGrpSpPr/>
        </xdr:nvGrpSpPr>
        <xdr:grpSpPr>
          <a:xfrm>
            <a:off x="25431467" y="849725"/>
            <a:ext cx="5407311" cy="514041"/>
            <a:chOff x="20809325" y="530440"/>
            <a:chExt cx="253247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83C6C1F-9E23-43CD-A320-CD29581AA90D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28095B84-37B9-423E-96CA-836F5759573B}"/>
                </a:ext>
              </a:extLst>
            </xdr:cNvPr>
            <xdr:cNvSpPr/>
          </xdr:nvSpPr>
          <xdr:spPr>
            <a:xfrm>
              <a:off x="21761824" y="530440"/>
              <a:ext cx="15799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25124159-38F8-44FA-938C-AEBD53825CB5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E3384AEF-7A38-43D1-ABB8-1E5DC7067FEB}"/>
              </a:ext>
            </a:extLst>
          </xdr:cNvPr>
          <xdr:cNvGrpSpPr/>
        </xdr:nvGrpSpPr>
        <xdr:grpSpPr>
          <a:xfrm>
            <a:off x="25407432" y="1584070"/>
            <a:ext cx="5407432" cy="514041"/>
            <a:chOff x="20809325" y="530440"/>
            <a:chExt cx="2532374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ADB5991D-2560-4FD5-A0F3-FD42AE5A6A14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8D53ABD7-DB4A-4F97-A4A3-CDA3F4135413}"/>
                </a:ext>
              </a:extLst>
            </xdr:cNvPr>
            <xdr:cNvSpPr/>
          </xdr:nvSpPr>
          <xdr:spPr>
            <a:xfrm>
              <a:off x="21761823" y="530440"/>
              <a:ext cx="157987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E63AEF33-DBC6-4183-BEAE-4B092BC15187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DCC51A6C-AB23-4D98-AC99-6B1A85E85386}"/>
              </a:ext>
            </a:extLst>
          </xdr:cNvPr>
          <xdr:cNvGrpSpPr/>
        </xdr:nvGrpSpPr>
        <xdr:grpSpPr>
          <a:xfrm>
            <a:off x="25407437" y="2326559"/>
            <a:ext cx="5623572" cy="513770"/>
            <a:chOff x="20809325" y="534306"/>
            <a:chExt cx="2633649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2DA4C26B-6367-4ACE-92DB-CBB65BA28841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B3ED4D6D-52B9-4C79-8705-AADA8E575B45}"/>
                </a:ext>
              </a:extLst>
            </xdr:cNvPr>
            <xdr:cNvSpPr/>
          </xdr:nvSpPr>
          <xdr:spPr>
            <a:xfrm>
              <a:off x="21761821" y="534306"/>
              <a:ext cx="1681153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9E0D13A-BB6A-4B99-BECF-FB7D3B81100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13</xdr:col>
      <xdr:colOff>24080</xdr:colOff>
      <xdr:row>1</xdr:row>
      <xdr:rowOff>46513</xdr:rowOff>
    </xdr:from>
    <xdr:to>
      <xdr:col>13</xdr:col>
      <xdr:colOff>610567</xdr:colOff>
      <xdr:row>3</xdr:row>
      <xdr:rowOff>1524000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79D62427-36C6-4CD9-A0C8-9E6101A9BED2}"/>
            </a:ext>
          </a:extLst>
        </xdr:cNvPr>
        <xdr:cNvSpPr/>
      </xdr:nvSpPr>
      <xdr:spPr>
        <a:xfrm>
          <a:off x="27854398" y="548740"/>
          <a:ext cx="586487" cy="456012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1100115</xdr:colOff>
      <xdr:row>1</xdr:row>
      <xdr:rowOff>34636</xdr:rowOff>
    </xdr:from>
    <xdr:to>
      <xdr:col>17</xdr:col>
      <xdr:colOff>502227</xdr:colOff>
      <xdr:row>2</xdr:row>
      <xdr:rowOff>619937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ECFC4C7B-C18E-4296-B6A4-AD76BAD142AC}"/>
            </a:ext>
          </a:extLst>
        </xdr:cNvPr>
        <xdr:cNvSpPr/>
      </xdr:nvSpPr>
      <xdr:spPr>
        <a:xfrm>
          <a:off x="28930433" y="536863"/>
          <a:ext cx="5186385" cy="2120269"/>
        </a:xfrm>
        <a:prstGeom prst="wedgeRoundRectCallout">
          <a:avLst>
            <a:gd name="adj1" fmla="val -58878"/>
            <a:gd name="adj2" fmla="val 55924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1886486</xdr:colOff>
      <xdr:row>17</xdr:row>
      <xdr:rowOff>191530</xdr:rowOff>
    </xdr:from>
    <xdr:to>
      <xdr:col>3</xdr:col>
      <xdr:colOff>381000</xdr:colOff>
      <xdr:row>20</xdr:row>
      <xdr:rowOff>294409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AC60C992-B235-4362-8106-1D9819E71D03}"/>
            </a:ext>
          </a:extLst>
        </xdr:cNvPr>
        <xdr:cNvSpPr/>
      </xdr:nvSpPr>
      <xdr:spPr>
        <a:xfrm>
          <a:off x="2890941" y="12279621"/>
          <a:ext cx="3066514" cy="1453697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302758</xdr:colOff>
      <xdr:row>20</xdr:row>
      <xdr:rowOff>406937</xdr:rowOff>
    </xdr:from>
    <xdr:to>
      <xdr:col>3</xdr:col>
      <xdr:colOff>2236354</xdr:colOff>
      <xdr:row>29</xdr:row>
      <xdr:rowOff>88610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37A6E67-7B58-4A75-8A37-D06AED693E15}"/>
            </a:ext>
          </a:extLst>
        </xdr:cNvPr>
        <xdr:cNvSpPr/>
      </xdr:nvSpPr>
      <xdr:spPr>
        <a:xfrm>
          <a:off x="1307213" y="13845846"/>
          <a:ext cx="6511946" cy="373412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30634</xdr:colOff>
      <xdr:row>17</xdr:row>
      <xdr:rowOff>11013</xdr:rowOff>
    </xdr:from>
    <xdr:to>
      <xdr:col>7</xdr:col>
      <xdr:colOff>7215</xdr:colOff>
      <xdr:row>18</xdr:row>
      <xdr:rowOff>210888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6338B4C2-77FB-4429-9D5F-833C247761BD}"/>
            </a:ext>
          </a:extLst>
        </xdr:cNvPr>
        <xdr:cNvSpPr/>
      </xdr:nvSpPr>
      <xdr:spPr>
        <a:xfrm rot="5400000">
          <a:off x="14055675" y="7980063"/>
          <a:ext cx="650148" cy="7052501"/>
        </a:xfrm>
        <a:prstGeom prst="rightBrace">
          <a:avLst>
            <a:gd name="adj1" fmla="val 53633"/>
            <a:gd name="adj2" fmla="val 4766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560240</xdr:colOff>
      <xdr:row>19</xdr:row>
      <xdr:rowOff>248948</xdr:rowOff>
    </xdr:from>
    <xdr:to>
      <xdr:col>6</xdr:col>
      <xdr:colOff>571500</xdr:colOff>
      <xdr:row>27</xdr:row>
      <xdr:rowOff>69271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14CD45A6-11F9-48DB-8784-58F67B99FC3F}"/>
            </a:ext>
          </a:extLst>
        </xdr:cNvPr>
        <xdr:cNvSpPr/>
      </xdr:nvSpPr>
      <xdr:spPr>
        <a:xfrm>
          <a:off x="9115422" y="12319721"/>
          <a:ext cx="5830169" cy="3422505"/>
        </a:xfrm>
        <a:prstGeom prst="wedgeRoundRectCallout">
          <a:avLst>
            <a:gd name="adj1" fmla="val 42964"/>
            <a:gd name="adj2" fmla="val -622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b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</a:b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461962</xdr:colOff>
      <xdr:row>27</xdr:row>
      <xdr:rowOff>175881</xdr:rowOff>
    </xdr:from>
    <xdr:to>
      <xdr:col>6</xdr:col>
      <xdr:colOff>387641</xdr:colOff>
      <xdr:row>33</xdr:row>
      <xdr:rowOff>207818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FD3333E-2004-42E7-B611-23725CFDF888}"/>
            </a:ext>
          </a:extLst>
        </xdr:cNvPr>
        <xdr:cNvSpPr/>
      </xdr:nvSpPr>
      <xdr:spPr>
        <a:xfrm>
          <a:off x="9017144" y="15848836"/>
          <a:ext cx="5744588" cy="273357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登録型番の組み合わせが重複している場合は、セルが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</a:t>
          </a:r>
          <a:r>
            <a:rPr kumimoji="1" lang="ja-JP" altLang="en-US" sz="1600" b="0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一意の型番であることを確認のうえ、入力すること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44673</xdr:colOff>
      <xdr:row>17</xdr:row>
      <xdr:rowOff>2466</xdr:rowOff>
    </xdr:from>
    <xdr:to>
      <xdr:col>9</xdr:col>
      <xdr:colOff>2437245</xdr:colOff>
      <xdr:row>18</xdr:row>
      <xdr:rowOff>200364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2F7C8150-73A2-4FF0-AA2D-76BFBD6FA1C2}"/>
            </a:ext>
          </a:extLst>
        </xdr:cNvPr>
        <xdr:cNvSpPr/>
      </xdr:nvSpPr>
      <xdr:spPr>
        <a:xfrm rot="5400000">
          <a:off x="19917228" y="10090366"/>
          <a:ext cx="648171" cy="4648554"/>
        </a:xfrm>
        <a:prstGeom prst="rightBrace">
          <a:avLst>
            <a:gd name="adj1" fmla="val 53633"/>
            <a:gd name="adj2" fmla="val 4741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778305</xdr:colOff>
      <xdr:row>19</xdr:row>
      <xdr:rowOff>184651</xdr:rowOff>
    </xdr:from>
    <xdr:to>
      <xdr:col>10</xdr:col>
      <xdr:colOff>678872</xdr:colOff>
      <xdr:row>25</xdr:row>
      <xdr:rowOff>28286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74D51E69-E913-45F8-8FB4-35C224383D45}"/>
            </a:ext>
          </a:extLst>
        </xdr:cNvPr>
        <xdr:cNvSpPr/>
      </xdr:nvSpPr>
      <xdr:spPr>
        <a:xfrm>
          <a:off x="20486396" y="12255424"/>
          <a:ext cx="4628431" cy="2551621"/>
        </a:xfrm>
        <a:prstGeom prst="wedgeRoundRectCallout">
          <a:avLst>
            <a:gd name="adj1" fmla="val -13831"/>
            <a:gd name="adj2" fmla="val -6326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⑤指標　⑥詳細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⑤生産性指標を選択してください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15</xdr:col>
      <xdr:colOff>619125</xdr:colOff>
      <xdr:row>20</xdr:row>
      <xdr:rowOff>256108</xdr:rowOff>
    </xdr:from>
    <xdr:to>
      <xdr:col>18</xdr:col>
      <xdr:colOff>1264226</xdr:colOff>
      <xdr:row>27</xdr:row>
      <xdr:rowOff>304799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E0EF9C83-3C30-418A-9B1A-ADDFCD2A8302}"/>
            </a:ext>
          </a:extLst>
        </xdr:cNvPr>
        <xdr:cNvSpPr/>
      </xdr:nvSpPr>
      <xdr:spPr>
        <a:xfrm>
          <a:off x="33125352" y="12777153"/>
          <a:ext cx="5147829" cy="3200601"/>
        </a:xfrm>
        <a:prstGeom prst="wedgeRoundRectCallout">
          <a:avLst>
            <a:gd name="adj1" fmla="val 29657"/>
            <a:gd name="adj2" fmla="val -7815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⑫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 </a:t>
          </a:r>
          <a:endParaRPr kumimoji="1" lang="en-US" altLang="ja-JP" sz="1600" b="1" baseline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 ⑬能力値 といし最大回転速度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(min-1)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⑬能力値 といし最大回転速度を入力してください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　：　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min-1</a:t>
          </a:r>
        </a:p>
      </xdr:txBody>
    </xdr:sp>
    <xdr:clientData/>
  </xdr:twoCellAnchor>
  <xdr:twoCellAnchor editAs="oneCell">
    <xdr:from>
      <xdr:col>17</xdr:col>
      <xdr:colOff>75027</xdr:colOff>
      <xdr:row>16</xdr:row>
      <xdr:rowOff>435420</xdr:rowOff>
    </xdr:from>
    <xdr:to>
      <xdr:col>19</xdr:col>
      <xdr:colOff>6926</xdr:colOff>
      <xdr:row>18</xdr:row>
      <xdr:rowOff>183046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982E3EF5-3123-49F6-BF95-A6284DE42FDF}"/>
            </a:ext>
          </a:extLst>
        </xdr:cNvPr>
        <xdr:cNvSpPr/>
      </xdr:nvSpPr>
      <xdr:spPr>
        <a:xfrm rot="5400000">
          <a:off x="34999223" y="10763633"/>
          <a:ext cx="648172" cy="3267381"/>
        </a:xfrm>
        <a:prstGeom prst="rightBrace">
          <a:avLst>
            <a:gd name="adj1" fmla="val 53633"/>
            <a:gd name="adj2" fmla="val 4779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1235365</xdr:colOff>
      <xdr:row>2</xdr:row>
      <xdr:rowOff>1137226</xdr:rowOff>
    </xdr:from>
    <xdr:to>
      <xdr:col>17</xdr:col>
      <xdr:colOff>1342341</xdr:colOff>
      <xdr:row>3</xdr:row>
      <xdr:rowOff>1535544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21B5594E-572C-455F-A324-2EEB2E0F472A}"/>
            </a:ext>
          </a:extLst>
        </xdr:cNvPr>
        <xdr:cNvSpPr/>
      </xdr:nvSpPr>
      <xdr:spPr>
        <a:xfrm>
          <a:off x="26773910" y="3180771"/>
          <a:ext cx="5371704" cy="193386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20</xdr:col>
      <xdr:colOff>2424546</xdr:colOff>
      <xdr:row>15</xdr:row>
      <xdr:rowOff>286040</xdr:rowOff>
    </xdr:from>
    <xdr:to>
      <xdr:col>22</xdr:col>
      <xdr:colOff>1264227</xdr:colOff>
      <xdr:row>20</xdr:row>
      <xdr:rowOff>238414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AF9B2F64-4FAB-42AE-AE2E-6CB5818B7380}"/>
            </a:ext>
          </a:extLst>
        </xdr:cNvPr>
        <xdr:cNvSpPr/>
      </xdr:nvSpPr>
      <xdr:spPr>
        <a:xfrm>
          <a:off x="39014401" y="10510695"/>
          <a:ext cx="3203862" cy="2162751"/>
        </a:xfrm>
        <a:prstGeom prst="wedgeRoundRectCallout">
          <a:avLst>
            <a:gd name="adj1" fmla="val -13144"/>
            <a:gd name="adj2" fmla="val -84464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⑯希望小売価格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⑯希望小売価格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</a:p>
      </xdr:txBody>
    </xdr:sp>
    <xdr:clientData/>
  </xdr:twoCellAnchor>
  <xdr:twoCellAnchor editAs="oneCell">
    <xdr:from>
      <xdr:col>22</xdr:col>
      <xdr:colOff>154855</xdr:colOff>
      <xdr:row>21</xdr:row>
      <xdr:rowOff>3463</xdr:rowOff>
    </xdr:from>
    <xdr:to>
      <xdr:col>23</xdr:col>
      <xdr:colOff>3027221</xdr:colOff>
      <xdr:row>39</xdr:row>
      <xdr:rowOff>162212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F8C1F0-1751-47AD-B521-06F9C699C0A5}"/>
            </a:ext>
          </a:extLst>
        </xdr:cNvPr>
        <xdr:cNvGrpSpPr/>
      </xdr:nvGrpSpPr>
      <xdr:grpSpPr>
        <a:xfrm>
          <a:off x="41805082" y="12977956"/>
          <a:ext cx="7236548" cy="8257308"/>
          <a:chOff x="43917899" y="13598238"/>
          <a:chExt cx="7863466" cy="8257308"/>
        </a:xfrm>
      </xdr:grpSpPr>
      <xdr:sp macro="" textlink="">
        <xdr:nvSpPr>
          <xdr:cNvPr id="46" name="吹き出し: 角を丸めた四角形 45">
            <a:extLst>
              <a:ext uri="{FF2B5EF4-FFF2-40B4-BE49-F238E27FC236}">
                <a16:creationId xmlns:a16="http://schemas.microsoft.com/office/drawing/2014/main" id="{59126016-2FEE-4F5A-8618-D7A3049A2193}"/>
              </a:ext>
            </a:extLst>
          </xdr:cNvPr>
          <xdr:cNvSpPr/>
        </xdr:nvSpPr>
        <xdr:spPr>
          <a:xfrm>
            <a:off x="43917899" y="13598238"/>
            <a:ext cx="7863466" cy="8257308"/>
          </a:xfrm>
          <a:prstGeom prst="wedgeRoundRectCallout">
            <a:avLst>
              <a:gd name="adj1" fmla="val -17338"/>
              <a:gd name="adj2" fmla="val -87438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⑰ワイルドカードの内訳一覧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⑰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7" name="四角形: 角を丸くする 46">
            <a:extLst>
              <a:ext uri="{FF2B5EF4-FFF2-40B4-BE49-F238E27FC236}">
                <a16:creationId xmlns:a16="http://schemas.microsoft.com/office/drawing/2014/main" id="{00444AB1-789D-412B-A77E-C96D92E6901D}"/>
              </a:ext>
            </a:extLst>
          </xdr:cNvPr>
          <xdr:cNvSpPr/>
        </xdr:nvSpPr>
        <xdr:spPr>
          <a:xfrm>
            <a:off x="44072031" y="15274638"/>
            <a:ext cx="7555202" cy="5455226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型番に「■」を入力した場合、該当する枝番、枝番の意味する仕様・内容等を「ワイルドカードの内訳一覧」にカンマ区切りで入力してください。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22</xdr:col>
      <xdr:colOff>3754582</xdr:colOff>
      <xdr:row>15</xdr:row>
      <xdr:rowOff>135660</xdr:rowOff>
    </xdr:from>
    <xdr:to>
      <xdr:col>23</xdr:col>
      <xdr:colOff>2763635</xdr:colOff>
      <xdr:row>19</xdr:row>
      <xdr:rowOff>277092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E47AEE21-1C03-493D-ABEF-48370CBE9CD0}"/>
            </a:ext>
          </a:extLst>
        </xdr:cNvPr>
        <xdr:cNvSpPr/>
      </xdr:nvSpPr>
      <xdr:spPr>
        <a:xfrm>
          <a:off x="44708618" y="10360315"/>
          <a:ext cx="3290108" cy="1908463"/>
        </a:xfrm>
        <a:prstGeom prst="wedgeRoundRectCallout">
          <a:avLst>
            <a:gd name="adj1" fmla="val -7801"/>
            <a:gd name="adj2" fmla="val -8785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⑱備考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⑱備考を入力してください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10</xdr:col>
      <xdr:colOff>0</xdr:colOff>
      <xdr:row>17</xdr:row>
      <xdr:rowOff>6890</xdr:rowOff>
    </xdr:from>
    <xdr:to>
      <xdr:col>12</xdr:col>
      <xdr:colOff>0</xdr:colOff>
      <xdr:row>18</xdr:row>
      <xdr:rowOff>411394</xdr:rowOff>
    </xdr:to>
    <xdr:sp macro="" textlink="">
      <xdr:nvSpPr>
        <xdr:cNvPr id="38" name="右中かっこ 37">
          <a:extLst>
            <a:ext uri="{FF2B5EF4-FFF2-40B4-BE49-F238E27FC236}">
              <a16:creationId xmlns:a16="http://schemas.microsoft.com/office/drawing/2014/main" id="{9D19D202-EC82-4C77-A385-76049319A7D3}"/>
            </a:ext>
          </a:extLst>
        </xdr:cNvPr>
        <xdr:cNvSpPr/>
      </xdr:nvSpPr>
      <xdr:spPr>
        <a:xfrm rot="5400000">
          <a:off x="19921475" y="10981051"/>
          <a:ext cx="854777" cy="3059545"/>
        </a:xfrm>
        <a:prstGeom prst="rightBrace">
          <a:avLst>
            <a:gd name="adj1" fmla="val 53633"/>
            <a:gd name="adj2" fmla="val 4713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34636</xdr:colOff>
      <xdr:row>17</xdr:row>
      <xdr:rowOff>0</xdr:rowOff>
    </xdr:from>
    <xdr:to>
      <xdr:col>16</xdr:col>
      <xdr:colOff>1</xdr:colOff>
      <xdr:row>18</xdr:row>
      <xdr:rowOff>193345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03AD6B88-86DD-4297-A570-6DF4AE734C16}"/>
            </a:ext>
          </a:extLst>
        </xdr:cNvPr>
        <xdr:cNvSpPr/>
      </xdr:nvSpPr>
      <xdr:spPr>
        <a:xfrm rot="5400000">
          <a:off x="30366009" y="11041763"/>
          <a:ext cx="643618" cy="2736274"/>
        </a:xfrm>
        <a:prstGeom prst="rightBrace">
          <a:avLst>
            <a:gd name="adj1" fmla="val 53633"/>
            <a:gd name="adj2" fmla="val 50425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1002434</xdr:colOff>
      <xdr:row>18</xdr:row>
      <xdr:rowOff>401782</xdr:rowOff>
    </xdr:from>
    <xdr:to>
      <xdr:col>14</xdr:col>
      <xdr:colOff>588819</xdr:colOff>
      <xdr:row>25</xdr:row>
      <xdr:rowOff>69273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400BAD8C-2B64-4337-B58E-17C04BC56664}"/>
            </a:ext>
          </a:extLst>
        </xdr:cNvPr>
        <xdr:cNvSpPr/>
      </xdr:nvSpPr>
      <xdr:spPr>
        <a:xfrm>
          <a:off x="24721416" y="11956473"/>
          <a:ext cx="3895148" cy="2770909"/>
        </a:xfrm>
        <a:prstGeom prst="wedgeRoundRectCallout">
          <a:avLst>
            <a:gd name="adj1" fmla="val -19874"/>
            <a:gd name="adj2" fmla="val -8294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⑨数値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443348</xdr:colOff>
      <xdr:row>28</xdr:row>
      <xdr:rowOff>107621</xdr:rowOff>
    </xdr:from>
    <xdr:to>
      <xdr:col>18</xdr:col>
      <xdr:colOff>259833</xdr:colOff>
      <xdr:row>34</xdr:row>
      <xdr:rowOff>294409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618F6C4D-B606-4DD0-908F-C5251A2AE0D4}"/>
            </a:ext>
          </a:extLst>
        </xdr:cNvPr>
        <xdr:cNvSpPr/>
      </xdr:nvSpPr>
      <xdr:spPr>
        <a:xfrm>
          <a:off x="27168766" y="16095766"/>
          <a:ext cx="6411249" cy="2846861"/>
        </a:xfrm>
        <a:prstGeom prst="wedgeRoundRectCallout">
          <a:avLst>
            <a:gd name="adj1" fmla="val -17069"/>
            <a:gd name="adj2" fmla="val -19759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⑩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⑪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7505</xdr:colOff>
      <xdr:row>25</xdr:row>
      <xdr:rowOff>274081</xdr:rowOff>
    </xdr:from>
    <xdr:to>
      <xdr:col>12</xdr:col>
      <xdr:colOff>790286</xdr:colOff>
      <xdr:row>32</xdr:row>
      <xdr:rowOff>159905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6C07A30A-1229-47DA-84C3-B82050CD40B8}"/>
            </a:ext>
          </a:extLst>
        </xdr:cNvPr>
        <xdr:cNvSpPr/>
      </xdr:nvSpPr>
      <xdr:spPr>
        <a:xfrm>
          <a:off x="21793778" y="15046490"/>
          <a:ext cx="6781222" cy="3044083"/>
        </a:xfrm>
        <a:prstGeom prst="wedgeRoundRectCallout">
          <a:avLst>
            <a:gd name="adj1" fmla="val 15061"/>
            <a:gd name="adj2" fmla="val -1442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⑦数値　⑧単位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45604</xdr:colOff>
      <xdr:row>0</xdr:row>
      <xdr:rowOff>363682</xdr:rowOff>
    </xdr:from>
    <xdr:to>
      <xdr:col>7</xdr:col>
      <xdr:colOff>311729</xdr:colOff>
      <xdr:row>1</xdr:row>
      <xdr:rowOff>1454728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90E7C8F0-DF0F-4B10-95C1-EFF377FEB179}"/>
            </a:ext>
          </a:extLst>
        </xdr:cNvPr>
        <xdr:cNvSpPr/>
      </xdr:nvSpPr>
      <xdr:spPr>
        <a:xfrm>
          <a:off x="12283786" y="363682"/>
          <a:ext cx="3579670" cy="1599046"/>
        </a:xfrm>
        <a:prstGeom prst="wedgeRoundRectCallout">
          <a:avLst>
            <a:gd name="adj1" fmla="val -72090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458638</xdr:colOff>
      <xdr:row>3</xdr:row>
      <xdr:rowOff>1000371</xdr:rowOff>
    </xdr:from>
    <xdr:to>
      <xdr:col>8</xdr:col>
      <xdr:colOff>277091</xdr:colOff>
      <xdr:row>5</xdr:row>
      <xdr:rowOff>219364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53805AE4-DE3D-44B4-BBC0-2C09E7450365}"/>
            </a:ext>
          </a:extLst>
        </xdr:cNvPr>
        <xdr:cNvSpPr/>
      </xdr:nvSpPr>
      <xdr:spPr>
        <a:xfrm>
          <a:off x="14832729" y="4585235"/>
          <a:ext cx="5152453" cy="1141311"/>
        </a:xfrm>
        <a:prstGeom prst="wedgeRoundRectCallout">
          <a:avLst>
            <a:gd name="adj1" fmla="val 1603"/>
            <a:gd name="adj2" fmla="val -1612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18</xdr:col>
      <xdr:colOff>1429905</xdr:colOff>
      <xdr:row>19</xdr:row>
      <xdr:rowOff>421264</xdr:rowOff>
    </xdr:from>
    <xdr:to>
      <xdr:col>20</xdr:col>
      <xdr:colOff>807605</xdr:colOff>
      <xdr:row>25</xdr:row>
      <xdr:rowOff>69273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0DC8ED23-82DB-4B88-B05E-8AD5206D4DCE}"/>
            </a:ext>
          </a:extLst>
        </xdr:cNvPr>
        <xdr:cNvSpPr/>
      </xdr:nvSpPr>
      <xdr:spPr>
        <a:xfrm>
          <a:off x="34750087" y="12419300"/>
          <a:ext cx="2653723" cy="2308082"/>
        </a:xfrm>
        <a:prstGeom prst="wedgeRoundRectCallout">
          <a:avLst>
            <a:gd name="adj1" fmla="val -13537"/>
            <a:gd name="adj2" fmla="val -104654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⑭油圧ユニット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⑭油圧ユニットの仕様を選択してください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プルダウンで選択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1217015</xdr:colOff>
      <xdr:row>1</xdr:row>
      <xdr:rowOff>1372466</xdr:rowOff>
    </xdr:from>
    <xdr:to>
      <xdr:col>4</xdr:col>
      <xdr:colOff>1656485</xdr:colOff>
      <xdr:row>2</xdr:row>
      <xdr:rowOff>1506682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DC597E05-57F9-41F3-87FB-21340C0C8267}"/>
            </a:ext>
          </a:extLst>
        </xdr:cNvPr>
        <xdr:cNvSpPr/>
      </xdr:nvSpPr>
      <xdr:spPr>
        <a:xfrm>
          <a:off x="6793470" y="1874693"/>
          <a:ext cx="3418197" cy="1675534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20</xdr:col>
      <xdr:colOff>1004455</xdr:colOff>
      <xdr:row>20</xdr:row>
      <xdr:rowOff>432953</xdr:rowOff>
    </xdr:from>
    <xdr:to>
      <xdr:col>21</xdr:col>
      <xdr:colOff>1212273</xdr:colOff>
      <xdr:row>28</xdr:row>
      <xdr:rowOff>83127</xdr:rowOff>
    </xdr:to>
    <xdr:sp macro="" textlink="">
      <xdr:nvSpPr>
        <xdr:cNvPr id="50" name="吹き出し: 角を丸めた四角形 49">
          <a:extLst>
            <a:ext uri="{FF2B5EF4-FFF2-40B4-BE49-F238E27FC236}">
              <a16:creationId xmlns:a16="http://schemas.microsoft.com/office/drawing/2014/main" id="{EBDC1FC5-715B-491C-9EFC-EF8094A07128}"/>
            </a:ext>
          </a:extLst>
        </xdr:cNvPr>
        <xdr:cNvSpPr/>
      </xdr:nvSpPr>
      <xdr:spPr>
        <a:xfrm>
          <a:off x="37594310" y="12874335"/>
          <a:ext cx="3186545" cy="3196937"/>
        </a:xfrm>
        <a:prstGeom prst="wedgeRoundRectCallout">
          <a:avLst>
            <a:gd name="adj1" fmla="val -32814"/>
            <a:gd name="adj2" fmla="val -14631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⑮必須仕様内容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⑮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>
    <xdr:from>
      <xdr:col>29</xdr:col>
      <xdr:colOff>571500</xdr:colOff>
      <xdr:row>1</xdr:row>
      <xdr:rowOff>415637</xdr:rowOff>
    </xdr:from>
    <xdr:to>
      <xdr:col>35</xdr:col>
      <xdr:colOff>450273</xdr:colOff>
      <xdr:row>2</xdr:row>
      <xdr:rowOff>781647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AB85C9EE-813B-4AFD-8F22-98AAD0856326}"/>
            </a:ext>
          </a:extLst>
        </xdr:cNvPr>
        <xdr:cNvSpPr/>
      </xdr:nvSpPr>
      <xdr:spPr>
        <a:xfrm>
          <a:off x="61895182" y="917864"/>
          <a:ext cx="7689273" cy="190732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935180</xdr:colOff>
      <xdr:row>25</xdr:row>
      <xdr:rowOff>86594</xdr:rowOff>
    </xdr:from>
    <xdr:to>
      <xdr:col>8</xdr:col>
      <xdr:colOff>1801089</xdr:colOff>
      <xdr:row>38</xdr:row>
      <xdr:rowOff>218786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EB72570-C747-BBF4-6FA5-4CC3A95D9A53}"/>
            </a:ext>
          </a:extLst>
        </xdr:cNvPr>
        <xdr:cNvGrpSpPr/>
      </xdr:nvGrpSpPr>
      <xdr:grpSpPr>
        <a:xfrm>
          <a:off x="14096998" y="14855828"/>
          <a:ext cx="5746461" cy="5992088"/>
          <a:chOff x="13508181" y="15621003"/>
          <a:chExt cx="6199909" cy="5992088"/>
        </a:xfrm>
      </xdr:grpSpPr>
      <xdr:sp macro="" textlink="">
        <xdr:nvSpPr>
          <xdr:cNvPr id="54" name="吹き出し: 角を丸めた四角形 53">
            <a:extLst>
              <a:ext uri="{FF2B5EF4-FFF2-40B4-BE49-F238E27FC236}">
                <a16:creationId xmlns:a16="http://schemas.microsoft.com/office/drawing/2014/main" id="{6CC62CC0-4029-46E1-8A41-ED45711AA285}"/>
              </a:ext>
            </a:extLst>
          </xdr:cNvPr>
          <xdr:cNvSpPr/>
        </xdr:nvSpPr>
        <xdr:spPr>
          <a:xfrm>
            <a:off x="13508181" y="15621003"/>
            <a:ext cx="6199909" cy="5992088"/>
          </a:xfrm>
          <a:prstGeom prst="wedgeRoundRectCallout">
            <a:avLst>
              <a:gd name="adj1" fmla="val 5903"/>
              <a:gd name="adj2" fmla="val -111809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四角形: 角を丸くする 16">
            <a:extLst>
              <a:ext uri="{FF2B5EF4-FFF2-40B4-BE49-F238E27FC236}">
                <a16:creationId xmlns:a16="http://schemas.microsoft.com/office/drawing/2014/main" id="{71DA62E9-CECD-452B-ACB7-7EA326BE7D9C}"/>
              </a:ext>
            </a:extLst>
          </xdr:cNvPr>
          <xdr:cNvSpPr/>
        </xdr:nvSpPr>
        <xdr:spPr>
          <a:xfrm>
            <a:off x="13655385" y="17300863"/>
            <a:ext cx="5905500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34636</xdr:colOff>
      <xdr:row>2</xdr:row>
      <xdr:rowOff>11546</xdr:rowOff>
    </xdr:from>
    <xdr:to>
      <xdr:col>18</xdr:col>
      <xdr:colOff>1074016</xdr:colOff>
      <xdr:row>3</xdr:row>
      <xdr:rowOff>1150608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C0730506-E625-4546-864B-BA3A73F342FA}"/>
            </a:ext>
          </a:extLst>
        </xdr:cNvPr>
        <xdr:cNvGrpSpPr/>
      </xdr:nvGrpSpPr>
      <xdr:grpSpPr>
        <a:xfrm>
          <a:off x="28554506" y="2051916"/>
          <a:ext cx="6414367" cy="2686731"/>
          <a:chOff x="24658307" y="547688"/>
          <a:chExt cx="6520933" cy="2663598"/>
        </a:xfrm>
      </xdr:grpSpPr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573CB365-4AF1-4B87-9562-76881E990BC8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21" name="グループ化 20">
            <a:extLst>
              <a:ext uri="{FF2B5EF4-FFF2-40B4-BE49-F238E27FC236}">
                <a16:creationId xmlns:a16="http://schemas.microsoft.com/office/drawing/2014/main" id="{27838496-417B-487E-A59E-3E27258D43F9}"/>
              </a:ext>
            </a:extLst>
          </xdr:cNvPr>
          <xdr:cNvGrpSpPr/>
        </xdr:nvGrpSpPr>
        <xdr:grpSpPr>
          <a:xfrm>
            <a:off x="25431461" y="849725"/>
            <a:ext cx="5398052" cy="514041"/>
            <a:chOff x="20809325" y="530440"/>
            <a:chExt cx="2528136" cy="313765"/>
          </a:xfrm>
        </xdr:grpSpPr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id="{A44DEE6F-0C91-409B-9C31-449740D98854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2C39C2C3-06AD-429B-9D10-8D8A945B5FB2}"/>
                </a:ext>
              </a:extLst>
            </xdr:cNvPr>
            <xdr:cNvSpPr/>
          </xdr:nvSpPr>
          <xdr:spPr>
            <a:xfrm>
              <a:off x="21761824" y="530440"/>
              <a:ext cx="157563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09351938-E729-41CF-8D37-A5D66D0B7265}"/>
                </a:ext>
              </a:extLst>
            </xdr:cNvPr>
            <xdr:cNvCxnSpPr>
              <a:stCxn id="30" idx="3"/>
              <a:endCxn id="31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1D232047-8601-4E95-B071-FEB43C459ED4}"/>
              </a:ext>
            </a:extLst>
          </xdr:cNvPr>
          <xdr:cNvGrpSpPr/>
        </xdr:nvGrpSpPr>
        <xdr:grpSpPr>
          <a:xfrm>
            <a:off x="25407416" y="1584070"/>
            <a:ext cx="5398167" cy="514041"/>
            <a:chOff x="20809325" y="530440"/>
            <a:chExt cx="2528036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897EEC4A-80C0-4187-8846-161095269E8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1EAE1F54-1CEC-4AE1-AEC6-9F8B24DEDFA6}"/>
                </a:ext>
              </a:extLst>
            </xdr:cNvPr>
            <xdr:cNvSpPr/>
          </xdr:nvSpPr>
          <xdr:spPr>
            <a:xfrm>
              <a:off x="21761821" y="530440"/>
              <a:ext cx="157554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8EE0E921-EC3D-41F2-8193-BAC85212DAA5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2530" y="687323"/>
              <a:ext cx="17929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3" name="グループ化 22">
            <a:extLst>
              <a:ext uri="{FF2B5EF4-FFF2-40B4-BE49-F238E27FC236}">
                <a16:creationId xmlns:a16="http://schemas.microsoft.com/office/drawing/2014/main" id="{1F0120C2-E0AE-4028-A062-4D25D7DB907D}"/>
              </a:ext>
            </a:extLst>
          </xdr:cNvPr>
          <xdr:cNvGrpSpPr/>
        </xdr:nvGrpSpPr>
        <xdr:grpSpPr>
          <a:xfrm>
            <a:off x="25407443" y="2326559"/>
            <a:ext cx="5398126" cy="513770"/>
            <a:chOff x="20809325" y="534306"/>
            <a:chExt cx="2528067" cy="315946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C694093-9626-4416-A449-9E6BE48159B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225BF898-B0FC-454B-9CDB-1D0F03B52092}"/>
                </a:ext>
              </a:extLst>
            </xdr:cNvPr>
            <xdr:cNvSpPr/>
          </xdr:nvSpPr>
          <xdr:spPr>
            <a:xfrm>
              <a:off x="21761820" y="534306"/>
              <a:ext cx="157557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0819B8F-AC38-4E3B-A111-E07B7150AF21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30</xdr:col>
      <xdr:colOff>108856</xdr:colOff>
      <xdr:row>1</xdr:row>
      <xdr:rowOff>86591</xdr:rowOff>
    </xdr:from>
    <xdr:to>
      <xdr:col>35</xdr:col>
      <xdr:colOff>462643</xdr:colOff>
      <xdr:row>2</xdr:row>
      <xdr:rowOff>452601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4099004-DDEC-4146-B55A-4E58BCECC0F3}"/>
            </a:ext>
          </a:extLst>
        </xdr:cNvPr>
        <xdr:cNvSpPr/>
      </xdr:nvSpPr>
      <xdr:spPr>
        <a:xfrm>
          <a:off x="42808070" y="590055"/>
          <a:ext cx="5769430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1295400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1344EE71-F055-4E38-BEFC-0CF4C441DE8C}"/>
            </a:ext>
          </a:extLst>
        </xdr:cNvPr>
        <xdr:cNvSpPr/>
      </xdr:nvSpPr>
      <xdr:spPr>
        <a:xfrm>
          <a:off x="28575" y="28575"/>
          <a:ext cx="40767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研削盤／基準値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738B300-B00D-45EF-9D00-60EBAF617849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B76092AA-AE24-4502-5CC1-1207469D9A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0AD0F852-BEF5-BC5E-0C65-4C92B7308FEF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CA298D1-4712-AAFA-5B98-FC6AF1AD846F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16</xdr:row>
      <xdr:rowOff>28575</xdr:rowOff>
    </xdr:from>
    <xdr:to>
      <xdr:col>4</xdr:col>
      <xdr:colOff>2155825</xdr:colOff>
      <xdr:row>19</xdr:row>
      <xdr:rowOff>73025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E62C30-B48A-47B6-B077-DE801DBED821}"/>
            </a:ext>
          </a:extLst>
        </xdr:cNvPr>
        <xdr:cNvSpPr/>
      </xdr:nvSpPr>
      <xdr:spPr>
        <a:xfrm>
          <a:off x="676275" y="3171825"/>
          <a:ext cx="7546975" cy="5588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DF97D-A6D5-477C-BB90-CD203BF384E7}">
  <sheetPr codeName="Sheet2">
    <pageSetUpPr fitToPage="1"/>
  </sheetPr>
  <dimension ref="A1:AL50"/>
  <sheetViews>
    <sheetView tabSelected="1"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1" x14ac:dyDescent="0.2"/>
  <cols>
    <col min="1" max="1" width="13.08984375" style="66" customWidth="1"/>
    <col min="2" max="2" width="30.90625" style="66" customWidth="1"/>
    <col min="3" max="3" width="29.08984375" style="1" customWidth="1"/>
    <col min="4" max="4" width="39" style="1" customWidth="1"/>
    <col min="5" max="5" width="29.90625" style="1" customWidth="1"/>
    <col min="6" max="7" width="46.6328125" style="1" customWidth="1"/>
    <col min="8" max="8" width="23.36328125" style="1" customWidth="1"/>
    <col min="9" max="9" width="27.26953125" style="1" customWidth="1"/>
    <col min="10" max="10" width="34.90625" style="1" customWidth="1"/>
    <col min="11" max="11" width="24.90625" style="1" customWidth="1"/>
    <col min="12" max="12" width="19" style="1" customWidth="1"/>
    <col min="13" max="13" width="24.90625" style="1" customWidth="1"/>
    <col min="14" max="14" width="19" style="1" customWidth="1"/>
    <col min="15" max="16" width="18.08984375" style="1" customWidth="1"/>
    <col min="17" max="18" width="20.36328125" style="1" customWidth="1"/>
    <col min="19" max="20" width="23.90625" style="1" customWidth="1"/>
    <col min="21" max="21" width="43.36328125" style="1" customWidth="1"/>
    <col min="22" max="22" width="20.08984375" style="1" customWidth="1"/>
    <col min="23" max="23" width="62.453125" style="1" customWidth="1"/>
    <col min="24" max="24" width="43.36328125" style="1" customWidth="1"/>
    <col min="25" max="25" width="12" style="1" hidden="1" customWidth="1" outlineLevel="1"/>
    <col min="26" max="27" width="27.7265625" style="1" hidden="1" customWidth="1" outlineLevel="1"/>
    <col min="28" max="28" width="17.6328125" style="1" hidden="1" customWidth="1" outlineLevel="1"/>
    <col min="29" max="29" width="40.6328125" style="1" hidden="1" customWidth="1" outlineLevel="1"/>
    <col min="30" max="30" width="10.6328125" style="1" hidden="1" customWidth="1" outlineLevel="1"/>
    <col min="31" max="34" width="20.6328125" style="1" hidden="1" customWidth="1" outlineLevel="1"/>
    <col min="35" max="37" width="9" style="1" hidden="1" customWidth="1" outlineLevel="1"/>
    <col min="38" max="38" width="9" style="1" collapsed="1"/>
    <col min="39" max="16384" width="9" style="1"/>
  </cols>
  <sheetData>
    <row r="1" spans="1:36" ht="40.4" customHeight="1" x14ac:dyDescent="0.2">
      <c r="A1" s="199" t="s">
        <v>81</v>
      </c>
      <c r="B1" s="200"/>
      <c r="C1" s="200"/>
      <c r="D1" s="200"/>
      <c r="E1" s="200"/>
      <c r="F1" s="200"/>
      <c r="G1" s="201"/>
      <c r="H1"/>
      <c r="I1" s="202" t="s">
        <v>19</v>
      </c>
      <c r="J1" s="203"/>
      <c r="K1" s="203"/>
      <c r="L1" s="203"/>
      <c r="M1" s="204"/>
    </row>
    <row r="2" spans="1:36" ht="120.75" customHeight="1" x14ac:dyDescent="0.2">
      <c r="A2" s="205" t="s">
        <v>37</v>
      </c>
      <c r="B2" s="206"/>
      <c r="C2" s="207" t="s">
        <v>124</v>
      </c>
      <c r="D2" s="208"/>
      <c r="E2" s="49" t="s">
        <v>43</v>
      </c>
      <c r="F2" s="209" t="s">
        <v>71</v>
      </c>
      <c r="G2" s="210"/>
      <c r="H2"/>
      <c r="I2" s="34" t="s">
        <v>17</v>
      </c>
      <c r="J2" s="174" t="s">
        <v>68</v>
      </c>
      <c r="K2" s="175"/>
      <c r="L2" s="175"/>
      <c r="M2" s="176"/>
      <c r="Q2" s="50"/>
      <c r="R2" s="50"/>
      <c r="S2" s="50"/>
      <c r="T2" s="50"/>
      <c r="U2" s="50"/>
      <c r="V2" s="50"/>
      <c r="W2" s="50"/>
    </row>
    <row r="3" spans="1:36" ht="120.75" customHeight="1" thickBot="1" x14ac:dyDescent="0.25">
      <c r="A3" s="168" t="s">
        <v>140</v>
      </c>
      <c r="B3" s="169"/>
      <c r="C3" s="169"/>
      <c r="D3" s="169"/>
      <c r="E3" s="170"/>
      <c r="F3" s="51" t="s">
        <v>44</v>
      </c>
      <c r="G3" s="83" t="s">
        <v>104</v>
      </c>
      <c r="H3"/>
      <c r="I3" s="34" t="s">
        <v>18</v>
      </c>
      <c r="J3" s="174" t="s">
        <v>67</v>
      </c>
      <c r="K3" s="175"/>
      <c r="L3" s="175"/>
      <c r="M3" s="176"/>
      <c r="P3" s="52"/>
      <c r="Q3" s="50"/>
      <c r="R3" s="50"/>
      <c r="S3" s="50"/>
      <c r="T3" s="50"/>
      <c r="U3" s="50"/>
      <c r="V3" s="50"/>
      <c r="W3" s="50"/>
    </row>
    <row r="4" spans="1:36" ht="120.75" customHeight="1" thickBot="1" x14ac:dyDescent="0.25">
      <c r="A4" s="171"/>
      <c r="B4" s="172"/>
      <c r="C4" s="172"/>
      <c r="D4" s="172"/>
      <c r="E4" s="173"/>
      <c r="F4" s="53" t="s">
        <v>45</v>
      </c>
      <c r="G4" s="54">
        <f>COUNTIF($B$13:$B$47,"工作機械")</f>
        <v>5</v>
      </c>
      <c r="H4"/>
      <c r="I4" s="35" t="s">
        <v>22</v>
      </c>
      <c r="J4" s="177" t="s">
        <v>77</v>
      </c>
      <c r="K4" s="178"/>
      <c r="L4" s="178"/>
      <c r="M4" s="179"/>
      <c r="P4" s="52"/>
      <c r="Q4" s="50"/>
      <c r="R4" s="50"/>
      <c r="S4" s="50"/>
      <c r="T4" s="50"/>
      <c r="U4" s="50"/>
      <c r="V4" s="50"/>
      <c r="W4" s="50"/>
      <c r="AB4" s="72" t="s">
        <v>25</v>
      </c>
      <c r="AC4" s="3">
        <f>COUNTIF(AB13:AB47,"OK")</f>
        <v>0</v>
      </c>
    </row>
    <row r="5" spans="1:36" s="2" customFormat="1" ht="30" customHeight="1" thickBot="1" x14ac:dyDescent="0.25">
      <c r="A5" s="55"/>
      <c r="B5" s="56"/>
      <c r="C5" s="56"/>
      <c r="D5" s="56"/>
      <c r="E5" s="56"/>
      <c r="F5" s="56"/>
      <c r="G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36" s="4" customFormat="1" ht="36" customHeight="1" x14ac:dyDescent="0.2">
      <c r="A6" s="11" t="s">
        <v>23</v>
      </c>
      <c r="B6" s="84">
        <f t="shared" ref="B6:X6" si="0">COLUMN()-1</f>
        <v>1</v>
      </c>
      <c r="C6" s="84">
        <f t="shared" si="0"/>
        <v>2</v>
      </c>
      <c r="D6" s="84">
        <f t="shared" si="0"/>
        <v>3</v>
      </c>
      <c r="E6" s="86">
        <f t="shared" si="0"/>
        <v>4</v>
      </c>
      <c r="F6" s="84">
        <f t="shared" si="0"/>
        <v>5</v>
      </c>
      <c r="G6" s="84">
        <f t="shared" si="0"/>
        <v>6</v>
      </c>
      <c r="H6" s="86">
        <f t="shared" si="0"/>
        <v>7</v>
      </c>
      <c r="I6" s="86">
        <f t="shared" si="0"/>
        <v>8</v>
      </c>
      <c r="J6" s="86">
        <f t="shared" si="0"/>
        <v>9</v>
      </c>
      <c r="K6" s="86">
        <f t="shared" si="0"/>
        <v>10</v>
      </c>
      <c r="L6" s="86">
        <f t="shared" si="0"/>
        <v>11</v>
      </c>
      <c r="M6" s="86">
        <f t="shared" si="0"/>
        <v>12</v>
      </c>
      <c r="N6" s="86">
        <f t="shared" si="0"/>
        <v>13</v>
      </c>
      <c r="O6" s="86">
        <f t="shared" si="0"/>
        <v>14</v>
      </c>
      <c r="P6" s="86">
        <f t="shared" si="0"/>
        <v>15</v>
      </c>
      <c r="Q6" s="86">
        <f t="shared" si="0"/>
        <v>16</v>
      </c>
      <c r="R6" s="86">
        <f t="shared" si="0"/>
        <v>17</v>
      </c>
      <c r="S6" s="84">
        <f t="shared" si="0"/>
        <v>18</v>
      </c>
      <c r="T6" s="86">
        <f t="shared" si="0"/>
        <v>19</v>
      </c>
      <c r="U6" s="86">
        <f t="shared" si="0"/>
        <v>20</v>
      </c>
      <c r="V6" s="86">
        <f t="shared" si="0"/>
        <v>21</v>
      </c>
      <c r="W6" s="86">
        <f t="shared" si="0"/>
        <v>22</v>
      </c>
      <c r="X6" s="92">
        <f t="shared" si="0"/>
        <v>23</v>
      </c>
      <c r="Y6" s="145" t="s">
        <v>115</v>
      </c>
      <c r="Z6" s="148" t="s">
        <v>116</v>
      </c>
      <c r="AA6" s="145" t="s">
        <v>117</v>
      </c>
      <c r="AB6" s="180" t="s">
        <v>16</v>
      </c>
      <c r="AC6" s="181"/>
    </row>
    <row r="7" spans="1:36" s="4" customFormat="1" ht="39" x14ac:dyDescent="0.2">
      <c r="A7" s="12" t="s">
        <v>10</v>
      </c>
      <c r="B7" s="85" t="s">
        <v>11</v>
      </c>
      <c r="C7" s="85" t="s">
        <v>11</v>
      </c>
      <c r="D7" s="85" t="s">
        <v>11</v>
      </c>
      <c r="E7" s="87" t="s">
        <v>55</v>
      </c>
      <c r="F7" s="85" t="s">
        <v>11</v>
      </c>
      <c r="G7" s="85" t="s">
        <v>11</v>
      </c>
      <c r="H7" s="87" t="s">
        <v>105</v>
      </c>
      <c r="I7" s="87" t="s">
        <v>12</v>
      </c>
      <c r="J7" s="87" t="s">
        <v>12</v>
      </c>
      <c r="K7" s="88" t="s">
        <v>12</v>
      </c>
      <c r="L7" s="87" t="s">
        <v>12</v>
      </c>
      <c r="M7" s="88" t="s">
        <v>12</v>
      </c>
      <c r="N7" s="87" t="s">
        <v>12</v>
      </c>
      <c r="O7" s="87" t="s">
        <v>12</v>
      </c>
      <c r="P7" s="87" t="s">
        <v>12</v>
      </c>
      <c r="Q7" s="87" t="s">
        <v>12</v>
      </c>
      <c r="R7" s="87" t="s">
        <v>12</v>
      </c>
      <c r="S7" s="85" t="s">
        <v>11</v>
      </c>
      <c r="T7" s="87" t="s">
        <v>12</v>
      </c>
      <c r="U7" s="87" t="s">
        <v>105</v>
      </c>
      <c r="V7" s="87" t="s">
        <v>12</v>
      </c>
      <c r="W7" s="87" t="s">
        <v>53</v>
      </c>
      <c r="X7" s="88" t="s">
        <v>12</v>
      </c>
      <c r="Y7" s="146"/>
      <c r="Z7" s="149"/>
      <c r="AA7" s="146"/>
      <c r="AB7" s="182"/>
      <c r="AC7" s="183"/>
    </row>
    <row r="8" spans="1:36" s="4" customFormat="1" ht="31.5" customHeight="1" thickBot="1" x14ac:dyDescent="0.25">
      <c r="A8" s="13" t="s">
        <v>47</v>
      </c>
      <c r="B8" s="14" t="s">
        <v>46</v>
      </c>
      <c r="C8" s="93" t="s">
        <v>14</v>
      </c>
      <c r="D8" s="14" t="s">
        <v>24</v>
      </c>
      <c r="E8" s="14" t="s">
        <v>24</v>
      </c>
      <c r="F8" s="93" t="s">
        <v>14</v>
      </c>
      <c r="G8" s="93" t="s">
        <v>14</v>
      </c>
      <c r="H8" s="94" t="s">
        <v>106</v>
      </c>
      <c r="I8" s="93" t="s">
        <v>14</v>
      </c>
      <c r="J8" s="93" t="s">
        <v>14</v>
      </c>
      <c r="K8" s="93" t="s">
        <v>14</v>
      </c>
      <c r="L8" s="93" t="s">
        <v>14</v>
      </c>
      <c r="M8" s="93" t="s">
        <v>14</v>
      </c>
      <c r="N8" s="14" t="s">
        <v>24</v>
      </c>
      <c r="O8" s="93" t="s">
        <v>14</v>
      </c>
      <c r="P8" s="93" t="s">
        <v>14</v>
      </c>
      <c r="Q8" s="14" t="s">
        <v>24</v>
      </c>
      <c r="R8" s="93" t="s">
        <v>14</v>
      </c>
      <c r="S8" s="94" t="s">
        <v>14</v>
      </c>
      <c r="T8" s="94" t="s">
        <v>14</v>
      </c>
      <c r="U8" s="93" t="s">
        <v>86</v>
      </c>
      <c r="V8" s="96" t="s">
        <v>15</v>
      </c>
      <c r="W8" s="93" t="s">
        <v>86</v>
      </c>
      <c r="X8" s="95" t="s">
        <v>15</v>
      </c>
      <c r="Y8" s="146"/>
      <c r="Z8" s="149"/>
      <c r="AA8" s="146"/>
      <c r="AB8" s="182"/>
      <c r="AC8" s="183"/>
    </row>
    <row r="9" spans="1:36" s="4" customFormat="1" ht="36.75" customHeight="1" x14ac:dyDescent="0.2">
      <c r="A9" s="186" t="s">
        <v>13</v>
      </c>
      <c r="B9" s="160" t="s">
        <v>49</v>
      </c>
      <c r="C9" s="160" t="s">
        <v>50</v>
      </c>
      <c r="D9" s="189" t="s">
        <v>37</v>
      </c>
      <c r="E9" s="190" t="s">
        <v>80</v>
      </c>
      <c r="F9" s="189" t="s">
        <v>0</v>
      </c>
      <c r="G9" s="189" t="s">
        <v>2</v>
      </c>
      <c r="H9" s="157" t="s">
        <v>107</v>
      </c>
      <c r="I9" s="193" t="s">
        <v>6</v>
      </c>
      <c r="J9" s="194"/>
      <c r="K9" s="193" t="s">
        <v>38</v>
      </c>
      <c r="L9" s="197"/>
      <c r="M9" s="193" t="s">
        <v>39</v>
      </c>
      <c r="N9" s="197"/>
      <c r="O9" s="151" t="s">
        <v>82</v>
      </c>
      <c r="P9" s="151" t="s">
        <v>83</v>
      </c>
      <c r="Q9" s="154" t="s">
        <v>84</v>
      </c>
      <c r="R9" s="157" t="s">
        <v>52</v>
      </c>
      <c r="S9" s="160" t="s">
        <v>87</v>
      </c>
      <c r="T9" s="157" t="s">
        <v>102</v>
      </c>
      <c r="U9" s="157" t="s">
        <v>108</v>
      </c>
      <c r="V9" s="157" t="s">
        <v>85</v>
      </c>
      <c r="W9" s="157" t="s">
        <v>54</v>
      </c>
      <c r="X9" s="163" t="s">
        <v>1</v>
      </c>
      <c r="Y9" s="146"/>
      <c r="Z9" s="149"/>
      <c r="AA9" s="146"/>
      <c r="AB9" s="182"/>
      <c r="AC9" s="183"/>
    </row>
    <row r="10" spans="1:36" s="4" customFormat="1" ht="27" customHeight="1" x14ac:dyDescent="0.2">
      <c r="A10" s="187"/>
      <c r="B10" s="161"/>
      <c r="C10" s="161"/>
      <c r="D10" s="161"/>
      <c r="E10" s="191"/>
      <c r="F10" s="161"/>
      <c r="G10" s="161"/>
      <c r="H10" s="166"/>
      <c r="I10" s="195"/>
      <c r="J10" s="196"/>
      <c r="K10" s="195"/>
      <c r="L10" s="198"/>
      <c r="M10" s="195"/>
      <c r="N10" s="198"/>
      <c r="O10" s="152"/>
      <c r="P10" s="152"/>
      <c r="Q10" s="155"/>
      <c r="R10" s="158"/>
      <c r="S10" s="161"/>
      <c r="T10" s="158"/>
      <c r="U10" s="166"/>
      <c r="V10" s="158"/>
      <c r="W10" s="158"/>
      <c r="X10" s="164"/>
      <c r="Y10" s="146"/>
      <c r="Z10" s="149"/>
      <c r="AA10" s="146"/>
      <c r="AB10" s="184"/>
      <c r="AC10" s="185"/>
      <c r="AE10" s="5" t="s">
        <v>118</v>
      </c>
      <c r="AH10" s="144" t="s">
        <v>139</v>
      </c>
    </row>
    <row r="11" spans="1:36" s="4" customFormat="1" ht="62.5" customHeight="1" x14ac:dyDescent="0.2">
      <c r="A11" s="188"/>
      <c r="B11" s="162"/>
      <c r="C11" s="162"/>
      <c r="D11" s="162"/>
      <c r="E11" s="192"/>
      <c r="F11" s="162"/>
      <c r="G11" s="162"/>
      <c r="H11" s="167"/>
      <c r="I11" s="89" t="s">
        <v>51</v>
      </c>
      <c r="J11" s="90" t="s">
        <v>7</v>
      </c>
      <c r="K11" s="91" t="s">
        <v>125</v>
      </c>
      <c r="L11" s="90" t="s">
        <v>3</v>
      </c>
      <c r="M11" s="91" t="s">
        <v>126</v>
      </c>
      <c r="N11" s="89" t="s">
        <v>3</v>
      </c>
      <c r="O11" s="153"/>
      <c r="P11" s="153"/>
      <c r="Q11" s="156"/>
      <c r="R11" s="159"/>
      <c r="S11" s="162"/>
      <c r="T11" s="159"/>
      <c r="U11" s="167"/>
      <c r="V11" s="159"/>
      <c r="W11" s="159"/>
      <c r="X11" s="165"/>
      <c r="Y11" s="147"/>
      <c r="Z11" s="150"/>
      <c r="AA11" s="147"/>
      <c r="AB11" s="116" t="s">
        <v>4</v>
      </c>
      <c r="AC11" s="15" t="s">
        <v>1</v>
      </c>
      <c r="AE11" s="71">
        <f>IF(AND($G$4&gt;0,OR($C$2="",$F$2="",$G$3="")),1,0)</f>
        <v>0</v>
      </c>
    </row>
    <row r="12" spans="1:36" s="4" customFormat="1" ht="35.25" customHeight="1" x14ac:dyDescent="0.2">
      <c r="A12" s="28" t="s">
        <v>8</v>
      </c>
      <c r="B12" s="40" t="s">
        <v>48</v>
      </c>
      <c r="C12" s="29" t="s">
        <v>32</v>
      </c>
      <c r="D12" s="41" t="s">
        <v>123</v>
      </c>
      <c r="E12" s="41" t="s">
        <v>70</v>
      </c>
      <c r="F12" s="31" t="s">
        <v>42</v>
      </c>
      <c r="G12" s="31" t="s">
        <v>110</v>
      </c>
      <c r="H12" s="32" t="s">
        <v>111</v>
      </c>
      <c r="I12" s="30" t="s">
        <v>34</v>
      </c>
      <c r="J12" s="31" t="s">
        <v>33</v>
      </c>
      <c r="K12" s="32">
        <v>60.122999999999998</v>
      </c>
      <c r="L12" s="31" t="s">
        <v>63</v>
      </c>
      <c r="M12" s="32">
        <v>40.122999999999998</v>
      </c>
      <c r="N12" s="41" t="str">
        <f t="shared" ref="N12:N47" si="1">IF(L12="","",L12)</f>
        <v>s</v>
      </c>
      <c r="O12" s="30">
        <v>2010</v>
      </c>
      <c r="P12" s="30">
        <v>2018</v>
      </c>
      <c r="Q12" s="141">
        <f>IF($K12="","",ROUNDDOWN((ABS($K12-$M12)/$K12)/($P12-$O12)*100,1))</f>
        <v>4.0999999999999996</v>
      </c>
      <c r="R12" s="32" t="s">
        <v>9</v>
      </c>
      <c r="S12" s="32">
        <v>250</v>
      </c>
      <c r="T12" s="32" t="s">
        <v>103</v>
      </c>
      <c r="U12" s="32" t="s">
        <v>113</v>
      </c>
      <c r="V12" s="77">
        <v>300</v>
      </c>
      <c r="W12" s="114" t="s">
        <v>127</v>
      </c>
      <c r="X12" s="42"/>
      <c r="Y12" s="124"/>
      <c r="Z12" s="125"/>
      <c r="AA12" s="124"/>
      <c r="AB12" s="117" t="s">
        <v>26</v>
      </c>
      <c r="AC12" s="33"/>
      <c r="AE12" s="5" t="s">
        <v>119</v>
      </c>
      <c r="AF12" s="5" t="s">
        <v>120</v>
      </c>
      <c r="AG12" s="5" t="s">
        <v>56</v>
      </c>
      <c r="AH12" s="5" t="s">
        <v>121</v>
      </c>
      <c r="AI12" s="6" t="s">
        <v>20</v>
      </c>
      <c r="AJ12" s="6" t="s">
        <v>21</v>
      </c>
    </row>
    <row r="13" spans="1:36" s="4" customFormat="1" ht="35.25" customHeight="1" x14ac:dyDescent="0.2">
      <c r="A13" s="58">
        <f t="shared" ref="A13:A47" si="2">ROW()-12</f>
        <v>1</v>
      </c>
      <c r="B13" s="38" t="str">
        <f>IF($C13="","","工作機械")</f>
        <v>工作機械</v>
      </c>
      <c r="C13" s="59" t="s">
        <v>57</v>
      </c>
      <c r="D13" s="16" t="str">
        <f>IF($C$2="","",IF($B13&lt;&gt;"",$C$2,""))</f>
        <v>○○○株式会社</v>
      </c>
      <c r="E13" s="16" t="str">
        <f>IF($F$2="","",IF($B13&lt;&gt;"",$F$2,""))</f>
        <v>マルマルマル</v>
      </c>
      <c r="F13" s="57" t="s">
        <v>72</v>
      </c>
      <c r="G13" s="57" t="s">
        <v>58</v>
      </c>
      <c r="H13" s="21" t="s">
        <v>64</v>
      </c>
      <c r="I13" s="60" t="s">
        <v>62</v>
      </c>
      <c r="J13" s="61" t="s">
        <v>33</v>
      </c>
      <c r="K13" s="81">
        <v>60.234999999999999</v>
      </c>
      <c r="L13" s="61" t="s">
        <v>63</v>
      </c>
      <c r="M13" s="81">
        <v>40.256</v>
      </c>
      <c r="N13" s="20" t="str">
        <f t="shared" si="1"/>
        <v>s</v>
      </c>
      <c r="O13" s="60">
        <v>2010</v>
      </c>
      <c r="P13" s="60">
        <v>2018</v>
      </c>
      <c r="Q13" s="139">
        <f>IFERROR(IF($K13="","",ROUNDDOWN((ABS($K13-$M13)/$K13)/($P13-$O13)*100,1)),"")</f>
        <v>4.0999999999999996</v>
      </c>
      <c r="R13" s="62" t="s">
        <v>64</v>
      </c>
      <c r="S13" s="62">
        <v>250</v>
      </c>
      <c r="T13" s="21" t="s">
        <v>100</v>
      </c>
      <c r="U13" s="21" t="s">
        <v>114</v>
      </c>
      <c r="V13" s="80"/>
      <c r="W13" s="57" t="s">
        <v>127</v>
      </c>
      <c r="X13" s="63"/>
      <c r="Y13" s="120"/>
      <c r="Z13" s="121"/>
      <c r="AA13" s="120"/>
      <c r="AB13" s="129"/>
      <c r="AC13" s="64"/>
      <c r="AE13" s="71">
        <f>IF(AND($C13&lt;&gt;"",OR(F13="",G13="",H13="",I13="",J13="",K13="",L13="",M13="",O13="",P13="",R13="",S13="",T13="")),1,0)</f>
        <v>0</v>
      </c>
      <c r="AF13" s="71">
        <f>IF(AND($G13&lt;&gt;"",H13=※編集不可※選択項目!$C$3,U13=""),1,0)</f>
        <v>0</v>
      </c>
      <c r="AG13" s="71">
        <f t="shared" ref="AG13:AG47" si="3">IF(AND($G13&lt;&gt;"",COUNTIF($G13,"*■*")&gt;0,$W13=""),1,0)</f>
        <v>0</v>
      </c>
      <c r="AH13" s="7" t="str">
        <f t="shared" ref="AH13" si="4">IF(G13="","",TEXT(G13,"G/標準"))</f>
        <v>aaaa■</v>
      </c>
      <c r="AI13" s="8">
        <f>IF(AH13="",0,COUNTIF($AH$13:$AH$47,AH13))</f>
        <v>2</v>
      </c>
      <c r="AJ13" s="8">
        <f>IF(Q13&lt;1,1,0)</f>
        <v>0</v>
      </c>
    </row>
    <row r="14" spans="1:36" s="4" customFormat="1" ht="35.25" customHeight="1" x14ac:dyDescent="0.2">
      <c r="A14" s="58">
        <f t="shared" si="2"/>
        <v>2</v>
      </c>
      <c r="B14" s="38" t="str">
        <f t="shared" ref="B14:B47" si="5">IF($C14="","","工作機械")</f>
        <v>工作機械</v>
      </c>
      <c r="C14" s="59" t="s">
        <v>57</v>
      </c>
      <c r="D14" s="16" t="str">
        <f t="shared" ref="D14:D47" si="6">IF($C$2="","",IF($B14&lt;&gt;"",$C$2,""))</f>
        <v>○○○株式会社</v>
      </c>
      <c r="E14" s="16" t="str">
        <f t="shared" ref="E14:E47" si="7">IF($F$2="","",IF($B14&lt;&gt;"",$F$2,""))</f>
        <v>マルマルマル</v>
      </c>
      <c r="F14" s="57" t="s">
        <v>72</v>
      </c>
      <c r="G14" s="57" t="s">
        <v>58</v>
      </c>
      <c r="H14" s="21" t="s">
        <v>64</v>
      </c>
      <c r="I14" s="60" t="s">
        <v>62</v>
      </c>
      <c r="J14" s="61" t="s">
        <v>33</v>
      </c>
      <c r="K14" s="81">
        <v>60</v>
      </c>
      <c r="L14" s="61" t="s">
        <v>63</v>
      </c>
      <c r="M14" s="81">
        <v>40</v>
      </c>
      <c r="N14" s="20" t="str">
        <f t="shared" si="1"/>
        <v>s</v>
      </c>
      <c r="O14" s="60">
        <v>2010</v>
      </c>
      <c r="P14" s="60">
        <v>2018</v>
      </c>
      <c r="Q14" s="139">
        <f t="shared" ref="Q14:Q47" si="8">IFERROR(IF($K14="","",ROUNDDOWN((ABS($K14-$M14)/$K14)/($P14-$O14)*100,1)),"")</f>
        <v>4.0999999999999996</v>
      </c>
      <c r="R14" s="62" t="s">
        <v>64</v>
      </c>
      <c r="S14" s="62">
        <v>250</v>
      </c>
      <c r="T14" s="21" t="s">
        <v>98</v>
      </c>
      <c r="U14" s="21" t="s">
        <v>112</v>
      </c>
      <c r="V14" s="80">
        <v>300</v>
      </c>
      <c r="W14" s="57" t="s">
        <v>127</v>
      </c>
      <c r="X14" s="63"/>
      <c r="Y14" s="120"/>
      <c r="Z14" s="121"/>
      <c r="AA14" s="120"/>
      <c r="AB14" s="129"/>
      <c r="AC14" s="64"/>
      <c r="AE14" s="71">
        <f t="shared" ref="AE14:AE47" si="9">IF(AND($C14&lt;&gt;"",OR(F14="",G14="",H14="",I14="",J14="",K14="",L14="",M14="",O14="",P14="",R14="",S14="",T14="")),1,0)</f>
        <v>0</v>
      </c>
      <c r="AF14" s="71">
        <f>IF(AND($G14&lt;&gt;"",H14=※編集不可※選択項目!$C$3,U14=""),1,0)</f>
        <v>0</v>
      </c>
      <c r="AG14" s="71">
        <f>IF(AND($G14&lt;&gt;"",COUNTIF($G14,"*■*")&gt;0,$W14=""),1,0)</f>
        <v>0</v>
      </c>
      <c r="AH14" s="7" t="str">
        <f>IF(G14="","",TEXT(G14,"G/標準"))</f>
        <v>aaaa■</v>
      </c>
      <c r="AI14" s="8">
        <f t="shared" ref="AI14:AI47" si="10">IF(AH14="",0,COUNTIF($AH$13:$AH$47,AH14))</f>
        <v>2</v>
      </c>
      <c r="AJ14" s="8">
        <f t="shared" ref="AJ14:AJ47" si="11">IF(Q14&lt;1,1,0)</f>
        <v>0</v>
      </c>
    </row>
    <row r="15" spans="1:36" s="4" customFormat="1" ht="35.25" customHeight="1" x14ac:dyDescent="0.2">
      <c r="A15" s="58">
        <f t="shared" si="2"/>
        <v>3</v>
      </c>
      <c r="B15" s="38" t="str">
        <f t="shared" si="5"/>
        <v>工作機械</v>
      </c>
      <c r="C15" s="59" t="s">
        <v>57</v>
      </c>
      <c r="D15" s="16" t="str">
        <f t="shared" si="6"/>
        <v>○○○株式会社</v>
      </c>
      <c r="E15" s="16" t="str">
        <f t="shared" si="7"/>
        <v>マルマルマル</v>
      </c>
      <c r="F15" s="57" t="s">
        <v>73</v>
      </c>
      <c r="G15" s="57" t="s">
        <v>66</v>
      </c>
      <c r="H15" s="21" t="s">
        <v>65</v>
      </c>
      <c r="I15" s="60" t="s">
        <v>62</v>
      </c>
      <c r="J15" s="61" t="s">
        <v>33</v>
      </c>
      <c r="K15" s="81">
        <v>60</v>
      </c>
      <c r="L15" s="61" t="s">
        <v>63</v>
      </c>
      <c r="M15" s="81">
        <v>40</v>
      </c>
      <c r="N15" s="20" t="str">
        <f t="shared" si="1"/>
        <v>s</v>
      </c>
      <c r="O15" s="60">
        <v>2010</v>
      </c>
      <c r="P15" s="60">
        <v>2018</v>
      </c>
      <c r="Q15" s="139">
        <f t="shared" si="8"/>
        <v>4.0999999999999996</v>
      </c>
      <c r="R15" s="62" t="s">
        <v>64</v>
      </c>
      <c r="S15" s="62">
        <v>250</v>
      </c>
      <c r="T15" s="21" t="s">
        <v>101</v>
      </c>
      <c r="U15" s="21"/>
      <c r="V15" s="80"/>
      <c r="W15" s="57"/>
      <c r="X15" s="63"/>
      <c r="Y15" s="120"/>
      <c r="Z15" s="121"/>
      <c r="AA15" s="120"/>
      <c r="AB15" s="129"/>
      <c r="AC15" s="64"/>
      <c r="AE15" s="71">
        <f t="shared" si="9"/>
        <v>0</v>
      </c>
      <c r="AF15" s="71">
        <f>IF(AND($G15&lt;&gt;"",H15=※編集不可※選択項目!$C$3,U15=""),1,0)</f>
        <v>0</v>
      </c>
      <c r="AG15" s="71">
        <f t="shared" si="3"/>
        <v>0</v>
      </c>
      <c r="AH15" s="7" t="str">
        <f t="shared" ref="AH15:AH47" si="12">IF(G15="","",TEXT(G15,"G/標準"))</f>
        <v>aaaa</v>
      </c>
      <c r="AI15" s="8">
        <f t="shared" si="10"/>
        <v>1</v>
      </c>
      <c r="AJ15" s="8">
        <f t="shared" si="11"/>
        <v>0</v>
      </c>
    </row>
    <row r="16" spans="1:36" s="4" customFormat="1" ht="35.25" customHeight="1" x14ac:dyDescent="0.2">
      <c r="A16" s="58">
        <f t="shared" si="2"/>
        <v>4</v>
      </c>
      <c r="B16" s="38" t="str">
        <f t="shared" si="5"/>
        <v>工作機械</v>
      </c>
      <c r="C16" s="59" t="s">
        <v>57</v>
      </c>
      <c r="D16" s="16" t="str">
        <f t="shared" si="6"/>
        <v>○○○株式会社</v>
      </c>
      <c r="E16" s="16" t="str">
        <f t="shared" si="7"/>
        <v>マルマルマル</v>
      </c>
      <c r="F16" s="57" t="s">
        <v>74</v>
      </c>
      <c r="G16" s="57" t="s">
        <v>59</v>
      </c>
      <c r="H16" s="21" t="s">
        <v>65</v>
      </c>
      <c r="I16" s="60" t="s">
        <v>61</v>
      </c>
      <c r="J16" s="61" t="s">
        <v>134</v>
      </c>
      <c r="K16" s="81">
        <v>40</v>
      </c>
      <c r="L16" s="61" t="s">
        <v>135</v>
      </c>
      <c r="M16" s="81">
        <v>37</v>
      </c>
      <c r="N16" s="20" t="str">
        <f t="shared" si="1"/>
        <v>kW</v>
      </c>
      <c r="O16" s="60">
        <v>2010</v>
      </c>
      <c r="P16" s="60">
        <v>2018</v>
      </c>
      <c r="Q16" s="139">
        <f t="shared" si="8"/>
        <v>0.9</v>
      </c>
      <c r="R16" s="62" t="s">
        <v>65</v>
      </c>
      <c r="S16" s="62">
        <v>300</v>
      </c>
      <c r="T16" s="21" t="s">
        <v>101</v>
      </c>
      <c r="U16" s="21"/>
      <c r="V16" s="80"/>
      <c r="W16" s="57"/>
      <c r="X16" s="63"/>
      <c r="Y16" s="120"/>
      <c r="Z16" s="121"/>
      <c r="AA16" s="120"/>
      <c r="AB16" s="129"/>
      <c r="AC16" s="64"/>
      <c r="AE16" s="71">
        <f t="shared" si="9"/>
        <v>0</v>
      </c>
      <c r="AF16" s="71">
        <f>IF(AND($G16&lt;&gt;"",H16=※編集不可※選択項目!$C$3,U16=""),1,0)</f>
        <v>0</v>
      </c>
      <c r="AG16" s="71">
        <f t="shared" si="3"/>
        <v>0</v>
      </c>
      <c r="AH16" s="7" t="str">
        <f t="shared" si="12"/>
        <v>bbbb</v>
      </c>
      <c r="AI16" s="8">
        <f t="shared" si="10"/>
        <v>1</v>
      </c>
      <c r="AJ16" s="8">
        <f t="shared" si="11"/>
        <v>1</v>
      </c>
    </row>
    <row r="17" spans="1:36" s="4" customFormat="1" ht="35.25" customHeight="1" x14ac:dyDescent="0.2">
      <c r="A17" s="58">
        <f t="shared" si="2"/>
        <v>5</v>
      </c>
      <c r="B17" s="38" t="str">
        <f t="shared" si="5"/>
        <v>工作機械</v>
      </c>
      <c r="C17" s="59" t="s">
        <v>122</v>
      </c>
      <c r="D17" s="16" t="str">
        <f t="shared" si="6"/>
        <v>○○○株式会社</v>
      </c>
      <c r="E17" s="16" t="str">
        <f t="shared" si="7"/>
        <v>マルマルマル</v>
      </c>
      <c r="F17" s="57" t="s">
        <v>75</v>
      </c>
      <c r="G17" s="57" t="s">
        <v>60</v>
      </c>
      <c r="H17" s="21" t="s">
        <v>65</v>
      </c>
      <c r="I17" s="60" t="s">
        <v>61</v>
      </c>
      <c r="J17" s="61" t="s">
        <v>134</v>
      </c>
      <c r="K17" s="81"/>
      <c r="L17" s="61" t="s">
        <v>135</v>
      </c>
      <c r="M17" s="81">
        <v>40</v>
      </c>
      <c r="N17" s="20" t="str">
        <f t="shared" si="1"/>
        <v>kW</v>
      </c>
      <c r="O17" s="60">
        <v>1900</v>
      </c>
      <c r="P17" s="60">
        <v>2020</v>
      </c>
      <c r="Q17" s="139" t="str">
        <f t="shared" si="8"/>
        <v/>
      </c>
      <c r="R17" s="62" t="s">
        <v>65</v>
      </c>
      <c r="S17" s="62">
        <v>280</v>
      </c>
      <c r="T17" s="21" t="s">
        <v>101</v>
      </c>
      <c r="U17" s="21"/>
      <c r="V17" s="80"/>
      <c r="W17" s="57"/>
      <c r="X17" s="63"/>
      <c r="Y17" s="120"/>
      <c r="Z17" s="121"/>
      <c r="AA17" s="120"/>
      <c r="AB17" s="129"/>
      <c r="AC17" s="64"/>
      <c r="AE17" s="71">
        <f t="shared" si="9"/>
        <v>1</v>
      </c>
      <c r="AF17" s="71">
        <f>IF(AND($G17&lt;&gt;"",H17=※編集不可※選択項目!$C$3,U17=""),1,0)</f>
        <v>0</v>
      </c>
      <c r="AG17" s="71">
        <f t="shared" si="3"/>
        <v>0</v>
      </c>
      <c r="AH17" s="7" t="str">
        <f t="shared" si="12"/>
        <v>cccc</v>
      </c>
      <c r="AI17" s="8">
        <f t="shared" si="10"/>
        <v>1</v>
      </c>
      <c r="AJ17" s="8">
        <f t="shared" si="11"/>
        <v>0</v>
      </c>
    </row>
    <row r="18" spans="1:36" s="4" customFormat="1" ht="35.25" customHeight="1" x14ac:dyDescent="0.2">
      <c r="A18" s="58">
        <f t="shared" si="2"/>
        <v>6</v>
      </c>
      <c r="B18" s="38" t="str">
        <f t="shared" si="5"/>
        <v/>
      </c>
      <c r="C18" s="59"/>
      <c r="D18" s="16" t="str">
        <f t="shared" si="6"/>
        <v/>
      </c>
      <c r="E18" s="16" t="str">
        <f t="shared" si="7"/>
        <v/>
      </c>
      <c r="F18" s="57"/>
      <c r="G18" s="57"/>
      <c r="H18" s="62"/>
      <c r="I18" s="60"/>
      <c r="J18" s="61"/>
      <c r="K18" s="81"/>
      <c r="L18" s="61"/>
      <c r="M18" s="81"/>
      <c r="N18" s="20" t="str">
        <f t="shared" si="1"/>
        <v/>
      </c>
      <c r="O18" s="60"/>
      <c r="P18" s="60"/>
      <c r="Q18" s="139" t="str">
        <f t="shared" si="8"/>
        <v/>
      </c>
      <c r="R18" s="62"/>
      <c r="S18" s="62"/>
      <c r="T18" s="62"/>
      <c r="U18" s="62"/>
      <c r="V18" s="80"/>
      <c r="W18" s="57"/>
      <c r="X18" s="63"/>
      <c r="Y18" s="120"/>
      <c r="Z18" s="121"/>
      <c r="AA18" s="120"/>
      <c r="AB18" s="129"/>
      <c r="AC18" s="64"/>
      <c r="AE18" s="71">
        <f t="shared" si="9"/>
        <v>0</v>
      </c>
      <c r="AF18" s="71">
        <f>IF(AND($G18&lt;&gt;"",H18=※編集不可※選択項目!$C$3,U18=""),1,0)</f>
        <v>0</v>
      </c>
      <c r="AG18" s="71">
        <f t="shared" si="3"/>
        <v>0</v>
      </c>
      <c r="AH18" s="7" t="str">
        <f t="shared" si="12"/>
        <v/>
      </c>
      <c r="AI18" s="8">
        <f t="shared" si="10"/>
        <v>0</v>
      </c>
      <c r="AJ18" s="8">
        <f t="shared" si="11"/>
        <v>0</v>
      </c>
    </row>
    <row r="19" spans="1:36" s="4" customFormat="1" ht="35.25" customHeight="1" x14ac:dyDescent="0.2">
      <c r="A19" s="58">
        <f t="shared" si="2"/>
        <v>7</v>
      </c>
      <c r="B19" s="38" t="str">
        <f t="shared" si="5"/>
        <v/>
      </c>
      <c r="C19" s="59"/>
      <c r="D19" s="16" t="str">
        <f t="shared" si="6"/>
        <v/>
      </c>
      <c r="E19" s="16" t="str">
        <f t="shared" si="7"/>
        <v/>
      </c>
      <c r="F19" s="57"/>
      <c r="G19" s="57"/>
      <c r="H19" s="62"/>
      <c r="I19" s="60"/>
      <c r="J19" s="61"/>
      <c r="K19" s="81"/>
      <c r="L19" s="61"/>
      <c r="M19" s="81"/>
      <c r="N19" s="20" t="str">
        <f t="shared" si="1"/>
        <v/>
      </c>
      <c r="O19" s="60"/>
      <c r="P19" s="60"/>
      <c r="Q19" s="139" t="str">
        <f t="shared" si="8"/>
        <v/>
      </c>
      <c r="R19" s="62"/>
      <c r="S19" s="62"/>
      <c r="T19" s="62"/>
      <c r="U19" s="62"/>
      <c r="V19" s="80"/>
      <c r="W19" s="57"/>
      <c r="X19" s="63"/>
      <c r="Y19" s="120"/>
      <c r="Z19" s="121"/>
      <c r="AA19" s="120"/>
      <c r="AB19" s="129"/>
      <c r="AC19" s="64"/>
      <c r="AE19" s="71">
        <f t="shared" si="9"/>
        <v>0</v>
      </c>
      <c r="AF19" s="71">
        <f>IF(AND($G19&lt;&gt;"",H19=※編集不可※選択項目!$C$3,U19=""),1,0)</f>
        <v>0</v>
      </c>
      <c r="AG19" s="71">
        <f t="shared" si="3"/>
        <v>0</v>
      </c>
      <c r="AH19" s="7" t="str">
        <f t="shared" si="12"/>
        <v/>
      </c>
      <c r="AI19" s="8">
        <f t="shared" si="10"/>
        <v>0</v>
      </c>
      <c r="AJ19" s="8">
        <f t="shared" si="11"/>
        <v>0</v>
      </c>
    </row>
    <row r="20" spans="1:36" s="4" customFormat="1" ht="35.25" customHeight="1" x14ac:dyDescent="0.2">
      <c r="A20" s="58">
        <f t="shared" si="2"/>
        <v>8</v>
      </c>
      <c r="B20" s="38" t="str">
        <f t="shared" si="5"/>
        <v/>
      </c>
      <c r="C20" s="59"/>
      <c r="D20" s="16" t="str">
        <f t="shared" si="6"/>
        <v/>
      </c>
      <c r="E20" s="16" t="str">
        <f t="shared" si="7"/>
        <v/>
      </c>
      <c r="F20" s="57"/>
      <c r="G20" s="57"/>
      <c r="H20" s="62"/>
      <c r="I20" s="60"/>
      <c r="J20" s="61"/>
      <c r="K20" s="81"/>
      <c r="L20" s="61"/>
      <c r="M20" s="81"/>
      <c r="N20" s="20" t="str">
        <f t="shared" si="1"/>
        <v/>
      </c>
      <c r="O20" s="60"/>
      <c r="P20" s="60"/>
      <c r="Q20" s="139" t="str">
        <f t="shared" si="8"/>
        <v/>
      </c>
      <c r="R20" s="62"/>
      <c r="S20" s="62"/>
      <c r="T20" s="62"/>
      <c r="U20" s="62"/>
      <c r="V20" s="80"/>
      <c r="W20" s="57"/>
      <c r="X20" s="63"/>
      <c r="Y20" s="120"/>
      <c r="Z20" s="121"/>
      <c r="AA20" s="120"/>
      <c r="AB20" s="129"/>
      <c r="AC20" s="64"/>
      <c r="AE20" s="71">
        <f t="shared" si="9"/>
        <v>0</v>
      </c>
      <c r="AF20" s="71">
        <f>IF(AND($G20&lt;&gt;"",H20=※編集不可※選択項目!$C$3,U20=""),1,0)</f>
        <v>0</v>
      </c>
      <c r="AG20" s="71">
        <f t="shared" si="3"/>
        <v>0</v>
      </c>
      <c r="AH20" s="7" t="str">
        <f t="shared" si="12"/>
        <v/>
      </c>
      <c r="AI20" s="8">
        <f t="shared" si="10"/>
        <v>0</v>
      </c>
      <c r="AJ20" s="8">
        <f t="shared" si="11"/>
        <v>0</v>
      </c>
    </row>
    <row r="21" spans="1:36" s="4" customFormat="1" ht="35.25" customHeight="1" x14ac:dyDescent="0.2">
      <c r="A21" s="58">
        <f t="shared" si="2"/>
        <v>9</v>
      </c>
      <c r="B21" s="38" t="str">
        <f t="shared" si="5"/>
        <v/>
      </c>
      <c r="C21" s="59"/>
      <c r="D21" s="16" t="str">
        <f t="shared" si="6"/>
        <v/>
      </c>
      <c r="E21" s="16" t="str">
        <f t="shared" si="7"/>
        <v/>
      </c>
      <c r="F21" s="57"/>
      <c r="G21" s="57"/>
      <c r="H21" s="62"/>
      <c r="I21" s="60"/>
      <c r="J21" s="61"/>
      <c r="K21" s="81"/>
      <c r="L21" s="61"/>
      <c r="M21" s="81"/>
      <c r="N21" s="20" t="str">
        <f t="shared" si="1"/>
        <v/>
      </c>
      <c r="O21" s="60"/>
      <c r="P21" s="60"/>
      <c r="Q21" s="139" t="str">
        <f t="shared" si="8"/>
        <v/>
      </c>
      <c r="R21" s="62"/>
      <c r="S21" s="62"/>
      <c r="T21" s="62"/>
      <c r="U21" s="62"/>
      <c r="V21" s="80"/>
      <c r="W21" s="57"/>
      <c r="X21" s="63"/>
      <c r="Y21" s="120"/>
      <c r="Z21" s="121"/>
      <c r="AA21" s="120"/>
      <c r="AB21" s="129"/>
      <c r="AC21" s="64"/>
      <c r="AE21" s="71">
        <f t="shared" si="9"/>
        <v>0</v>
      </c>
      <c r="AF21" s="71">
        <f>IF(AND($G21&lt;&gt;"",H21=※編集不可※選択項目!$C$3,U21=""),1,0)</f>
        <v>0</v>
      </c>
      <c r="AG21" s="71">
        <f t="shared" si="3"/>
        <v>0</v>
      </c>
      <c r="AH21" s="7" t="str">
        <f t="shared" si="12"/>
        <v/>
      </c>
      <c r="AI21" s="8">
        <f t="shared" si="10"/>
        <v>0</v>
      </c>
      <c r="AJ21" s="8">
        <f t="shared" si="11"/>
        <v>0</v>
      </c>
    </row>
    <row r="22" spans="1:36" s="4" customFormat="1" ht="35.25" customHeight="1" x14ac:dyDescent="0.2">
      <c r="A22" s="58">
        <f t="shared" si="2"/>
        <v>10</v>
      </c>
      <c r="B22" s="38" t="str">
        <f t="shared" si="5"/>
        <v/>
      </c>
      <c r="C22" s="59"/>
      <c r="D22" s="16" t="str">
        <f t="shared" si="6"/>
        <v/>
      </c>
      <c r="E22" s="16" t="str">
        <f t="shared" si="7"/>
        <v/>
      </c>
      <c r="F22" s="57"/>
      <c r="G22" s="57"/>
      <c r="H22" s="62"/>
      <c r="I22" s="60"/>
      <c r="J22" s="61"/>
      <c r="K22" s="81"/>
      <c r="L22" s="61"/>
      <c r="M22" s="81"/>
      <c r="N22" s="20" t="str">
        <f t="shared" si="1"/>
        <v/>
      </c>
      <c r="O22" s="60"/>
      <c r="P22" s="60"/>
      <c r="Q22" s="139" t="str">
        <f t="shared" si="8"/>
        <v/>
      </c>
      <c r="R22" s="62"/>
      <c r="S22" s="62"/>
      <c r="T22" s="62"/>
      <c r="U22" s="62"/>
      <c r="V22" s="80"/>
      <c r="W22" s="57"/>
      <c r="X22" s="63"/>
      <c r="Y22" s="120"/>
      <c r="Z22" s="121"/>
      <c r="AA22" s="120"/>
      <c r="AB22" s="129"/>
      <c r="AC22" s="64"/>
      <c r="AE22" s="71">
        <f t="shared" si="9"/>
        <v>0</v>
      </c>
      <c r="AF22" s="71">
        <f>IF(AND($G22&lt;&gt;"",H22=※編集不可※選択項目!$C$3,U22=""),1,0)</f>
        <v>0</v>
      </c>
      <c r="AG22" s="71">
        <f t="shared" si="3"/>
        <v>0</v>
      </c>
      <c r="AH22" s="7" t="str">
        <f t="shared" si="12"/>
        <v/>
      </c>
      <c r="AI22" s="8">
        <f t="shared" si="10"/>
        <v>0</v>
      </c>
      <c r="AJ22" s="8">
        <f t="shared" si="11"/>
        <v>0</v>
      </c>
    </row>
    <row r="23" spans="1:36" s="4" customFormat="1" ht="35.25" customHeight="1" x14ac:dyDescent="0.2">
      <c r="A23" s="58">
        <f t="shared" si="2"/>
        <v>11</v>
      </c>
      <c r="B23" s="38" t="str">
        <f t="shared" si="5"/>
        <v/>
      </c>
      <c r="C23" s="59"/>
      <c r="D23" s="16" t="str">
        <f t="shared" si="6"/>
        <v/>
      </c>
      <c r="E23" s="16" t="str">
        <f t="shared" si="7"/>
        <v/>
      </c>
      <c r="F23" s="57"/>
      <c r="G23" s="57"/>
      <c r="H23" s="62"/>
      <c r="I23" s="60"/>
      <c r="J23" s="61"/>
      <c r="K23" s="81"/>
      <c r="L23" s="61"/>
      <c r="M23" s="81"/>
      <c r="N23" s="20" t="str">
        <f t="shared" si="1"/>
        <v/>
      </c>
      <c r="O23" s="60"/>
      <c r="P23" s="60"/>
      <c r="Q23" s="139" t="str">
        <f t="shared" si="8"/>
        <v/>
      </c>
      <c r="R23" s="62"/>
      <c r="S23" s="62"/>
      <c r="T23" s="62"/>
      <c r="U23" s="62"/>
      <c r="V23" s="80"/>
      <c r="W23" s="57"/>
      <c r="X23" s="63"/>
      <c r="Y23" s="120"/>
      <c r="Z23" s="121"/>
      <c r="AA23" s="120"/>
      <c r="AB23" s="129"/>
      <c r="AC23" s="64"/>
      <c r="AE23" s="71">
        <f t="shared" si="9"/>
        <v>0</v>
      </c>
      <c r="AF23" s="71">
        <f>IF(AND($G23&lt;&gt;"",H23=※編集不可※選択項目!$C$3,U23=""),1,0)</f>
        <v>0</v>
      </c>
      <c r="AG23" s="71">
        <f t="shared" si="3"/>
        <v>0</v>
      </c>
      <c r="AH23" s="7" t="str">
        <f t="shared" si="12"/>
        <v/>
      </c>
      <c r="AI23" s="8">
        <f t="shared" si="10"/>
        <v>0</v>
      </c>
      <c r="AJ23" s="8">
        <f t="shared" si="11"/>
        <v>0</v>
      </c>
    </row>
    <row r="24" spans="1:36" s="4" customFormat="1" ht="35.25" customHeight="1" x14ac:dyDescent="0.2">
      <c r="A24" s="58">
        <f t="shared" si="2"/>
        <v>12</v>
      </c>
      <c r="B24" s="38" t="str">
        <f t="shared" si="5"/>
        <v/>
      </c>
      <c r="C24" s="59"/>
      <c r="D24" s="16" t="str">
        <f t="shared" si="6"/>
        <v/>
      </c>
      <c r="E24" s="16" t="str">
        <f t="shared" si="7"/>
        <v/>
      </c>
      <c r="F24" s="57"/>
      <c r="G24" s="57"/>
      <c r="H24" s="62"/>
      <c r="I24" s="60"/>
      <c r="J24" s="61"/>
      <c r="K24" s="81"/>
      <c r="L24" s="61"/>
      <c r="M24" s="81"/>
      <c r="N24" s="20" t="str">
        <f t="shared" si="1"/>
        <v/>
      </c>
      <c r="O24" s="60"/>
      <c r="P24" s="60"/>
      <c r="Q24" s="139" t="str">
        <f t="shared" si="8"/>
        <v/>
      </c>
      <c r="R24" s="62"/>
      <c r="S24" s="62"/>
      <c r="T24" s="62"/>
      <c r="U24" s="62"/>
      <c r="V24" s="80"/>
      <c r="W24" s="57"/>
      <c r="X24" s="63"/>
      <c r="Y24" s="120"/>
      <c r="Z24" s="121"/>
      <c r="AA24" s="120"/>
      <c r="AB24" s="129"/>
      <c r="AC24" s="64"/>
      <c r="AE24" s="71">
        <f t="shared" si="9"/>
        <v>0</v>
      </c>
      <c r="AF24" s="71">
        <f>IF(AND($G24&lt;&gt;"",H24=※編集不可※選択項目!$C$3,U24=""),1,0)</f>
        <v>0</v>
      </c>
      <c r="AG24" s="71">
        <f t="shared" si="3"/>
        <v>0</v>
      </c>
      <c r="AH24" s="7" t="str">
        <f t="shared" si="12"/>
        <v/>
      </c>
      <c r="AI24" s="8">
        <f t="shared" si="10"/>
        <v>0</v>
      </c>
      <c r="AJ24" s="8">
        <f t="shared" si="11"/>
        <v>0</v>
      </c>
    </row>
    <row r="25" spans="1:36" s="4" customFormat="1" ht="35.25" customHeight="1" x14ac:dyDescent="0.2">
      <c r="A25" s="58">
        <f t="shared" si="2"/>
        <v>13</v>
      </c>
      <c r="B25" s="38" t="str">
        <f t="shared" si="5"/>
        <v/>
      </c>
      <c r="C25" s="59"/>
      <c r="D25" s="16" t="str">
        <f t="shared" si="6"/>
        <v/>
      </c>
      <c r="E25" s="16" t="str">
        <f t="shared" si="7"/>
        <v/>
      </c>
      <c r="F25" s="57"/>
      <c r="G25" s="57"/>
      <c r="H25" s="62"/>
      <c r="I25" s="60"/>
      <c r="J25" s="61"/>
      <c r="K25" s="81"/>
      <c r="L25" s="61"/>
      <c r="M25" s="81"/>
      <c r="N25" s="20" t="str">
        <f t="shared" si="1"/>
        <v/>
      </c>
      <c r="O25" s="60"/>
      <c r="P25" s="60"/>
      <c r="Q25" s="139" t="str">
        <f t="shared" si="8"/>
        <v/>
      </c>
      <c r="R25" s="62"/>
      <c r="S25" s="62"/>
      <c r="T25" s="62"/>
      <c r="U25" s="62"/>
      <c r="V25" s="80"/>
      <c r="W25" s="57"/>
      <c r="X25" s="63"/>
      <c r="Y25" s="120"/>
      <c r="Z25" s="121"/>
      <c r="AA25" s="120"/>
      <c r="AB25" s="129"/>
      <c r="AC25" s="64"/>
      <c r="AE25" s="71">
        <f t="shared" si="9"/>
        <v>0</v>
      </c>
      <c r="AF25" s="71">
        <f>IF(AND($G25&lt;&gt;"",H25=※編集不可※選択項目!$C$3,U25=""),1,0)</f>
        <v>0</v>
      </c>
      <c r="AG25" s="71">
        <f t="shared" si="3"/>
        <v>0</v>
      </c>
      <c r="AH25" s="7" t="str">
        <f t="shared" si="12"/>
        <v/>
      </c>
      <c r="AI25" s="8">
        <f t="shared" si="10"/>
        <v>0</v>
      </c>
      <c r="AJ25" s="8">
        <f t="shared" si="11"/>
        <v>0</v>
      </c>
    </row>
    <row r="26" spans="1:36" s="4" customFormat="1" ht="35.25" customHeight="1" x14ac:dyDescent="0.2">
      <c r="A26" s="58">
        <f t="shared" si="2"/>
        <v>14</v>
      </c>
      <c r="B26" s="38" t="str">
        <f t="shared" si="5"/>
        <v/>
      </c>
      <c r="C26" s="59"/>
      <c r="D26" s="16" t="str">
        <f t="shared" si="6"/>
        <v/>
      </c>
      <c r="E26" s="16" t="str">
        <f t="shared" si="7"/>
        <v/>
      </c>
      <c r="F26" s="57"/>
      <c r="G26" s="57"/>
      <c r="H26" s="62"/>
      <c r="I26" s="60"/>
      <c r="J26" s="61"/>
      <c r="K26" s="81"/>
      <c r="L26" s="61"/>
      <c r="M26" s="81"/>
      <c r="N26" s="20" t="str">
        <f t="shared" si="1"/>
        <v/>
      </c>
      <c r="O26" s="60"/>
      <c r="P26" s="60"/>
      <c r="Q26" s="139" t="str">
        <f t="shared" si="8"/>
        <v/>
      </c>
      <c r="R26" s="62"/>
      <c r="S26" s="62"/>
      <c r="T26" s="62"/>
      <c r="U26" s="62"/>
      <c r="V26" s="80"/>
      <c r="W26" s="57"/>
      <c r="X26" s="63"/>
      <c r="Y26" s="120"/>
      <c r="Z26" s="121"/>
      <c r="AA26" s="120"/>
      <c r="AB26" s="129"/>
      <c r="AC26" s="64"/>
      <c r="AE26" s="71">
        <f t="shared" si="9"/>
        <v>0</v>
      </c>
      <c r="AF26" s="71">
        <f>IF(AND($G26&lt;&gt;"",H26=※編集不可※選択項目!$C$3,U26=""),1,0)</f>
        <v>0</v>
      </c>
      <c r="AG26" s="71">
        <f t="shared" si="3"/>
        <v>0</v>
      </c>
      <c r="AH26" s="7" t="str">
        <f t="shared" si="12"/>
        <v/>
      </c>
      <c r="AI26" s="8">
        <f t="shared" si="10"/>
        <v>0</v>
      </c>
      <c r="AJ26" s="8">
        <f t="shared" si="11"/>
        <v>0</v>
      </c>
    </row>
    <row r="27" spans="1:36" s="4" customFormat="1" ht="35.25" customHeight="1" x14ac:dyDescent="0.2">
      <c r="A27" s="58">
        <f t="shared" si="2"/>
        <v>15</v>
      </c>
      <c r="B27" s="38" t="str">
        <f t="shared" si="5"/>
        <v/>
      </c>
      <c r="C27" s="59"/>
      <c r="D27" s="16" t="str">
        <f t="shared" si="6"/>
        <v/>
      </c>
      <c r="E27" s="16" t="str">
        <f t="shared" si="7"/>
        <v/>
      </c>
      <c r="F27" s="57"/>
      <c r="G27" s="57"/>
      <c r="H27" s="62"/>
      <c r="I27" s="60"/>
      <c r="J27" s="61"/>
      <c r="K27" s="81"/>
      <c r="L27" s="61"/>
      <c r="M27" s="81"/>
      <c r="N27" s="20" t="str">
        <f t="shared" si="1"/>
        <v/>
      </c>
      <c r="O27" s="60"/>
      <c r="P27" s="60"/>
      <c r="Q27" s="139" t="str">
        <f t="shared" si="8"/>
        <v/>
      </c>
      <c r="R27" s="62"/>
      <c r="S27" s="62"/>
      <c r="T27" s="62"/>
      <c r="U27" s="62"/>
      <c r="V27" s="80"/>
      <c r="W27" s="57"/>
      <c r="X27" s="63"/>
      <c r="Y27" s="120"/>
      <c r="Z27" s="121"/>
      <c r="AA27" s="120"/>
      <c r="AB27" s="129"/>
      <c r="AC27" s="64"/>
      <c r="AE27" s="71">
        <f t="shared" si="9"/>
        <v>0</v>
      </c>
      <c r="AF27" s="71">
        <f>IF(AND($G27&lt;&gt;"",H27=※編集不可※選択項目!$C$3,U27=""),1,0)</f>
        <v>0</v>
      </c>
      <c r="AG27" s="71">
        <f t="shared" si="3"/>
        <v>0</v>
      </c>
      <c r="AH27" s="7" t="str">
        <f t="shared" si="12"/>
        <v/>
      </c>
      <c r="AI27" s="8">
        <f t="shared" si="10"/>
        <v>0</v>
      </c>
      <c r="AJ27" s="8">
        <f t="shared" si="11"/>
        <v>0</v>
      </c>
    </row>
    <row r="28" spans="1:36" s="4" customFormat="1" ht="35.25" customHeight="1" x14ac:dyDescent="0.2">
      <c r="A28" s="58">
        <f t="shared" si="2"/>
        <v>16</v>
      </c>
      <c r="B28" s="38" t="str">
        <f t="shared" si="5"/>
        <v/>
      </c>
      <c r="C28" s="59"/>
      <c r="D28" s="16" t="str">
        <f t="shared" si="6"/>
        <v/>
      </c>
      <c r="E28" s="16" t="str">
        <f t="shared" si="7"/>
        <v/>
      </c>
      <c r="F28" s="57"/>
      <c r="G28" s="57"/>
      <c r="H28" s="62"/>
      <c r="I28" s="60"/>
      <c r="J28" s="61"/>
      <c r="K28" s="81"/>
      <c r="L28" s="61"/>
      <c r="M28" s="81"/>
      <c r="N28" s="20" t="str">
        <f t="shared" si="1"/>
        <v/>
      </c>
      <c r="O28" s="60"/>
      <c r="P28" s="60"/>
      <c r="Q28" s="139" t="str">
        <f t="shared" si="8"/>
        <v/>
      </c>
      <c r="R28" s="62"/>
      <c r="S28" s="62"/>
      <c r="T28" s="62"/>
      <c r="U28" s="62"/>
      <c r="V28" s="80"/>
      <c r="W28" s="57"/>
      <c r="X28" s="63"/>
      <c r="Y28" s="120"/>
      <c r="Z28" s="121"/>
      <c r="AA28" s="120"/>
      <c r="AB28" s="129"/>
      <c r="AC28" s="64"/>
      <c r="AE28" s="71">
        <f t="shared" si="9"/>
        <v>0</v>
      </c>
      <c r="AF28" s="71">
        <f>IF(AND($G28&lt;&gt;"",H28=※編集不可※選択項目!$C$3,U28=""),1,0)</f>
        <v>0</v>
      </c>
      <c r="AG28" s="71">
        <f t="shared" si="3"/>
        <v>0</v>
      </c>
      <c r="AH28" s="7" t="str">
        <f t="shared" si="12"/>
        <v/>
      </c>
      <c r="AI28" s="8">
        <f t="shared" si="10"/>
        <v>0</v>
      </c>
      <c r="AJ28" s="8">
        <f t="shared" si="11"/>
        <v>0</v>
      </c>
    </row>
    <row r="29" spans="1:36" s="4" customFormat="1" ht="35.25" customHeight="1" x14ac:dyDescent="0.2">
      <c r="A29" s="58">
        <f t="shared" si="2"/>
        <v>17</v>
      </c>
      <c r="B29" s="38" t="str">
        <f t="shared" si="5"/>
        <v/>
      </c>
      <c r="C29" s="59"/>
      <c r="D29" s="16" t="str">
        <f t="shared" si="6"/>
        <v/>
      </c>
      <c r="E29" s="16" t="str">
        <f t="shared" si="7"/>
        <v/>
      </c>
      <c r="F29" s="57"/>
      <c r="G29" s="57"/>
      <c r="H29" s="62"/>
      <c r="I29" s="60"/>
      <c r="J29" s="61"/>
      <c r="K29" s="81"/>
      <c r="L29" s="61"/>
      <c r="M29" s="81"/>
      <c r="N29" s="20" t="str">
        <f t="shared" si="1"/>
        <v/>
      </c>
      <c r="O29" s="60"/>
      <c r="P29" s="60"/>
      <c r="Q29" s="139" t="str">
        <f t="shared" si="8"/>
        <v/>
      </c>
      <c r="R29" s="62"/>
      <c r="S29" s="62"/>
      <c r="T29" s="62"/>
      <c r="U29" s="62"/>
      <c r="V29" s="80"/>
      <c r="W29" s="57"/>
      <c r="X29" s="63"/>
      <c r="Y29" s="120"/>
      <c r="Z29" s="121"/>
      <c r="AA29" s="120"/>
      <c r="AB29" s="129"/>
      <c r="AC29" s="64"/>
      <c r="AE29" s="71">
        <f t="shared" si="9"/>
        <v>0</v>
      </c>
      <c r="AF29" s="71">
        <f>IF(AND($G29&lt;&gt;"",H29=※編集不可※選択項目!$C$3,U29=""),1,0)</f>
        <v>0</v>
      </c>
      <c r="AG29" s="71">
        <f t="shared" si="3"/>
        <v>0</v>
      </c>
      <c r="AH29" s="7" t="str">
        <f t="shared" si="12"/>
        <v/>
      </c>
      <c r="AI29" s="8">
        <f t="shared" si="10"/>
        <v>0</v>
      </c>
      <c r="AJ29" s="8">
        <f t="shared" si="11"/>
        <v>0</v>
      </c>
    </row>
    <row r="30" spans="1:36" s="4" customFormat="1" ht="35.25" customHeight="1" x14ac:dyDescent="0.2">
      <c r="A30" s="58">
        <f t="shared" si="2"/>
        <v>18</v>
      </c>
      <c r="B30" s="38" t="str">
        <f t="shared" si="5"/>
        <v/>
      </c>
      <c r="C30" s="59"/>
      <c r="D30" s="16" t="str">
        <f t="shared" si="6"/>
        <v/>
      </c>
      <c r="E30" s="16" t="str">
        <f t="shared" si="7"/>
        <v/>
      </c>
      <c r="F30" s="57"/>
      <c r="G30" s="57"/>
      <c r="H30" s="62"/>
      <c r="I30" s="60"/>
      <c r="J30" s="61"/>
      <c r="K30" s="81"/>
      <c r="L30" s="61"/>
      <c r="M30" s="81"/>
      <c r="N30" s="20" t="str">
        <f t="shared" si="1"/>
        <v/>
      </c>
      <c r="O30" s="60"/>
      <c r="P30" s="60"/>
      <c r="Q30" s="139" t="str">
        <f t="shared" si="8"/>
        <v/>
      </c>
      <c r="R30" s="62"/>
      <c r="S30" s="62"/>
      <c r="T30" s="62"/>
      <c r="U30" s="62"/>
      <c r="V30" s="80"/>
      <c r="W30" s="57"/>
      <c r="X30" s="63"/>
      <c r="Y30" s="120"/>
      <c r="Z30" s="121"/>
      <c r="AA30" s="120"/>
      <c r="AB30" s="129"/>
      <c r="AC30" s="64"/>
      <c r="AE30" s="71">
        <f t="shared" si="9"/>
        <v>0</v>
      </c>
      <c r="AF30" s="71">
        <f>IF(AND($G30&lt;&gt;"",H30=※編集不可※選択項目!$C$3,U30=""),1,0)</f>
        <v>0</v>
      </c>
      <c r="AG30" s="71">
        <f t="shared" si="3"/>
        <v>0</v>
      </c>
      <c r="AH30" s="7" t="str">
        <f t="shared" si="12"/>
        <v/>
      </c>
      <c r="AI30" s="8">
        <f t="shared" si="10"/>
        <v>0</v>
      </c>
      <c r="AJ30" s="8">
        <f t="shared" si="11"/>
        <v>0</v>
      </c>
    </row>
    <row r="31" spans="1:36" s="4" customFormat="1" ht="35.25" customHeight="1" x14ac:dyDescent="0.2">
      <c r="A31" s="58">
        <f t="shared" si="2"/>
        <v>19</v>
      </c>
      <c r="B31" s="38" t="str">
        <f t="shared" si="5"/>
        <v/>
      </c>
      <c r="C31" s="59"/>
      <c r="D31" s="16" t="str">
        <f t="shared" si="6"/>
        <v/>
      </c>
      <c r="E31" s="16" t="str">
        <f t="shared" si="7"/>
        <v/>
      </c>
      <c r="F31" s="57"/>
      <c r="G31" s="57"/>
      <c r="H31" s="62"/>
      <c r="I31" s="60"/>
      <c r="J31" s="61"/>
      <c r="K31" s="81"/>
      <c r="L31" s="61"/>
      <c r="M31" s="81"/>
      <c r="N31" s="20" t="str">
        <f t="shared" si="1"/>
        <v/>
      </c>
      <c r="O31" s="60"/>
      <c r="P31" s="60"/>
      <c r="Q31" s="139" t="str">
        <f t="shared" si="8"/>
        <v/>
      </c>
      <c r="R31" s="62"/>
      <c r="S31" s="62"/>
      <c r="T31" s="62"/>
      <c r="U31" s="62"/>
      <c r="V31" s="80"/>
      <c r="W31" s="57"/>
      <c r="X31" s="63"/>
      <c r="Y31" s="120"/>
      <c r="Z31" s="121"/>
      <c r="AA31" s="120"/>
      <c r="AB31" s="129"/>
      <c r="AC31" s="64"/>
      <c r="AE31" s="71">
        <f t="shared" si="9"/>
        <v>0</v>
      </c>
      <c r="AF31" s="71">
        <f>IF(AND($G31&lt;&gt;"",H31=※編集不可※選択項目!$C$3,U31=""),1,0)</f>
        <v>0</v>
      </c>
      <c r="AG31" s="71">
        <f t="shared" si="3"/>
        <v>0</v>
      </c>
      <c r="AH31" s="7" t="str">
        <f t="shared" si="12"/>
        <v/>
      </c>
      <c r="AI31" s="8">
        <f t="shared" si="10"/>
        <v>0</v>
      </c>
      <c r="AJ31" s="8">
        <f t="shared" si="11"/>
        <v>0</v>
      </c>
    </row>
    <row r="32" spans="1:36" s="4" customFormat="1" ht="35.25" customHeight="1" x14ac:dyDescent="0.2">
      <c r="A32" s="58">
        <f t="shared" si="2"/>
        <v>20</v>
      </c>
      <c r="B32" s="38" t="str">
        <f t="shared" si="5"/>
        <v/>
      </c>
      <c r="C32" s="59"/>
      <c r="D32" s="16" t="str">
        <f t="shared" si="6"/>
        <v/>
      </c>
      <c r="E32" s="16" t="str">
        <f t="shared" si="7"/>
        <v/>
      </c>
      <c r="F32" s="57"/>
      <c r="G32" s="57"/>
      <c r="H32" s="62"/>
      <c r="I32" s="60"/>
      <c r="J32" s="61"/>
      <c r="K32" s="81"/>
      <c r="L32" s="61"/>
      <c r="M32" s="81"/>
      <c r="N32" s="20" t="str">
        <f t="shared" si="1"/>
        <v/>
      </c>
      <c r="O32" s="60"/>
      <c r="P32" s="60"/>
      <c r="Q32" s="139" t="str">
        <f t="shared" si="8"/>
        <v/>
      </c>
      <c r="R32" s="62"/>
      <c r="S32" s="62"/>
      <c r="T32" s="62"/>
      <c r="U32" s="62"/>
      <c r="V32" s="80"/>
      <c r="W32" s="57"/>
      <c r="X32" s="63"/>
      <c r="Y32" s="120"/>
      <c r="Z32" s="121"/>
      <c r="AA32" s="120"/>
      <c r="AB32" s="129"/>
      <c r="AC32" s="64"/>
      <c r="AE32" s="71">
        <f t="shared" si="9"/>
        <v>0</v>
      </c>
      <c r="AF32" s="71">
        <f>IF(AND($G32&lt;&gt;"",H32=※編集不可※選択項目!$C$3,U32=""),1,0)</f>
        <v>0</v>
      </c>
      <c r="AG32" s="71">
        <f t="shared" si="3"/>
        <v>0</v>
      </c>
      <c r="AH32" s="7" t="str">
        <f t="shared" si="12"/>
        <v/>
      </c>
      <c r="AI32" s="8">
        <f t="shared" si="10"/>
        <v>0</v>
      </c>
      <c r="AJ32" s="8">
        <f t="shared" si="11"/>
        <v>0</v>
      </c>
    </row>
    <row r="33" spans="1:36" s="4" customFormat="1" ht="35.25" customHeight="1" x14ac:dyDescent="0.2">
      <c r="A33" s="58">
        <f t="shared" si="2"/>
        <v>21</v>
      </c>
      <c r="B33" s="38" t="str">
        <f t="shared" si="5"/>
        <v/>
      </c>
      <c r="C33" s="59"/>
      <c r="D33" s="16" t="str">
        <f t="shared" si="6"/>
        <v/>
      </c>
      <c r="E33" s="16" t="str">
        <f t="shared" si="7"/>
        <v/>
      </c>
      <c r="F33" s="57"/>
      <c r="G33" s="57"/>
      <c r="H33" s="62"/>
      <c r="I33" s="60"/>
      <c r="J33" s="61"/>
      <c r="K33" s="81"/>
      <c r="L33" s="61"/>
      <c r="M33" s="81"/>
      <c r="N33" s="20" t="str">
        <f t="shared" si="1"/>
        <v/>
      </c>
      <c r="O33" s="60"/>
      <c r="P33" s="60"/>
      <c r="Q33" s="139" t="str">
        <f t="shared" si="8"/>
        <v/>
      </c>
      <c r="R33" s="62"/>
      <c r="S33" s="62"/>
      <c r="T33" s="62"/>
      <c r="U33" s="62"/>
      <c r="V33" s="80"/>
      <c r="W33" s="57"/>
      <c r="X33" s="63"/>
      <c r="Y33" s="120"/>
      <c r="Z33" s="121"/>
      <c r="AA33" s="120"/>
      <c r="AB33" s="129"/>
      <c r="AC33" s="64"/>
      <c r="AE33" s="71">
        <f t="shared" si="9"/>
        <v>0</v>
      </c>
      <c r="AF33" s="71">
        <f>IF(AND($G33&lt;&gt;"",H33=※編集不可※選択項目!$C$3,U33=""),1,0)</f>
        <v>0</v>
      </c>
      <c r="AG33" s="71">
        <f t="shared" si="3"/>
        <v>0</v>
      </c>
      <c r="AH33" s="7" t="str">
        <f t="shared" si="12"/>
        <v/>
      </c>
      <c r="AI33" s="8">
        <f t="shared" si="10"/>
        <v>0</v>
      </c>
      <c r="AJ33" s="8">
        <f t="shared" si="11"/>
        <v>0</v>
      </c>
    </row>
    <row r="34" spans="1:36" s="4" customFormat="1" ht="35.25" customHeight="1" x14ac:dyDescent="0.2">
      <c r="A34" s="58">
        <f t="shared" si="2"/>
        <v>22</v>
      </c>
      <c r="B34" s="38" t="str">
        <f t="shared" si="5"/>
        <v/>
      </c>
      <c r="C34" s="59"/>
      <c r="D34" s="16" t="str">
        <f t="shared" si="6"/>
        <v/>
      </c>
      <c r="E34" s="16" t="str">
        <f t="shared" si="7"/>
        <v/>
      </c>
      <c r="F34" s="57"/>
      <c r="G34" s="57"/>
      <c r="H34" s="62"/>
      <c r="I34" s="60"/>
      <c r="J34" s="61"/>
      <c r="K34" s="81"/>
      <c r="L34" s="61"/>
      <c r="M34" s="81"/>
      <c r="N34" s="20" t="str">
        <f t="shared" si="1"/>
        <v/>
      </c>
      <c r="O34" s="60"/>
      <c r="P34" s="60"/>
      <c r="Q34" s="139" t="str">
        <f t="shared" si="8"/>
        <v/>
      </c>
      <c r="R34" s="62"/>
      <c r="S34" s="62"/>
      <c r="T34" s="62"/>
      <c r="U34" s="62"/>
      <c r="V34" s="80"/>
      <c r="W34" s="57"/>
      <c r="X34" s="63"/>
      <c r="Y34" s="120"/>
      <c r="Z34" s="121"/>
      <c r="AA34" s="120"/>
      <c r="AB34" s="129"/>
      <c r="AC34" s="64"/>
      <c r="AE34" s="71">
        <f t="shared" si="9"/>
        <v>0</v>
      </c>
      <c r="AF34" s="71">
        <f>IF(AND($G34&lt;&gt;"",H34=※編集不可※選択項目!$C$3,U34=""),1,0)</f>
        <v>0</v>
      </c>
      <c r="AG34" s="71">
        <f t="shared" si="3"/>
        <v>0</v>
      </c>
      <c r="AH34" s="7" t="str">
        <f t="shared" si="12"/>
        <v/>
      </c>
      <c r="AI34" s="8">
        <f t="shared" si="10"/>
        <v>0</v>
      </c>
      <c r="AJ34" s="8">
        <f t="shared" si="11"/>
        <v>0</v>
      </c>
    </row>
    <row r="35" spans="1:36" s="4" customFormat="1" ht="35.25" customHeight="1" x14ac:dyDescent="0.2">
      <c r="A35" s="58">
        <f t="shared" si="2"/>
        <v>23</v>
      </c>
      <c r="B35" s="38" t="str">
        <f t="shared" si="5"/>
        <v/>
      </c>
      <c r="C35" s="59"/>
      <c r="D35" s="16" t="str">
        <f t="shared" si="6"/>
        <v/>
      </c>
      <c r="E35" s="16" t="str">
        <f t="shared" si="7"/>
        <v/>
      </c>
      <c r="F35" s="57"/>
      <c r="G35" s="57"/>
      <c r="H35" s="62"/>
      <c r="I35" s="60"/>
      <c r="J35" s="61"/>
      <c r="K35" s="81"/>
      <c r="L35" s="61"/>
      <c r="M35" s="81"/>
      <c r="N35" s="20" t="str">
        <f t="shared" si="1"/>
        <v/>
      </c>
      <c r="O35" s="60"/>
      <c r="P35" s="60"/>
      <c r="Q35" s="139" t="str">
        <f t="shared" si="8"/>
        <v/>
      </c>
      <c r="R35" s="62"/>
      <c r="S35" s="62"/>
      <c r="T35" s="62"/>
      <c r="U35" s="62"/>
      <c r="V35" s="80"/>
      <c r="W35" s="57"/>
      <c r="X35" s="63"/>
      <c r="Y35" s="120"/>
      <c r="Z35" s="121"/>
      <c r="AA35" s="120"/>
      <c r="AB35" s="129"/>
      <c r="AC35" s="64"/>
      <c r="AE35" s="71">
        <f t="shared" si="9"/>
        <v>0</v>
      </c>
      <c r="AF35" s="71">
        <f>IF(AND($G35&lt;&gt;"",H35=※編集不可※選択項目!$C$3,U35=""),1,0)</f>
        <v>0</v>
      </c>
      <c r="AG35" s="71">
        <f t="shared" si="3"/>
        <v>0</v>
      </c>
      <c r="AH35" s="7" t="str">
        <f t="shared" si="12"/>
        <v/>
      </c>
      <c r="AI35" s="8">
        <f t="shared" si="10"/>
        <v>0</v>
      </c>
      <c r="AJ35" s="8">
        <f t="shared" si="11"/>
        <v>0</v>
      </c>
    </row>
    <row r="36" spans="1:36" s="4" customFormat="1" ht="35.25" customHeight="1" x14ac:dyDescent="0.2">
      <c r="A36" s="58">
        <f t="shared" si="2"/>
        <v>24</v>
      </c>
      <c r="B36" s="38" t="str">
        <f t="shared" si="5"/>
        <v/>
      </c>
      <c r="C36" s="59"/>
      <c r="D36" s="16" t="str">
        <f t="shared" si="6"/>
        <v/>
      </c>
      <c r="E36" s="16" t="str">
        <f t="shared" si="7"/>
        <v/>
      </c>
      <c r="F36" s="57"/>
      <c r="G36" s="57"/>
      <c r="H36" s="62"/>
      <c r="I36" s="60"/>
      <c r="J36" s="61"/>
      <c r="K36" s="81"/>
      <c r="L36" s="61"/>
      <c r="M36" s="81"/>
      <c r="N36" s="20" t="str">
        <f t="shared" si="1"/>
        <v/>
      </c>
      <c r="O36" s="60"/>
      <c r="P36" s="60"/>
      <c r="Q36" s="139" t="str">
        <f t="shared" si="8"/>
        <v/>
      </c>
      <c r="R36" s="62"/>
      <c r="S36" s="62"/>
      <c r="T36" s="62"/>
      <c r="U36" s="62"/>
      <c r="V36" s="80"/>
      <c r="W36" s="57"/>
      <c r="X36" s="63"/>
      <c r="Y36" s="120"/>
      <c r="Z36" s="121"/>
      <c r="AA36" s="120"/>
      <c r="AB36" s="129"/>
      <c r="AC36" s="64"/>
      <c r="AE36" s="71">
        <f t="shared" si="9"/>
        <v>0</v>
      </c>
      <c r="AF36" s="71">
        <f>IF(AND($G36&lt;&gt;"",H36=※編集不可※選択項目!$C$3,U36=""),1,0)</f>
        <v>0</v>
      </c>
      <c r="AG36" s="71">
        <f t="shared" si="3"/>
        <v>0</v>
      </c>
      <c r="AH36" s="7" t="str">
        <f t="shared" si="12"/>
        <v/>
      </c>
      <c r="AI36" s="8">
        <f t="shared" si="10"/>
        <v>0</v>
      </c>
      <c r="AJ36" s="8">
        <f t="shared" si="11"/>
        <v>0</v>
      </c>
    </row>
    <row r="37" spans="1:36" s="4" customFormat="1" ht="35.25" customHeight="1" x14ac:dyDescent="0.2">
      <c r="A37" s="58">
        <f t="shared" si="2"/>
        <v>25</v>
      </c>
      <c r="B37" s="38" t="str">
        <f t="shared" si="5"/>
        <v/>
      </c>
      <c r="C37" s="59"/>
      <c r="D37" s="16" t="str">
        <f t="shared" si="6"/>
        <v/>
      </c>
      <c r="E37" s="16" t="str">
        <f t="shared" si="7"/>
        <v/>
      </c>
      <c r="F37" s="57"/>
      <c r="G37" s="57"/>
      <c r="H37" s="62"/>
      <c r="I37" s="60"/>
      <c r="J37" s="61"/>
      <c r="K37" s="81"/>
      <c r="L37" s="61"/>
      <c r="M37" s="81"/>
      <c r="N37" s="20" t="str">
        <f t="shared" si="1"/>
        <v/>
      </c>
      <c r="O37" s="60"/>
      <c r="P37" s="60"/>
      <c r="Q37" s="139" t="str">
        <f t="shared" si="8"/>
        <v/>
      </c>
      <c r="R37" s="62"/>
      <c r="S37" s="62"/>
      <c r="T37" s="62"/>
      <c r="U37" s="62"/>
      <c r="V37" s="80"/>
      <c r="W37" s="57"/>
      <c r="X37" s="63"/>
      <c r="Y37" s="120"/>
      <c r="Z37" s="121"/>
      <c r="AA37" s="120"/>
      <c r="AB37" s="129"/>
      <c r="AC37" s="64"/>
      <c r="AE37" s="71">
        <f t="shared" si="9"/>
        <v>0</v>
      </c>
      <c r="AF37" s="71">
        <f>IF(AND($G37&lt;&gt;"",H37=※編集不可※選択項目!$C$3,U37=""),1,0)</f>
        <v>0</v>
      </c>
      <c r="AG37" s="71">
        <f t="shared" si="3"/>
        <v>0</v>
      </c>
      <c r="AH37" s="7" t="str">
        <f t="shared" si="12"/>
        <v/>
      </c>
      <c r="AI37" s="8">
        <f t="shared" si="10"/>
        <v>0</v>
      </c>
      <c r="AJ37" s="8">
        <f t="shared" si="11"/>
        <v>0</v>
      </c>
    </row>
    <row r="38" spans="1:36" s="4" customFormat="1" ht="35.25" customHeight="1" x14ac:dyDescent="0.2">
      <c r="A38" s="58">
        <f t="shared" si="2"/>
        <v>26</v>
      </c>
      <c r="B38" s="38" t="str">
        <f t="shared" si="5"/>
        <v/>
      </c>
      <c r="C38" s="59"/>
      <c r="D38" s="16" t="str">
        <f t="shared" si="6"/>
        <v/>
      </c>
      <c r="E38" s="16" t="str">
        <f t="shared" si="7"/>
        <v/>
      </c>
      <c r="F38" s="57"/>
      <c r="G38" s="57"/>
      <c r="H38" s="62"/>
      <c r="I38" s="60"/>
      <c r="J38" s="61"/>
      <c r="K38" s="81"/>
      <c r="L38" s="61"/>
      <c r="M38" s="81"/>
      <c r="N38" s="20" t="str">
        <f t="shared" si="1"/>
        <v/>
      </c>
      <c r="O38" s="60"/>
      <c r="P38" s="60"/>
      <c r="Q38" s="139" t="str">
        <f t="shared" si="8"/>
        <v/>
      </c>
      <c r="R38" s="62"/>
      <c r="S38" s="62"/>
      <c r="T38" s="62"/>
      <c r="U38" s="62"/>
      <c r="V38" s="80"/>
      <c r="W38" s="57"/>
      <c r="X38" s="63"/>
      <c r="Y38" s="120"/>
      <c r="Z38" s="121"/>
      <c r="AA38" s="120"/>
      <c r="AB38" s="129"/>
      <c r="AC38" s="64"/>
      <c r="AE38" s="71">
        <f t="shared" si="9"/>
        <v>0</v>
      </c>
      <c r="AF38" s="71">
        <f>IF(AND($G38&lt;&gt;"",H38=※編集不可※選択項目!$C$3,U38=""),1,0)</f>
        <v>0</v>
      </c>
      <c r="AG38" s="71">
        <f t="shared" si="3"/>
        <v>0</v>
      </c>
      <c r="AH38" s="7" t="str">
        <f t="shared" si="12"/>
        <v/>
      </c>
      <c r="AI38" s="8">
        <f t="shared" si="10"/>
        <v>0</v>
      </c>
      <c r="AJ38" s="8">
        <f t="shared" si="11"/>
        <v>0</v>
      </c>
    </row>
    <row r="39" spans="1:36" s="4" customFormat="1" ht="35.25" customHeight="1" x14ac:dyDescent="0.2">
      <c r="A39" s="58">
        <f t="shared" si="2"/>
        <v>27</v>
      </c>
      <c r="B39" s="38" t="str">
        <f t="shared" si="5"/>
        <v/>
      </c>
      <c r="C39" s="59"/>
      <c r="D39" s="16" t="str">
        <f t="shared" si="6"/>
        <v/>
      </c>
      <c r="E39" s="16" t="str">
        <f t="shared" si="7"/>
        <v/>
      </c>
      <c r="F39" s="57"/>
      <c r="G39" s="57"/>
      <c r="H39" s="62"/>
      <c r="I39" s="60"/>
      <c r="J39" s="61"/>
      <c r="K39" s="81"/>
      <c r="L39" s="61"/>
      <c r="M39" s="81"/>
      <c r="N39" s="20" t="str">
        <f t="shared" si="1"/>
        <v/>
      </c>
      <c r="O39" s="60"/>
      <c r="P39" s="60"/>
      <c r="Q39" s="139" t="str">
        <f t="shared" si="8"/>
        <v/>
      </c>
      <c r="R39" s="62"/>
      <c r="S39" s="62"/>
      <c r="T39" s="62"/>
      <c r="U39" s="62"/>
      <c r="V39" s="80"/>
      <c r="W39" s="57"/>
      <c r="X39" s="63"/>
      <c r="Y39" s="120"/>
      <c r="Z39" s="121"/>
      <c r="AA39" s="120"/>
      <c r="AB39" s="129"/>
      <c r="AC39" s="64"/>
      <c r="AE39" s="71">
        <f t="shared" si="9"/>
        <v>0</v>
      </c>
      <c r="AF39" s="71">
        <f>IF(AND($G39&lt;&gt;"",H39=※編集不可※選択項目!$C$3,U39=""),1,0)</f>
        <v>0</v>
      </c>
      <c r="AG39" s="71">
        <f t="shared" si="3"/>
        <v>0</v>
      </c>
      <c r="AH39" s="7" t="str">
        <f t="shared" si="12"/>
        <v/>
      </c>
      <c r="AI39" s="8">
        <f t="shared" si="10"/>
        <v>0</v>
      </c>
      <c r="AJ39" s="8">
        <f t="shared" si="11"/>
        <v>0</v>
      </c>
    </row>
    <row r="40" spans="1:36" s="4" customFormat="1" ht="35.25" customHeight="1" x14ac:dyDescent="0.2">
      <c r="A40" s="58">
        <f t="shared" si="2"/>
        <v>28</v>
      </c>
      <c r="B40" s="38" t="str">
        <f t="shared" si="5"/>
        <v/>
      </c>
      <c r="C40" s="59"/>
      <c r="D40" s="16" t="str">
        <f t="shared" si="6"/>
        <v/>
      </c>
      <c r="E40" s="16" t="str">
        <f t="shared" si="7"/>
        <v/>
      </c>
      <c r="F40" s="57"/>
      <c r="G40" s="57"/>
      <c r="H40" s="62"/>
      <c r="I40" s="60"/>
      <c r="J40" s="61"/>
      <c r="K40" s="81"/>
      <c r="L40" s="61"/>
      <c r="M40" s="81"/>
      <c r="N40" s="20" t="str">
        <f t="shared" si="1"/>
        <v/>
      </c>
      <c r="O40" s="60"/>
      <c r="P40" s="60"/>
      <c r="Q40" s="139" t="str">
        <f t="shared" si="8"/>
        <v/>
      </c>
      <c r="R40" s="62"/>
      <c r="S40" s="62"/>
      <c r="T40" s="62"/>
      <c r="U40" s="62"/>
      <c r="V40" s="80"/>
      <c r="W40" s="57"/>
      <c r="X40" s="63"/>
      <c r="Y40" s="120"/>
      <c r="Z40" s="121"/>
      <c r="AA40" s="120"/>
      <c r="AB40" s="129"/>
      <c r="AC40" s="64"/>
      <c r="AE40" s="71">
        <f t="shared" si="9"/>
        <v>0</v>
      </c>
      <c r="AF40" s="71">
        <f>IF(AND($G40&lt;&gt;"",H40=※編集不可※選択項目!$C$3,U40=""),1,0)</f>
        <v>0</v>
      </c>
      <c r="AG40" s="71">
        <f t="shared" si="3"/>
        <v>0</v>
      </c>
      <c r="AH40" s="7" t="str">
        <f t="shared" si="12"/>
        <v/>
      </c>
      <c r="AI40" s="8">
        <f t="shared" si="10"/>
        <v>0</v>
      </c>
      <c r="AJ40" s="8">
        <f t="shared" si="11"/>
        <v>0</v>
      </c>
    </row>
    <row r="41" spans="1:36" s="4" customFormat="1" ht="35.25" customHeight="1" x14ac:dyDescent="0.2">
      <c r="A41" s="58">
        <f t="shared" si="2"/>
        <v>29</v>
      </c>
      <c r="B41" s="38" t="str">
        <f t="shared" si="5"/>
        <v/>
      </c>
      <c r="C41" s="59"/>
      <c r="D41" s="16" t="str">
        <f t="shared" si="6"/>
        <v/>
      </c>
      <c r="E41" s="16" t="str">
        <f t="shared" si="7"/>
        <v/>
      </c>
      <c r="F41" s="57"/>
      <c r="G41" s="57"/>
      <c r="H41" s="62"/>
      <c r="I41" s="60"/>
      <c r="J41" s="61"/>
      <c r="K41" s="81"/>
      <c r="L41" s="61"/>
      <c r="M41" s="81"/>
      <c r="N41" s="20" t="str">
        <f t="shared" si="1"/>
        <v/>
      </c>
      <c r="O41" s="60"/>
      <c r="P41" s="60"/>
      <c r="Q41" s="139" t="str">
        <f t="shared" si="8"/>
        <v/>
      </c>
      <c r="R41" s="62"/>
      <c r="S41" s="62"/>
      <c r="T41" s="62"/>
      <c r="U41" s="62"/>
      <c r="V41" s="80"/>
      <c r="W41" s="57"/>
      <c r="X41" s="63"/>
      <c r="Y41" s="120"/>
      <c r="Z41" s="121"/>
      <c r="AA41" s="120"/>
      <c r="AB41" s="129"/>
      <c r="AC41" s="64"/>
      <c r="AE41" s="71">
        <f t="shared" si="9"/>
        <v>0</v>
      </c>
      <c r="AF41" s="71">
        <f>IF(AND($G41&lt;&gt;"",H41=※編集不可※選択項目!$C$3,U41=""),1,0)</f>
        <v>0</v>
      </c>
      <c r="AG41" s="71">
        <f t="shared" si="3"/>
        <v>0</v>
      </c>
      <c r="AH41" s="7" t="str">
        <f t="shared" si="12"/>
        <v/>
      </c>
      <c r="AI41" s="8">
        <f t="shared" si="10"/>
        <v>0</v>
      </c>
      <c r="AJ41" s="8">
        <f t="shared" si="11"/>
        <v>0</v>
      </c>
    </row>
    <row r="42" spans="1:36" s="4" customFormat="1" ht="35.25" customHeight="1" x14ac:dyDescent="0.2">
      <c r="A42" s="58">
        <f t="shared" si="2"/>
        <v>30</v>
      </c>
      <c r="B42" s="38" t="str">
        <f t="shared" si="5"/>
        <v/>
      </c>
      <c r="C42" s="59"/>
      <c r="D42" s="16" t="str">
        <f t="shared" si="6"/>
        <v/>
      </c>
      <c r="E42" s="16" t="str">
        <f t="shared" si="7"/>
        <v/>
      </c>
      <c r="F42" s="57"/>
      <c r="G42" s="57"/>
      <c r="H42" s="62"/>
      <c r="I42" s="60"/>
      <c r="J42" s="61"/>
      <c r="K42" s="81"/>
      <c r="L42" s="61"/>
      <c r="M42" s="81"/>
      <c r="N42" s="20" t="str">
        <f t="shared" si="1"/>
        <v/>
      </c>
      <c r="O42" s="60"/>
      <c r="P42" s="60"/>
      <c r="Q42" s="139" t="str">
        <f t="shared" si="8"/>
        <v/>
      </c>
      <c r="R42" s="62"/>
      <c r="S42" s="62"/>
      <c r="T42" s="62"/>
      <c r="U42" s="62"/>
      <c r="V42" s="80"/>
      <c r="W42" s="57"/>
      <c r="X42" s="63"/>
      <c r="Y42" s="120"/>
      <c r="Z42" s="121"/>
      <c r="AA42" s="120"/>
      <c r="AB42" s="129"/>
      <c r="AC42" s="64"/>
      <c r="AE42" s="71">
        <f t="shared" si="9"/>
        <v>0</v>
      </c>
      <c r="AF42" s="71">
        <f>IF(AND($G42&lt;&gt;"",H42=※編集不可※選択項目!$C$3,U42=""),1,0)</f>
        <v>0</v>
      </c>
      <c r="AG42" s="71">
        <f t="shared" si="3"/>
        <v>0</v>
      </c>
      <c r="AH42" s="7" t="str">
        <f t="shared" si="12"/>
        <v/>
      </c>
      <c r="AI42" s="8">
        <f t="shared" si="10"/>
        <v>0</v>
      </c>
      <c r="AJ42" s="8">
        <f t="shared" si="11"/>
        <v>0</v>
      </c>
    </row>
    <row r="43" spans="1:36" s="4" customFormat="1" ht="35.25" customHeight="1" x14ac:dyDescent="0.2">
      <c r="A43" s="58">
        <f t="shared" si="2"/>
        <v>31</v>
      </c>
      <c r="B43" s="38" t="str">
        <f t="shared" si="5"/>
        <v/>
      </c>
      <c r="C43" s="59"/>
      <c r="D43" s="16" t="str">
        <f t="shared" si="6"/>
        <v/>
      </c>
      <c r="E43" s="16" t="str">
        <f t="shared" si="7"/>
        <v/>
      </c>
      <c r="F43" s="57"/>
      <c r="G43" s="57"/>
      <c r="H43" s="62"/>
      <c r="I43" s="60"/>
      <c r="J43" s="61"/>
      <c r="K43" s="81"/>
      <c r="L43" s="61"/>
      <c r="M43" s="81"/>
      <c r="N43" s="20" t="str">
        <f t="shared" si="1"/>
        <v/>
      </c>
      <c r="O43" s="60"/>
      <c r="P43" s="60"/>
      <c r="Q43" s="139" t="str">
        <f t="shared" si="8"/>
        <v/>
      </c>
      <c r="R43" s="62"/>
      <c r="S43" s="62"/>
      <c r="T43" s="62"/>
      <c r="U43" s="62"/>
      <c r="V43" s="80"/>
      <c r="W43" s="57"/>
      <c r="X43" s="63"/>
      <c r="Y43" s="120"/>
      <c r="Z43" s="121"/>
      <c r="AA43" s="120"/>
      <c r="AB43" s="129"/>
      <c r="AC43" s="64"/>
      <c r="AE43" s="71">
        <f t="shared" si="9"/>
        <v>0</v>
      </c>
      <c r="AF43" s="71">
        <f>IF(AND($G43&lt;&gt;"",H43=※編集不可※選択項目!$C$3,U43=""),1,0)</f>
        <v>0</v>
      </c>
      <c r="AG43" s="71">
        <f t="shared" si="3"/>
        <v>0</v>
      </c>
      <c r="AH43" s="7" t="str">
        <f t="shared" si="12"/>
        <v/>
      </c>
      <c r="AI43" s="8">
        <f t="shared" si="10"/>
        <v>0</v>
      </c>
      <c r="AJ43" s="8">
        <f t="shared" si="11"/>
        <v>0</v>
      </c>
    </row>
    <row r="44" spans="1:36" s="4" customFormat="1" ht="35.25" customHeight="1" x14ac:dyDescent="0.2">
      <c r="A44" s="58">
        <f t="shared" si="2"/>
        <v>32</v>
      </c>
      <c r="B44" s="38" t="str">
        <f t="shared" si="5"/>
        <v/>
      </c>
      <c r="C44" s="59"/>
      <c r="D44" s="16" t="str">
        <f t="shared" si="6"/>
        <v/>
      </c>
      <c r="E44" s="16" t="str">
        <f t="shared" si="7"/>
        <v/>
      </c>
      <c r="F44" s="57"/>
      <c r="G44" s="57"/>
      <c r="H44" s="62"/>
      <c r="I44" s="60"/>
      <c r="J44" s="61"/>
      <c r="K44" s="81"/>
      <c r="L44" s="61"/>
      <c r="M44" s="81"/>
      <c r="N44" s="20" t="str">
        <f t="shared" si="1"/>
        <v/>
      </c>
      <c r="O44" s="60"/>
      <c r="P44" s="60"/>
      <c r="Q44" s="139" t="str">
        <f t="shared" si="8"/>
        <v/>
      </c>
      <c r="R44" s="62"/>
      <c r="S44" s="62"/>
      <c r="T44" s="62"/>
      <c r="U44" s="62"/>
      <c r="V44" s="80"/>
      <c r="W44" s="57"/>
      <c r="X44" s="63"/>
      <c r="Y44" s="120"/>
      <c r="Z44" s="121"/>
      <c r="AA44" s="120"/>
      <c r="AB44" s="129"/>
      <c r="AC44" s="64"/>
      <c r="AE44" s="71">
        <f t="shared" si="9"/>
        <v>0</v>
      </c>
      <c r="AF44" s="71">
        <f>IF(AND($G44&lt;&gt;"",H44=※編集不可※選択項目!$C$3,U44=""),1,0)</f>
        <v>0</v>
      </c>
      <c r="AG44" s="71">
        <f t="shared" si="3"/>
        <v>0</v>
      </c>
      <c r="AH44" s="7" t="str">
        <f t="shared" si="12"/>
        <v/>
      </c>
      <c r="AI44" s="8">
        <f t="shared" si="10"/>
        <v>0</v>
      </c>
      <c r="AJ44" s="8">
        <f t="shared" si="11"/>
        <v>0</v>
      </c>
    </row>
    <row r="45" spans="1:36" s="4" customFormat="1" ht="35.25" customHeight="1" x14ac:dyDescent="0.2">
      <c r="A45" s="58">
        <f t="shared" si="2"/>
        <v>33</v>
      </c>
      <c r="B45" s="38" t="str">
        <f t="shared" si="5"/>
        <v/>
      </c>
      <c r="C45" s="59"/>
      <c r="D45" s="16" t="str">
        <f t="shared" si="6"/>
        <v/>
      </c>
      <c r="E45" s="16" t="str">
        <f t="shared" si="7"/>
        <v/>
      </c>
      <c r="F45" s="57"/>
      <c r="G45" s="57"/>
      <c r="H45" s="62"/>
      <c r="I45" s="60"/>
      <c r="J45" s="61"/>
      <c r="K45" s="81"/>
      <c r="L45" s="61"/>
      <c r="M45" s="81"/>
      <c r="N45" s="20" t="str">
        <f t="shared" si="1"/>
        <v/>
      </c>
      <c r="O45" s="60"/>
      <c r="P45" s="60"/>
      <c r="Q45" s="139" t="str">
        <f t="shared" si="8"/>
        <v/>
      </c>
      <c r="R45" s="62"/>
      <c r="S45" s="62"/>
      <c r="T45" s="62"/>
      <c r="U45" s="62"/>
      <c r="V45" s="80"/>
      <c r="W45" s="57"/>
      <c r="X45" s="63"/>
      <c r="Y45" s="120"/>
      <c r="Z45" s="121"/>
      <c r="AA45" s="120"/>
      <c r="AB45" s="129"/>
      <c r="AC45" s="64"/>
      <c r="AE45" s="71">
        <f t="shared" si="9"/>
        <v>0</v>
      </c>
      <c r="AF45" s="71">
        <f>IF(AND($G45&lt;&gt;"",H45=※編集不可※選択項目!$C$3,U45=""),1,0)</f>
        <v>0</v>
      </c>
      <c r="AG45" s="71">
        <f t="shared" si="3"/>
        <v>0</v>
      </c>
      <c r="AH45" s="7" t="str">
        <f t="shared" si="12"/>
        <v/>
      </c>
      <c r="AI45" s="8">
        <f t="shared" si="10"/>
        <v>0</v>
      </c>
      <c r="AJ45" s="8">
        <f t="shared" si="11"/>
        <v>0</v>
      </c>
    </row>
    <row r="46" spans="1:36" s="4" customFormat="1" ht="35.25" customHeight="1" x14ac:dyDescent="0.2">
      <c r="A46" s="58">
        <f t="shared" si="2"/>
        <v>34</v>
      </c>
      <c r="B46" s="38" t="str">
        <f t="shared" si="5"/>
        <v/>
      </c>
      <c r="C46" s="59"/>
      <c r="D46" s="16" t="str">
        <f t="shared" si="6"/>
        <v/>
      </c>
      <c r="E46" s="16" t="str">
        <f t="shared" si="7"/>
        <v/>
      </c>
      <c r="F46" s="57"/>
      <c r="G46" s="57"/>
      <c r="H46" s="62"/>
      <c r="I46" s="60"/>
      <c r="J46" s="61"/>
      <c r="K46" s="81"/>
      <c r="L46" s="61"/>
      <c r="M46" s="81"/>
      <c r="N46" s="20" t="str">
        <f t="shared" si="1"/>
        <v/>
      </c>
      <c r="O46" s="60"/>
      <c r="P46" s="60"/>
      <c r="Q46" s="139" t="str">
        <f t="shared" si="8"/>
        <v/>
      </c>
      <c r="R46" s="62"/>
      <c r="S46" s="62"/>
      <c r="T46" s="62"/>
      <c r="U46" s="62"/>
      <c r="V46" s="80"/>
      <c r="W46" s="57"/>
      <c r="X46" s="63"/>
      <c r="Y46" s="120"/>
      <c r="Z46" s="121"/>
      <c r="AA46" s="120"/>
      <c r="AB46" s="129"/>
      <c r="AC46" s="64"/>
      <c r="AE46" s="71">
        <f t="shared" si="9"/>
        <v>0</v>
      </c>
      <c r="AF46" s="71">
        <f>IF(AND($G46&lt;&gt;"",H46=※編集不可※選択項目!$C$3,U46=""),1,0)</f>
        <v>0</v>
      </c>
      <c r="AG46" s="71">
        <f t="shared" si="3"/>
        <v>0</v>
      </c>
      <c r="AH46" s="7" t="str">
        <f t="shared" si="12"/>
        <v/>
      </c>
      <c r="AI46" s="8">
        <f t="shared" si="10"/>
        <v>0</v>
      </c>
      <c r="AJ46" s="8">
        <f t="shared" si="11"/>
        <v>0</v>
      </c>
    </row>
    <row r="47" spans="1:36" s="4" customFormat="1" ht="35.25" customHeight="1" x14ac:dyDescent="0.2">
      <c r="A47" s="58">
        <f t="shared" si="2"/>
        <v>35</v>
      </c>
      <c r="B47" s="38" t="str">
        <f t="shared" si="5"/>
        <v/>
      </c>
      <c r="C47" s="59"/>
      <c r="D47" s="16" t="str">
        <f t="shared" si="6"/>
        <v/>
      </c>
      <c r="E47" s="16" t="str">
        <f t="shared" si="7"/>
        <v/>
      </c>
      <c r="F47" s="57"/>
      <c r="G47" s="57"/>
      <c r="H47" s="62"/>
      <c r="I47" s="60"/>
      <c r="J47" s="61"/>
      <c r="K47" s="81"/>
      <c r="L47" s="61"/>
      <c r="M47" s="81"/>
      <c r="N47" s="20" t="str">
        <f t="shared" si="1"/>
        <v/>
      </c>
      <c r="O47" s="60"/>
      <c r="P47" s="60"/>
      <c r="Q47" s="139" t="str">
        <f t="shared" si="8"/>
        <v/>
      </c>
      <c r="R47" s="62"/>
      <c r="S47" s="62"/>
      <c r="T47" s="62"/>
      <c r="U47" s="62"/>
      <c r="V47" s="80"/>
      <c r="W47" s="57"/>
      <c r="X47" s="63"/>
      <c r="Y47" s="120"/>
      <c r="Z47" s="121"/>
      <c r="AA47" s="120"/>
      <c r="AB47" s="129"/>
      <c r="AC47" s="64"/>
      <c r="AE47" s="71">
        <f t="shared" si="9"/>
        <v>0</v>
      </c>
      <c r="AF47" s="71">
        <f>IF(AND($G47&lt;&gt;"",H47=※編集不可※選択項目!$C$3,U47=""),1,0)</f>
        <v>0</v>
      </c>
      <c r="AG47" s="71">
        <f t="shared" si="3"/>
        <v>0</v>
      </c>
      <c r="AH47" s="7" t="str">
        <f t="shared" si="12"/>
        <v/>
      </c>
      <c r="AI47" s="8">
        <f t="shared" si="10"/>
        <v>0</v>
      </c>
      <c r="AJ47" s="8">
        <f t="shared" si="11"/>
        <v>0</v>
      </c>
    </row>
    <row r="49" spans="31:36" x14ac:dyDescent="0.2">
      <c r="AE49" s="128">
        <f>SUM(AE11,AE13:AE47)</f>
        <v>1</v>
      </c>
      <c r="AF49" s="128">
        <f>SUM(AF13:AF47)</f>
        <v>0</v>
      </c>
      <c r="AG49" s="128">
        <f>SUM(AG13:AG47)</f>
        <v>0</v>
      </c>
      <c r="AH49" s="128"/>
      <c r="AI49" s="128">
        <f>IF(COUNTIF(AI13:AI47,"&gt;=2"),2,1)</f>
        <v>2</v>
      </c>
      <c r="AJ49" s="128">
        <f>SUM(AJ13:AJ47)</f>
        <v>1</v>
      </c>
    </row>
    <row r="50" spans="31:36" x14ac:dyDescent="0.2">
      <c r="AG50" s="128">
        <f>SUM(AE49:AG49)</f>
        <v>1</v>
      </c>
    </row>
  </sheetData>
  <sheetProtection algorithmName="SHA-512" hashValue="7++l9Jq2/DxMXD9jgKMTsi43lgjvwNe1ECVZAlVJ2lfUHfrI1xhXK1t3JtKrUMtWbzsCdt9ob5yB/nmUCB3nCQ==" saltValue="7QirVbyRt8td6iIeGdHqSg==" spinCount="100000" sheet="1" objects="1" scenarios="1" selectLockedCells="1" selectUnlockedCells="1"/>
  <autoFilter ref="A11:AJ11" xr:uid="{8B2DF97D-A6D5-477C-BB90-CD203BF384E7}"/>
  <mergeCells count="34">
    <mergeCell ref="A1:G1"/>
    <mergeCell ref="I1:M1"/>
    <mergeCell ref="A2:B2"/>
    <mergeCell ref="C2:D2"/>
    <mergeCell ref="F2:G2"/>
    <mergeCell ref="J2:M2"/>
    <mergeCell ref="A3:E4"/>
    <mergeCell ref="J3:M3"/>
    <mergeCell ref="J4:M4"/>
    <mergeCell ref="AB6:AC10"/>
    <mergeCell ref="A9:A11"/>
    <mergeCell ref="B9:B11"/>
    <mergeCell ref="C9:C11"/>
    <mergeCell ref="D9:D11"/>
    <mergeCell ref="E9:E11"/>
    <mergeCell ref="F9:F11"/>
    <mergeCell ref="G9:G11"/>
    <mergeCell ref="I9:J10"/>
    <mergeCell ref="K9:L10"/>
    <mergeCell ref="M9:N10"/>
    <mergeCell ref="O9:O11"/>
    <mergeCell ref="H9:H11"/>
    <mergeCell ref="Y6:Y11"/>
    <mergeCell ref="Z6:Z11"/>
    <mergeCell ref="AA6:AA11"/>
    <mergeCell ref="P9:P11"/>
    <mergeCell ref="Q9:Q11"/>
    <mergeCell ref="R9:R11"/>
    <mergeCell ref="S9:S11"/>
    <mergeCell ref="V9:V11"/>
    <mergeCell ref="W9:W11"/>
    <mergeCell ref="X9:X11"/>
    <mergeCell ref="T9:T11"/>
    <mergeCell ref="U9:U11"/>
  </mergeCells>
  <phoneticPr fontId="18"/>
  <conditionalFormatting sqref="C2:D2 F2:G2 G3">
    <cfRule type="expression" dxfId="21" priority="11">
      <formula>AND($G$4&gt;0,C2="")</formula>
    </cfRule>
  </conditionalFormatting>
  <conditionalFormatting sqref="F13:M47 O13:P47 R13:T47">
    <cfRule type="expression" dxfId="20" priority="13">
      <formula>AND($C13&lt;&gt;"",F13="")</formula>
    </cfRule>
  </conditionalFormatting>
  <conditionalFormatting sqref="G13:G47">
    <cfRule type="expression" dxfId="19" priority="143">
      <formula>$AI13&gt;=2</formula>
    </cfRule>
  </conditionalFormatting>
  <conditionalFormatting sqref="J2">
    <cfRule type="expression" dxfId="18" priority="24">
      <formula>$AG$50&gt;=1</formula>
    </cfRule>
  </conditionalFormatting>
  <conditionalFormatting sqref="J3">
    <cfRule type="expression" dxfId="17" priority="25">
      <formula>$AI$49=2</formula>
    </cfRule>
  </conditionalFormatting>
  <conditionalFormatting sqref="J4">
    <cfRule type="expression" dxfId="16" priority="141">
      <formula>$AJ$49&gt;=1</formula>
    </cfRule>
  </conditionalFormatting>
  <conditionalFormatting sqref="Q13:Q47">
    <cfRule type="cellIs" dxfId="15" priority="142" operator="lessThan">
      <formula>1</formula>
    </cfRule>
  </conditionalFormatting>
  <conditionalFormatting sqref="U13:U47">
    <cfRule type="expression" dxfId="13" priority="17">
      <formula>$AF13=1</formula>
    </cfRule>
  </conditionalFormatting>
  <conditionalFormatting sqref="W13:W47">
    <cfRule type="expression" dxfId="12" priority="3">
      <formula>COUNTIF(G13,"*■*")=0</formula>
    </cfRule>
    <cfRule type="expression" dxfId="11" priority="18">
      <formula>$AG13=1</formula>
    </cfRule>
  </conditionalFormatting>
  <dataValidations count="22">
    <dataValidation type="whole" imeMode="disabled" allowBlank="1" showErrorMessage="1" errorTitle="無効な入力" error="単位に注意して入力してください。_x000a_半角数字の整数で10字以内で入力してください。" prompt="半角数字10字以内で入力してください。" sqref="V13:V47" xr:uid="{12615A25-BB3A-43C4-BDA0-539B5995EEF5}">
      <formula1>1</formula1>
      <formula2>9999999999</formula2>
    </dataValidation>
    <dataValidation operator="greaterThanOrEqual" allowBlank="1" showErrorMessage="1" errorTitle="無効な入力" error="自動表示されます。" prompt="自動表示されます。" sqref="Q13:Q47" xr:uid="{D1602A1A-7A6A-4A24-9A68-430D741E2413}"/>
    <dataValidation type="textLength" operator="lessThanOrEqual" allowBlank="1" showErrorMessage="1" error="50字以内で入力してください。" prompt="50字以内で入力してください。" sqref="C2:D2" xr:uid="{8061CA9C-3D55-4EA9-9ACD-B950165C7BAC}">
      <formula1>50</formula1>
    </dataValidation>
    <dataValidation type="textLength" imeMode="disabled" operator="lessThanOrEqual" allowBlank="1" showErrorMessage="1" errorTitle="無効な入力" error="半角数字10字以内で入力してください。" prompt="半角数字10字以内で入力してください。" sqref="X13 X15:X47" xr:uid="{84B562C8-B1CC-44DA-8CC0-E5609C1FC7D2}">
      <formula1>40</formula1>
    </dataValidation>
    <dataValidation allowBlank="1" showErrorMessage="1" errorTitle="無効な入力" error="自動表示されます。" prompt="自動表示されます。" sqref="N13:N47" xr:uid="{A03750DE-B2E4-4635-9361-9750E9D1106C}"/>
    <dataValidation operator="greaterThanOrEqual" allowBlank="1" showInputMessage="1" showErrorMessage="1" errorTitle="無効な入力" error="自動表示されます。" prompt="自動表示されます。" sqref="Q12" xr:uid="{C97B306D-6D62-41A8-89D4-B93DC584AEEA}"/>
    <dataValidation type="textLength" imeMode="disabled" operator="lessThanOrEqual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V13:V47" xr:uid="{0D28865E-24B7-49DD-BE09-3090710F7C69}">
      <formula1>40</formula1>
    </dataValidation>
    <dataValidation type="textLength" operator="lessThanOrEqual" allowBlank="1" showErrorMessage="1" errorTitle="無効な入力" error="10字以内で入力してください。" prompt="10字以内で入力してください。" sqref="L13:L47" xr:uid="{5CC38962-C8DB-4DBD-96F7-921BCA7E0E7C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K13:K47 M13:M47" xr:uid="{38246C3C-2888-43FA-B625-5BF385A32E15}">
      <formula1>K13*1000=INT(K13*1000)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J13:J47" xr:uid="{12EF914C-BCC9-4666-9399-50D7A12FB75E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X13:X47 F13:F47" xr:uid="{872F629C-79B9-45CC-872A-C689BCAEA48A}">
      <formula1>40</formula1>
    </dataValidation>
    <dataValidation allowBlank="1" showErrorMessage="1" error="自動表示されます。" prompt="自動表示されます。" sqref="D13:E47" xr:uid="{E94F6EA5-EC48-41E8-A519-C4CD2582D47B}"/>
    <dataValidation imeMode="fullKatakana" operator="lessThanOrEqual" allowBlank="1" showInputMessage="1" showErrorMessage="1" sqref="E2" xr:uid="{A5548EF0-48CE-4A1F-AFB6-D8898D980B4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6DB9FBA9-BE74-49D0-98A4-F35F5F3CD86B}">
      <formula1>255</formula1>
    </dataValidation>
    <dataValidation type="list" allowBlank="1" showErrorMessage="1" error="プルダウンより確認結果を選択してください。" prompt="プルダウンより確認結果を選択してください。" sqref="AB13:AB47" xr:uid="{A9A309F5-F881-4953-92FD-AE34302D2D85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W12" xr:uid="{BB2BEA95-D3B9-4DFE-8043-B6FF39FDC476}">
      <formula1>200</formula1>
    </dataValidation>
    <dataValidation type="textLength" imeMode="disabled" operator="lessThanOrEqual" allowBlank="1" showErrorMessage="1" errorTitle="無効な入力" error="200字以内で入力してください。" prompt="200字以内で入力してください。" sqref="W13:W47" xr:uid="{4612861C-859F-47D5-AB0B-AD7DD781A9D4}">
      <formula1>200</formula1>
    </dataValidation>
    <dataValidation type="whole" imeMode="disabled" allowBlank="1" showErrorMessage="1" errorTitle="無効な入力" error="半角数字の整数で10字以内で入力してください。" prompt="半角数字10字以内で入力してください。" sqref="S13:S47" xr:uid="{FA9DA45A-7CF7-41DF-B666-E28615E6C186}">
      <formula1>1</formula1>
      <formula2>9999999999</formula2>
    </dataValidation>
    <dataValidation type="textLength" imeMode="disabled" operator="lessThanOrEqual" allowBlank="1" showErrorMessage="1" errorTitle="無効な入力" error="40字以内で入力してください。" prompt="半角数字10字以内で入力してください。" sqref="X14" xr:uid="{26D985BF-C155-4B09-962B-B94316AB585C}">
      <formula1>40</formula1>
    </dataValidation>
    <dataValidation type="list" allowBlank="1" showInputMessage="1" showErrorMessage="1" sqref="Y13:Y47" xr:uid="{95EB88D3-27F8-4405-99AD-09F378E2476C}">
      <formula1>"そのまま,移動,自由記入"</formula1>
    </dataValidation>
    <dataValidation type="whole" allowBlank="1" showInputMessage="1" showErrorMessage="1" sqref="O13:O47" xr:uid="{1AB6D73E-BED6-437B-A43C-7F5CA2127A10}">
      <formula1>1900</formula1>
      <formula2>2023</formula2>
    </dataValidation>
    <dataValidation type="textLength" operator="lessThanOrEqual" allowBlank="1" showErrorMessage="1" errorTitle="無効な入力" error="50字以内で入力してください。" prompt="50字以内で入力してください。" sqref="G13:G47" xr:uid="{CBD581B5-D10C-446C-8456-5ABB6D1E1B97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16A43A9-823E-4A3A-B693-7D672A2B6C37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U13:U47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imeMode="disabled" operator="lessThanOrEqual" allowBlank="1" showErrorMessage="1" errorTitle="無効な入力" error="プルダウンより選択してください。" prompt="プルダウンより選択してください。" xr:uid="{7A58D466-71A5-4F11-BF4D-CB929005A9EF}">
          <x14:formula1>
            <xm:f>※編集不可※選択項目!$E$3:$E$14</xm:f>
          </x14:formula1>
          <xm:sqref>P13:P47</xm:sqref>
        </x14:dataValidation>
        <x14:dataValidation type="list" allowBlank="1" showErrorMessage="1" errorTitle="無効な入力" error="プルダウンより選択してください。" prompt="プルダウンより選択してください。" xr:uid="{35A22C88-5B21-412C-8F28-7F1B2679C90B}">
          <x14:formula1>
            <xm:f>※編集不可※選択項目!$D$3:$D$4</xm:f>
          </x14:formula1>
          <xm:sqref>I13:I47</xm:sqref>
        </x14:dataValidation>
        <x14:dataValidation type="list" allowBlank="1" showErrorMessage="1" errorTitle="無効な入力" error="プルダウンより選択してください。" prompt="プルダウンより選択してください。" xr:uid="{E83A0125-EEAE-4779-8989-E4A3CC94C2FE}">
          <x14:formula1>
            <xm:f>※編集不可※選択項目!$B$3</xm:f>
          </x14:formula1>
          <xm:sqref>C13:C47</xm:sqref>
        </x14:dataValidation>
        <x14:dataValidation type="list" allowBlank="1" showErrorMessage="1" errorTitle="無効な入力" error="プルダウンより選択してください。" prompt="プルダウンより選択してください。" xr:uid="{EE086BDD-CAE3-445A-AD73-AA86B8AB4456}">
          <x14:formula1>
            <xm:f>※編集不可※選択項目!$F$3:$F$4</xm:f>
          </x14:formula1>
          <xm:sqref>R13:R47</xm:sqref>
        </x14:dataValidation>
        <x14:dataValidation type="list" allowBlank="1" showInputMessage="1" showErrorMessage="1" errorTitle="無効な入力" error="プルダウンより選択してください。" xr:uid="{7AF9D124-4D55-447C-BA7D-156822B70E1E}">
          <x14:formula1>
            <xm:f>※編集不可※選択項目!$C$3:$C$4</xm:f>
          </x14:formula1>
          <xm:sqref>H13:H47</xm:sqref>
        </x14:dataValidation>
        <x14:dataValidation type="list" allowBlank="1" showInputMessage="1" showErrorMessage="1" xr:uid="{A0342BD0-D16C-4FFA-9B24-F02464147E38}">
          <x14:formula1>
            <xm:f>※編集不可※選択項目!$G$3:$G$5</xm:f>
          </x14:formula1>
          <xm:sqref>T13:T47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L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1" outlineLevelCol="2" x14ac:dyDescent="0.2"/>
  <cols>
    <col min="1" max="1" width="13.08984375" style="66" customWidth="1"/>
    <col min="2" max="2" width="30.90625" style="66" customWidth="1"/>
    <col min="3" max="3" width="29.08984375" style="1" customWidth="1"/>
    <col min="4" max="4" width="39" style="1" customWidth="1"/>
    <col min="5" max="5" width="29.90625" style="1" customWidth="1"/>
    <col min="6" max="7" width="46.6328125" style="1" customWidth="1"/>
    <col min="8" max="8" width="23.36328125" style="1" customWidth="1"/>
    <col min="9" max="9" width="27.26953125" style="1" customWidth="1"/>
    <col min="10" max="10" width="34.90625" style="1" customWidth="1"/>
    <col min="11" max="11" width="24.90625" style="1" customWidth="1"/>
    <col min="12" max="12" width="19" style="1" customWidth="1"/>
    <col min="13" max="13" width="24.90625" style="1" customWidth="1"/>
    <col min="14" max="14" width="19" style="1" customWidth="1"/>
    <col min="15" max="16" width="18.08984375" style="1" customWidth="1"/>
    <col min="17" max="18" width="20.36328125" style="1" customWidth="1"/>
    <col min="19" max="20" width="23.90625" style="1" customWidth="1"/>
    <col min="21" max="21" width="43.36328125" style="1" customWidth="1"/>
    <col min="22" max="22" width="20.08984375" style="1" customWidth="1"/>
    <col min="23" max="23" width="62.453125" style="1" customWidth="1"/>
    <col min="24" max="24" width="43.36328125" style="1" customWidth="1"/>
    <col min="25" max="25" width="12" style="1" hidden="1" customWidth="1" outlineLevel="2"/>
    <col min="26" max="27" width="27.7265625" style="1" hidden="1" customWidth="1" outlineLevel="2"/>
    <col min="28" max="28" width="17.6328125" style="1" hidden="1" customWidth="1" outlineLevel="2"/>
    <col min="29" max="29" width="40.6328125" style="1" hidden="1" customWidth="1" outlineLevel="2"/>
    <col min="30" max="30" width="10.6328125" style="1" hidden="1" customWidth="1" outlineLevel="1"/>
    <col min="31" max="31" width="20.6328125" style="1" hidden="1" customWidth="1" outlineLevel="2"/>
    <col min="32" max="33" width="22.90625" style="1" hidden="1" customWidth="1" outlineLevel="2"/>
    <col min="34" max="34" width="24.453125" style="1" hidden="1" customWidth="1" outlineLevel="2"/>
    <col min="35" max="35" width="12.08984375" style="1" hidden="1" customWidth="1" outlineLevel="2"/>
    <col min="36" max="36" width="13.90625" style="1" hidden="1" customWidth="1" outlineLevel="2"/>
    <col min="37" max="37" width="9" style="1" hidden="1" customWidth="1" outlineLevel="1"/>
    <col min="38" max="38" width="9" style="1" collapsed="1"/>
    <col min="39" max="16384" width="9" style="1"/>
  </cols>
  <sheetData>
    <row r="1" spans="1:36" ht="40.4" customHeight="1" x14ac:dyDescent="0.2">
      <c r="A1" s="199" t="s">
        <v>81</v>
      </c>
      <c r="B1" s="200"/>
      <c r="C1" s="200"/>
      <c r="D1" s="200"/>
      <c r="E1" s="200"/>
      <c r="F1" s="200"/>
      <c r="G1" s="201"/>
      <c r="H1"/>
      <c r="I1" s="202" t="s">
        <v>19</v>
      </c>
      <c r="J1" s="203"/>
      <c r="K1" s="203"/>
      <c r="L1" s="203"/>
      <c r="M1" s="204"/>
      <c r="AF1" s="67"/>
      <c r="AG1" s="67" t="s">
        <v>78</v>
      </c>
      <c r="AH1" s="68">
        <v>45329</v>
      </c>
      <c r="AI1" s="69" t="s">
        <v>79</v>
      </c>
      <c r="AJ1" s="70" t="s">
        <v>88</v>
      </c>
    </row>
    <row r="2" spans="1:36" ht="120.75" customHeight="1" x14ac:dyDescent="0.2">
      <c r="A2" s="205" t="s">
        <v>37</v>
      </c>
      <c r="B2" s="206"/>
      <c r="C2" s="211"/>
      <c r="D2" s="212"/>
      <c r="E2" s="49" t="s">
        <v>43</v>
      </c>
      <c r="F2" s="213"/>
      <c r="G2" s="214"/>
      <c r="H2"/>
      <c r="I2" s="34" t="s">
        <v>17</v>
      </c>
      <c r="J2" s="174" t="s">
        <v>68</v>
      </c>
      <c r="K2" s="175"/>
      <c r="L2" s="175"/>
      <c r="M2" s="176"/>
      <c r="Q2" s="50"/>
      <c r="R2" s="50"/>
      <c r="S2" s="50"/>
      <c r="T2" s="50"/>
      <c r="U2" s="50"/>
      <c r="V2" s="50"/>
      <c r="W2" s="50"/>
    </row>
    <row r="3" spans="1:36" ht="120.75" customHeight="1" thickBot="1" x14ac:dyDescent="0.25">
      <c r="A3" s="168" t="s">
        <v>140</v>
      </c>
      <c r="B3" s="169"/>
      <c r="C3" s="169"/>
      <c r="D3" s="169"/>
      <c r="E3" s="170"/>
      <c r="F3" s="51" t="s">
        <v>44</v>
      </c>
      <c r="G3" s="115"/>
      <c r="H3"/>
      <c r="I3" s="34" t="s">
        <v>18</v>
      </c>
      <c r="J3" s="174" t="s">
        <v>67</v>
      </c>
      <c r="K3" s="175"/>
      <c r="L3" s="175"/>
      <c r="M3" s="176"/>
      <c r="P3" s="52"/>
      <c r="Q3" s="50"/>
      <c r="R3" s="50"/>
      <c r="S3" s="50"/>
      <c r="T3" s="50"/>
      <c r="U3" s="50"/>
      <c r="V3" s="50"/>
      <c r="W3" s="50"/>
    </row>
    <row r="4" spans="1:36" ht="120.75" customHeight="1" thickBot="1" x14ac:dyDescent="0.25">
      <c r="A4" s="171"/>
      <c r="B4" s="172"/>
      <c r="C4" s="172"/>
      <c r="D4" s="172"/>
      <c r="E4" s="173"/>
      <c r="F4" s="53" t="s">
        <v>45</v>
      </c>
      <c r="G4" s="54">
        <f>COUNTIF($B$13:$B$312,"工作機械")</f>
        <v>0</v>
      </c>
      <c r="H4"/>
      <c r="I4" s="35" t="s">
        <v>22</v>
      </c>
      <c r="J4" s="177" t="s">
        <v>76</v>
      </c>
      <c r="K4" s="178"/>
      <c r="L4" s="178"/>
      <c r="M4" s="179"/>
      <c r="P4" s="52"/>
      <c r="Q4" s="50"/>
      <c r="R4" s="50"/>
      <c r="S4" s="50"/>
      <c r="T4" s="50"/>
      <c r="U4" s="50"/>
      <c r="V4" s="50"/>
      <c r="W4" s="50"/>
      <c r="AB4" s="72" t="s">
        <v>25</v>
      </c>
      <c r="AC4" s="3">
        <f>COUNTIF(AB13:AB312,"OK")</f>
        <v>0</v>
      </c>
    </row>
    <row r="5" spans="1:36" s="2" customFormat="1" ht="30" customHeight="1" thickBot="1" x14ac:dyDescent="0.25">
      <c r="A5" s="55"/>
      <c r="B5" s="56"/>
      <c r="C5" s="56"/>
      <c r="D5" s="56"/>
      <c r="E5" s="56"/>
      <c r="F5" s="56"/>
      <c r="G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36" s="4" customFormat="1" ht="36" customHeight="1" x14ac:dyDescent="0.2">
      <c r="A6" s="11" t="s">
        <v>23</v>
      </c>
      <c r="B6" s="84">
        <f>COLUMN()-1</f>
        <v>1</v>
      </c>
      <c r="C6" s="84">
        <f t="shared" ref="C6:X6" si="0">COLUMN()-1</f>
        <v>2</v>
      </c>
      <c r="D6" s="84">
        <f t="shared" si="0"/>
        <v>3</v>
      </c>
      <c r="E6" s="86">
        <f t="shared" si="0"/>
        <v>4</v>
      </c>
      <c r="F6" s="84">
        <f t="shared" si="0"/>
        <v>5</v>
      </c>
      <c r="G6" s="84">
        <f t="shared" si="0"/>
        <v>6</v>
      </c>
      <c r="H6" s="86">
        <f t="shared" si="0"/>
        <v>7</v>
      </c>
      <c r="I6" s="86">
        <f t="shared" si="0"/>
        <v>8</v>
      </c>
      <c r="J6" s="86">
        <f t="shared" si="0"/>
        <v>9</v>
      </c>
      <c r="K6" s="86">
        <f t="shared" si="0"/>
        <v>10</v>
      </c>
      <c r="L6" s="86">
        <f t="shared" si="0"/>
        <v>11</v>
      </c>
      <c r="M6" s="86">
        <f t="shared" si="0"/>
        <v>12</v>
      </c>
      <c r="N6" s="86">
        <f t="shared" si="0"/>
        <v>13</v>
      </c>
      <c r="O6" s="86">
        <f t="shared" si="0"/>
        <v>14</v>
      </c>
      <c r="P6" s="86">
        <f t="shared" si="0"/>
        <v>15</v>
      </c>
      <c r="Q6" s="86">
        <f t="shared" si="0"/>
        <v>16</v>
      </c>
      <c r="R6" s="86">
        <f t="shared" si="0"/>
        <v>17</v>
      </c>
      <c r="S6" s="84">
        <f t="shared" si="0"/>
        <v>18</v>
      </c>
      <c r="T6" s="86">
        <f t="shared" si="0"/>
        <v>19</v>
      </c>
      <c r="U6" s="86">
        <f t="shared" si="0"/>
        <v>20</v>
      </c>
      <c r="V6" s="86">
        <f t="shared" si="0"/>
        <v>21</v>
      </c>
      <c r="W6" s="86">
        <f t="shared" si="0"/>
        <v>22</v>
      </c>
      <c r="X6" s="92">
        <f t="shared" si="0"/>
        <v>23</v>
      </c>
      <c r="Y6" s="145" t="s">
        <v>115</v>
      </c>
      <c r="Z6" s="148" t="s">
        <v>116</v>
      </c>
      <c r="AA6" s="145" t="s">
        <v>117</v>
      </c>
      <c r="AB6" s="180" t="s">
        <v>16</v>
      </c>
      <c r="AC6" s="181"/>
    </row>
    <row r="7" spans="1:36" s="4" customFormat="1" ht="39" x14ac:dyDescent="0.2">
      <c r="A7" s="12" t="s">
        <v>10</v>
      </c>
      <c r="B7" s="85" t="s">
        <v>11</v>
      </c>
      <c r="C7" s="85" t="s">
        <v>11</v>
      </c>
      <c r="D7" s="85" t="s">
        <v>11</v>
      </c>
      <c r="E7" s="87" t="s">
        <v>55</v>
      </c>
      <c r="F7" s="85" t="s">
        <v>11</v>
      </c>
      <c r="G7" s="85" t="s">
        <v>11</v>
      </c>
      <c r="H7" s="87" t="s">
        <v>105</v>
      </c>
      <c r="I7" s="87" t="s">
        <v>12</v>
      </c>
      <c r="J7" s="87" t="s">
        <v>12</v>
      </c>
      <c r="K7" s="88" t="s">
        <v>12</v>
      </c>
      <c r="L7" s="87" t="s">
        <v>12</v>
      </c>
      <c r="M7" s="88" t="s">
        <v>12</v>
      </c>
      <c r="N7" s="87" t="s">
        <v>12</v>
      </c>
      <c r="O7" s="87" t="s">
        <v>12</v>
      </c>
      <c r="P7" s="87" t="s">
        <v>12</v>
      </c>
      <c r="Q7" s="87" t="s">
        <v>12</v>
      </c>
      <c r="R7" s="87" t="s">
        <v>12</v>
      </c>
      <c r="S7" s="85" t="s">
        <v>11</v>
      </c>
      <c r="T7" s="87" t="s">
        <v>12</v>
      </c>
      <c r="U7" s="87" t="s">
        <v>105</v>
      </c>
      <c r="V7" s="87" t="s">
        <v>12</v>
      </c>
      <c r="W7" s="87" t="s">
        <v>53</v>
      </c>
      <c r="X7" s="88" t="s">
        <v>12</v>
      </c>
      <c r="Y7" s="146"/>
      <c r="Z7" s="149"/>
      <c r="AA7" s="146"/>
      <c r="AB7" s="182"/>
      <c r="AC7" s="183"/>
    </row>
    <row r="8" spans="1:36" s="4" customFormat="1" ht="31.5" customHeight="1" thickBot="1" x14ac:dyDescent="0.25">
      <c r="A8" s="13" t="s">
        <v>47</v>
      </c>
      <c r="B8" s="97" t="s">
        <v>46</v>
      </c>
      <c r="C8" s="93" t="s">
        <v>14</v>
      </c>
      <c r="D8" s="97" t="s">
        <v>24</v>
      </c>
      <c r="E8" s="97" t="s">
        <v>24</v>
      </c>
      <c r="F8" s="93" t="s">
        <v>14</v>
      </c>
      <c r="G8" s="93" t="s">
        <v>14</v>
      </c>
      <c r="H8" s="94" t="s">
        <v>106</v>
      </c>
      <c r="I8" s="93" t="s">
        <v>14</v>
      </c>
      <c r="J8" s="93" t="s">
        <v>14</v>
      </c>
      <c r="K8" s="93" t="s">
        <v>14</v>
      </c>
      <c r="L8" s="93" t="s">
        <v>14</v>
      </c>
      <c r="M8" s="93" t="s">
        <v>14</v>
      </c>
      <c r="N8" s="97" t="s">
        <v>24</v>
      </c>
      <c r="O8" s="93" t="s">
        <v>14</v>
      </c>
      <c r="P8" s="93" t="s">
        <v>14</v>
      </c>
      <c r="Q8" s="97" t="s">
        <v>24</v>
      </c>
      <c r="R8" s="93" t="s">
        <v>14</v>
      </c>
      <c r="S8" s="94" t="s">
        <v>14</v>
      </c>
      <c r="T8" s="94" t="s">
        <v>14</v>
      </c>
      <c r="U8" s="93" t="s">
        <v>86</v>
      </c>
      <c r="V8" s="96" t="s">
        <v>15</v>
      </c>
      <c r="W8" s="93" t="s">
        <v>86</v>
      </c>
      <c r="X8" s="95" t="s">
        <v>15</v>
      </c>
      <c r="Y8" s="146"/>
      <c r="Z8" s="149"/>
      <c r="AA8" s="146"/>
      <c r="AB8" s="182"/>
      <c r="AC8" s="183"/>
    </row>
    <row r="9" spans="1:36" s="4" customFormat="1" ht="36.75" customHeight="1" x14ac:dyDescent="0.2">
      <c r="A9" s="186" t="s">
        <v>13</v>
      </c>
      <c r="B9" s="160" t="s">
        <v>49</v>
      </c>
      <c r="C9" s="160" t="s">
        <v>50</v>
      </c>
      <c r="D9" s="189" t="s">
        <v>37</v>
      </c>
      <c r="E9" s="190" t="s">
        <v>80</v>
      </c>
      <c r="F9" s="189" t="s">
        <v>0</v>
      </c>
      <c r="G9" s="189" t="s">
        <v>2</v>
      </c>
      <c r="H9" s="157" t="s">
        <v>107</v>
      </c>
      <c r="I9" s="193" t="s">
        <v>6</v>
      </c>
      <c r="J9" s="194"/>
      <c r="K9" s="193" t="s">
        <v>38</v>
      </c>
      <c r="L9" s="197"/>
      <c r="M9" s="193" t="s">
        <v>39</v>
      </c>
      <c r="N9" s="197"/>
      <c r="O9" s="151" t="s">
        <v>82</v>
      </c>
      <c r="P9" s="151" t="s">
        <v>83</v>
      </c>
      <c r="Q9" s="154" t="s">
        <v>84</v>
      </c>
      <c r="R9" s="157" t="s">
        <v>52</v>
      </c>
      <c r="S9" s="160" t="s">
        <v>87</v>
      </c>
      <c r="T9" s="157" t="s">
        <v>102</v>
      </c>
      <c r="U9" s="157" t="s">
        <v>108</v>
      </c>
      <c r="V9" s="157" t="s">
        <v>85</v>
      </c>
      <c r="W9" s="157" t="s">
        <v>54</v>
      </c>
      <c r="X9" s="163" t="s">
        <v>1</v>
      </c>
      <c r="Y9" s="146"/>
      <c r="Z9" s="149"/>
      <c r="AA9" s="146"/>
      <c r="AB9" s="182"/>
      <c r="AC9" s="183"/>
    </row>
    <row r="10" spans="1:36" s="4" customFormat="1" ht="27" customHeight="1" x14ac:dyDescent="0.2">
      <c r="A10" s="187"/>
      <c r="B10" s="161"/>
      <c r="C10" s="161"/>
      <c r="D10" s="161"/>
      <c r="E10" s="191"/>
      <c r="F10" s="161"/>
      <c r="G10" s="161"/>
      <c r="H10" s="166"/>
      <c r="I10" s="195"/>
      <c r="J10" s="196"/>
      <c r="K10" s="195"/>
      <c r="L10" s="198"/>
      <c r="M10" s="195"/>
      <c r="N10" s="198"/>
      <c r="O10" s="152"/>
      <c r="P10" s="152"/>
      <c r="Q10" s="155"/>
      <c r="R10" s="158"/>
      <c r="S10" s="161"/>
      <c r="T10" s="158"/>
      <c r="U10" s="166"/>
      <c r="V10" s="158"/>
      <c r="W10" s="158"/>
      <c r="X10" s="164"/>
      <c r="Y10" s="146"/>
      <c r="Z10" s="149"/>
      <c r="AA10" s="146"/>
      <c r="AB10" s="184"/>
      <c r="AC10" s="185"/>
      <c r="AE10" s="5" t="s">
        <v>118</v>
      </c>
    </row>
    <row r="11" spans="1:36" s="4" customFormat="1" ht="62.5" customHeight="1" x14ac:dyDescent="0.2">
      <c r="A11" s="188"/>
      <c r="B11" s="162"/>
      <c r="C11" s="162"/>
      <c r="D11" s="162"/>
      <c r="E11" s="192"/>
      <c r="F11" s="162"/>
      <c r="G11" s="162"/>
      <c r="H11" s="167"/>
      <c r="I11" s="89" t="s">
        <v>51</v>
      </c>
      <c r="J11" s="90" t="s">
        <v>7</v>
      </c>
      <c r="K11" s="91" t="s">
        <v>128</v>
      </c>
      <c r="L11" s="90" t="s">
        <v>3</v>
      </c>
      <c r="M11" s="91" t="s">
        <v>126</v>
      </c>
      <c r="N11" s="89" t="s">
        <v>3</v>
      </c>
      <c r="O11" s="153"/>
      <c r="P11" s="153"/>
      <c r="Q11" s="156"/>
      <c r="R11" s="159"/>
      <c r="S11" s="162"/>
      <c r="T11" s="159"/>
      <c r="U11" s="167"/>
      <c r="V11" s="159"/>
      <c r="W11" s="159"/>
      <c r="X11" s="165"/>
      <c r="Y11" s="147"/>
      <c r="Z11" s="150"/>
      <c r="AA11" s="147"/>
      <c r="AB11" s="116" t="s">
        <v>4</v>
      </c>
      <c r="AC11" s="15" t="s">
        <v>1</v>
      </c>
      <c r="AE11" s="71">
        <f>IF(AND($G$4&gt;0,OR($C$2="",$F$2="",$G$3="")),1,0)</f>
        <v>0</v>
      </c>
      <c r="AH11" s="143" t="s">
        <v>138</v>
      </c>
    </row>
    <row r="12" spans="1:36" s="4" customFormat="1" ht="35.25" customHeight="1" x14ac:dyDescent="0.2">
      <c r="A12" s="28" t="s">
        <v>8</v>
      </c>
      <c r="B12" s="40" t="s">
        <v>48</v>
      </c>
      <c r="C12" s="29" t="s">
        <v>32</v>
      </c>
      <c r="D12" s="41" t="s">
        <v>123</v>
      </c>
      <c r="E12" s="41" t="s">
        <v>70</v>
      </c>
      <c r="F12" s="31" t="s">
        <v>42</v>
      </c>
      <c r="G12" s="31" t="s">
        <v>110</v>
      </c>
      <c r="H12" s="32" t="s">
        <v>111</v>
      </c>
      <c r="I12" s="30" t="s">
        <v>34</v>
      </c>
      <c r="J12" s="31" t="s">
        <v>33</v>
      </c>
      <c r="K12" s="32">
        <v>60.122999999999998</v>
      </c>
      <c r="L12" s="31" t="s">
        <v>5</v>
      </c>
      <c r="M12" s="32">
        <v>40.122999999999998</v>
      </c>
      <c r="N12" s="41" t="str">
        <f t="shared" ref="N12:N75" si="1">IF(L12="","",L12)</f>
        <v>s</v>
      </c>
      <c r="O12" s="30">
        <v>2010</v>
      </c>
      <c r="P12" s="30">
        <v>2018</v>
      </c>
      <c r="Q12" s="139">
        <f>IFERROR(IF($K12="","",ROUNDDOWN((ABS($K12-$M12)/$K12)/IF($P12="","",IF(($P12-$O12)=0,1,($P12-$O12)))*100,1)),"")</f>
        <v>4.0999999999999996</v>
      </c>
      <c r="R12" s="32" t="s">
        <v>9</v>
      </c>
      <c r="S12" s="32">
        <v>250</v>
      </c>
      <c r="T12" s="32" t="s">
        <v>103</v>
      </c>
      <c r="U12" s="32" t="s">
        <v>113</v>
      </c>
      <c r="V12" s="77">
        <v>300</v>
      </c>
      <c r="W12" s="113" t="s">
        <v>127</v>
      </c>
      <c r="X12" s="42"/>
      <c r="Y12" s="124"/>
      <c r="Z12" s="125"/>
      <c r="AA12" s="124"/>
      <c r="AB12" s="117" t="s">
        <v>26</v>
      </c>
      <c r="AC12" s="33"/>
      <c r="AE12" s="5" t="s">
        <v>119</v>
      </c>
      <c r="AF12" s="5" t="s">
        <v>120</v>
      </c>
      <c r="AG12" s="5" t="s">
        <v>56</v>
      </c>
      <c r="AH12" s="5" t="s">
        <v>121</v>
      </c>
      <c r="AI12" s="6" t="s">
        <v>20</v>
      </c>
      <c r="AJ12" s="6" t="s">
        <v>21</v>
      </c>
    </row>
    <row r="13" spans="1:36" s="4" customFormat="1" ht="35.25" customHeight="1" x14ac:dyDescent="0.2">
      <c r="A13" s="58">
        <f t="shared" ref="A13:A76" si="2">ROW()-12</f>
        <v>1</v>
      </c>
      <c r="B13" s="38" t="str">
        <f>IF($C13="","","工作機械")</f>
        <v/>
      </c>
      <c r="C13" s="73"/>
      <c r="D13" s="16" t="str">
        <f>IF($C$2="","",IF($B13&lt;&gt;"",$C$2,""))</f>
        <v/>
      </c>
      <c r="E13" s="16" t="str">
        <f>IF($F$2="","",IF($B13&lt;&gt;"",$F$2,""))</f>
        <v/>
      </c>
      <c r="F13" s="17"/>
      <c r="G13" s="17"/>
      <c r="H13" s="21"/>
      <c r="I13" s="18"/>
      <c r="J13" s="19"/>
      <c r="K13" s="75"/>
      <c r="L13" s="19"/>
      <c r="M13" s="75"/>
      <c r="N13" s="20" t="str">
        <f t="shared" si="1"/>
        <v/>
      </c>
      <c r="O13" s="18"/>
      <c r="P13" s="18"/>
      <c r="Q13" s="139" t="str">
        <f>IFERROR(IF($K13="","",ROUNDDOWN((ABS($K13-$M13)/$K13)/IF($P13="","",IF(($P13-$O13)=0,1,($P13-$O13)))*100,1)),"")</f>
        <v/>
      </c>
      <c r="R13" s="21"/>
      <c r="S13" s="21"/>
      <c r="T13" s="21"/>
      <c r="U13" s="21"/>
      <c r="V13" s="78"/>
      <c r="W13" s="44"/>
      <c r="X13" s="43"/>
      <c r="Y13" s="120"/>
      <c r="Z13" s="121"/>
      <c r="AA13" s="120"/>
      <c r="AB13" s="118"/>
      <c r="AC13" s="36"/>
      <c r="AE13" s="71">
        <f>IF(AND($C13&lt;&gt;"",OR(F13="",G13="",H13="",I13="",J13="",K13="",L13="",M13="",O13="",P13="",R13="",S13="",T13="")),1,0)</f>
        <v>0</v>
      </c>
      <c r="AF13" s="71">
        <f>IF(AND($G13&lt;&gt;"",H13=※編集不可※選択項目!$C$3,U13=""),1,0)</f>
        <v>0</v>
      </c>
      <c r="AG13" s="71">
        <f>IF(AND($G13&lt;&gt;"",COUNTIF($G13,"*■*")&gt;0,$W13=""),1,0)</f>
        <v>0</v>
      </c>
      <c r="AH13" s="71" t="str">
        <f>IF(G13="","",TEXT(G13,"G/標準"))</f>
        <v/>
      </c>
      <c r="AI13" s="8">
        <f>IF(AH13="",0,COUNTIF($AH$13:$AH$312,AH13))</f>
        <v>0</v>
      </c>
      <c r="AJ13" s="8">
        <f>IF(Q13&lt;1,1,0)</f>
        <v>0</v>
      </c>
    </row>
    <row r="14" spans="1:36" s="4" customFormat="1" ht="35.25" customHeight="1" x14ac:dyDescent="0.2">
      <c r="A14" s="58">
        <f t="shared" si="2"/>
        <v>2</v>
      </c>
      <c r="B14" s="38" t="str">
        <f t="shared" ref="B14:B77" si="3">IF($C14="","","工作機械")</f>
        <v/>
      </c>
      <c r="C14" s="73"/>
      <c r="D14" s="16" t="str">
        <f t="shared" ref="D14:D77" si="4">IF($C$2="","",IF($B14&lt;&gt;"",$C$2,""))</f>
        <v/>
      </c>
      <c r="E14" s="16" t="str">
        <f t="shared" ref="E14:E77" si="5">IF($F$2="","",IF($B14&lt;&gt;"",$F$2,""))</f>
        <v/>
      </c>
      <c r="F14" s="17"/>
      <c r="G14" s="17"/>
      <c r="H14" s="21"/>
      <c r="I14" s="18"/>
      <c r="J14" s="19"/>
      <c r="K14" s="75"/>
      <c r="L14" s="19"/>
      <c r="M14" s="75"/>
      <c r="N14" s="20" t="str">
        <f t="shared" si="1"/>
        <v/>
      </c>
      <c r="O14" s="18"/>
      <c r="P14" s="18"/>
      <c r="Q14" s="139" t="str">
        <f>IFERROR(IF($K14="","",ROUNDDOWN((ABS($K14-$M14)/$K14)/IF($P14="","",IF(($P14-$O14)=0,1,($P14-$O14)))*100,1)),"")</f>
        <v/>
      </c>
      <c r="R14" s="21"/>
      <c r="S14" s="21"/>
      <c r="T14" s="21"/>
      <c r="U14" s="21"/>
      <c r="V14" s="78"/>
      <c r="W14" s="17"/>
      <c r="X14" s="43"/>
      <c r="Y14" s="120"/>
      <c r="Z14" s="121"/>
      <c r="AA14" s="120"/>
      <c r="AB14" s="118"/>
      <c r="AC14" s="36"/>
      <c r="AE14" s="71">
        <f t="shared" ref="AE14:AE77" si="6">IF(AND($C14&lt;&gt;"",OR(F14="",G14="",H14="",I14="",J14="",K14="",L14="",M14="",O14="",P14="",R14="",S14="",T14="")),1,0)</f>
        <v>0</v>
      </c>
      <c r="AF14" s="71">
        <f>IF(AND($G14&lt;&gt;"",H14=※編集不可※選択項目!$C$3,U14=""),1,0)</f>
        <v>0</v>
      </c>
      <c r="AG14" s="71">
        <f t="shared" ref="AG14:AG76" si="7">IF(AND($G14&lt;&gt;"",COUNTIF($G14,"*■*")&gt;0,$W14=""),1,0)</f>
        <v>0</v>
      </c>
      <c r="AH14" s="71" t="str">
        <f t="shared" ref="AH14:AH77" si="8">IF(G14="","",TEXT(G14,"G/標準"))</f>
        <v/>
      </c>
      <c r="AI14" s="8">
        <f>IF(AH14="",0,COUNTIF($AH$13:$AH$312,AH14))</f>
        <v>0</v>
      </c>
      <c r="AJ14" s="8">
        <f t="shared" ref="AJ14:AJ77" si="9">IF(Q14&lt;1,1,0)</f>
        <v>0</v>
      </c>
    </row>
    <row r="15" spans="1:36" s="4" customFormat="1" ht="35.25" customHeight="1" x14ac:dyDescent="0.2">
      <c r="A15" s="58">
        <f t="shared" si="2"/>
        <v>3</v>
      </c>
      <c r="B15" s="38" t="str">
        <f t="shared" si="3"/>
        <v/>
      </c>
      <c r="C15" s="73"/>
      <c r="D15" s="16" t="str">
        <f t="shared" si="4"/>
        <v/>
      </c>
      <c r="E15" s="16" t="str">
        <f t="shared" si="5"/>
        <v/>
      </c>
      <c r="F15" s="17"/>
      <c r="G15" s="17"/>
      <c r="H15" s="21"/>
      <c r="I15" s="18"/>
      <c r="J15" s="19"/>
      <c r="K15" s="75"/>
      <c r="L15" s="19"/>
      <c r="M15" s="75"/>
      <c r="N15" s="20" t="str">
        <f t="shared" si="1"/>
        <v/>
      </c>
      <c r="O15" s="18"/>
      <c r="P15" s="18"/>
      <c r="Q15" s="139" t="str">
        <f>IFERROR(IF($K15="","",ROUNDDOWN((ABS($K15-$M15)/$K15)/IF($P15="","",IF(($P15-$O15)=0,1,($P15-$O15)))*100,1)),"")</f>
        <v/>
      </c>
      <c r="R15" s="21"/>
      <c r="S15" s="21"/>
      <c r="T15" s="21"/>
      <c r="U15" s="21"/>
      <c r="V15" s="78"/>
      <c r="W15" s="44"/>
      <c r="X15" s="43"/>
      <c r="Y15" s="120"/>
      <c r="Z15" s="121"/>
      <c r="AA15" s="120"/>
      <c r="AB15" s="118"/>
      <c r="AC15" s="36"/>
      <c r="AE15" s="71">
        <f t="shared" si="6"/>
        <v>0</v>
      </c>
      <c r="AF15" s="71">
        <f>IF(AND($G15&lt;&gt;"",H15=※編集不可※選択項目!$C$3,U15=""),1,0)</f>
        <v>0</v>
      </c>
      <c r="AG15" s="71">
        <f t="shared" si="7"/>
        <v>0</v>
      </c>
      <c r="AH15" s="71" t="str">
        <f t="shared" si="8"/>
        <v/>
      </c>
      <c r="AI15" s="8">
        <f t="shared" ref="AI15:AI78" si="10">IF(AH15="",0,COUNTIF($AH$13:$AH$312,AH15))</f>
        <v>0</v>
      </c>
      <c r="AJ15" s="8">
        <f t="shared" si="9"/>
        <v>0</v>
      </c>
    </row>
    <row r="16" spans="1:36" s="4" customFormat="1" ht="35.25" customHeight="1" x14ac:dyDescent="0.2">
      <c r="A16" s="58">
        <f t="shared" si="2"/>
        <v>4</v>
      </c>
      <c r="B16" s="38" t="str">
        <f t="shared" si="3"/>
        <v/>
      </c>
      <c r="C16" s="73"/>
      <c r="D16" s="16" t="str">
        <f t="shared" si="4"/>
        <v/>
      </c>
      <c r="E16" s="16" t="str">
        <f t="shared" si="5"/>
        <v/>
      </c>
      <c r="F16" s="17"/>
      <c r="G16" s="17"/>
      <c r="H16" s="21"/>
      <c r="I16" s="18"/>
      <c r="J16" s="19"/>
      <c r="K16" s="75"/>
      <c r="L16" s="19"/>
      <c r="M16" s="75"/>
      <c r="N16" s="20" t="str">
        <f t="shared" si="1"/>
        <v/>
      </c>
      <c r="O16" s="18"/>
      <c r="P16" s="18"/>
      <c r="Q16" s="139" t="str">
        <f t="shared" ref="Q16:Q75" si="11">IFERROR(IF($K16="","",ROUNDDOWN((ABS($K16-$M16)/$K16)/IF($P16="","",IF(($P16-$O16)=0,1,($P16-$O16)))*100,1)),"")</f>
        <v/>
      </c>
      <c r="R16" s="21"/>
      <c r="S16" s="21"/>
      <c r="T16" s="21"/>
      <c r="U16" s="21"/>
      <c r="V16" s="78"/>
      <c r="W16" s="17"/>
      <c r="X16" s="43"/>
      <c r="Y16" s="120"/>
      <c r="Z16" s="121"/>
      <c r="AA16" s="120"/>
      <c r="AB16" s="118"/>
      <c r="AC16" s="36"/>
      <c r="AE16" s="71">
        <f t="shared" si="6"/>
        <v>0</v>
      </c>
      <c r="AF16" s="71">
        <f>IF(AND($G16&lt;&gt;"",H16=※編集不可※選択項目!$C$3,U16=""),1,0)</f>
        <v>0</v>
      </c>
      <c r="AG16" s="71">
        <f t="shared" si="7"/>
        <v>0</v>
      </c>
      <c r="AH16" s="71" t="str">
        <f t="shared" si="8"/>
        <v/>
      </c>
      <c r="AI16" s="8">
        <f t="shared" si="10"/>
        <v>0</v>
      </c>
      <c r="AJ16" s="8">
        <f t="shared" si="9"/>
        <v>0</v>
      </c>
    </row>
    <row r="17" spans="1:36" s="4" customFormat="1" ht="35.25" customHeight="1" x14ac:dyDescent="0.2">
      <c r="A17" s="58">
        <f t="shared" si="2"/>
        <v>5</v>
      </c>
      <c r="B17" s="38" t="str">
        <f t="shared" si="3"/>
        <v/>
      </c>
      <c r="C17" s="73"/>
      <c r="D17" s="16" t="str">
        <f t="shared" si="4"/>
        <v/>
      </c>
      <c r="E17" s="16" t="str">
        <f t="shared" si="5"/>
        <v/>
      </c>
      <c r="F17" s="17"/>
      <c r="G17" s="17"/>
      <c r="H17" s="21"/>
      <c r="I17" s="18"/>
      <c r="J17" s="19"/>
      <c r="K17" s="75"/>
      <c r="L17" s="19"/>
      <c r="M17" s="75"/>
      <c r="N17" s="20" t="str">
        <f t="shared" si="1"/>
        <v/>
      </c>
      <c r="O17" s="18"/>
      <c r="P17" s="18"/>
      <c r="Q17" s="139" t="str">
        <f t="shared" si="11"/>
        <v/>
      </c>
      <c r="R17" s="21"/>
      <c r="S17" s="21"/>
      <c r="T17" s="21"/>
      <c r="U17" s="21"/>
      <c r="V17" s="78"/>
      <c r="W17" s="17"/>
      <c r="X17" s="43"/>
      <c r="Y17" s="120"/>
      <c r="Z17" s="121"/>
      <c r="AA17" s="120"/>
      <c r="AB17" s="118"/>
      <c r="AC17" s="36"/>
      <c r="AE17" s="71">
        <f t="shared" si="6"/>
        <v>0</v>
      </c>
      <c r="AF17" s="71">
        <f>IF(AND($G17&lt;&gt;"",H17=※編集不可※選択項目!$C$3,U17=""),1,0)</f>
        <v>0</v>
      </c>
      <c r="AG17" s="71">
        <f t="shared" si="7"/>
        <v>0</v>
      </c>
      <c r="AH17" s="71" t="str">
        <f t="shared" si="8"/>
        <v/>
      </c>
      <c r="AI17" s="8">
        <f t="shared" si="10"/>
        <v>0</v>
      </c>
      <c r="AJ17" s="8">
        <f t="shared" si="9"/>
        <v>0</v>
      </c>
    </row>
    <row r="18" spans="1:36" s="4" customFormat="1" ht="35.25" customHeight="1" x14ac:dyDescent="0.2">
      <c r="A18" s="58">
        <f t="shared" si="2"/>
        <v>6</v>
      </c>
      <c r="B18" s="38" t="str">
        <f t="shared" si="3"/>
        <v/>
      </c>
      <c r="C18" s="73"/>
      <c r="D18" s="16" t="str">
        <f t="shared" si="4"/>
        <v/>
      </c>
      <c r="E18" s="16" t="str">
        <f t="shared" si="5"/>
        <v/>
      </c>
      <c r="F18" s="17"/>
      <c r="G18" s="17"/>
      <c r="H18" s="21"/>
      <c r="I18" s="18"/>
      <c r="J18" s="19"/>
      <c r="K18" s="75"/>
      <c r="L18" s="19"/>
      <c r="M18" s="75"/>
      <c r="N18" s="20" t="str">
        <f t="shared" si="1"/>
        <v/>
      </c>
      <c r="O18" s="18"/>
      <c r="P18" s="18"/>
      <c r="Q18" s="139" t="str">
        <f t="shared" si="11"/>
        <v/>
      </c>
      <c r="R18" s="21"/>
      <c r="S18" s="21"/>
      <c r="T18" s="21"/>
      <c r="U18" s="21"/>
      <c r="V18" s="78"/>
      <c r="W18" s="17"/>
      <c r="X18" s="43"/>
      <c r="Y18" s="120"/>
      <c r="Z18" s="121"/>
      <c r="AA18" s="120"/>
      <c r="AB18" s="118"/>
      <c r="AC18" s="36"/>
      <c r="AE18" s="71">
        <f t="shared" si="6"/>
        <v>0</v>
      </c>
      <c r="AF18" s="71">
        <f>IF(AND($G18&lt;&gt;"",H18=※編集不可※選択項目!$C$3,U18=""),1,0)</f>
        <v>0</v>
      </c>
      <c r="AG18" s="71">
        <f t="shared" si="7"/>
        <v>0</v>
      </c>
      <c r="AH18" s="71" t="str">
        <f t="shared" si="8"/>
        <v/>
      </c>
      <c r="AI18" s="8">
        <f t="shared" si="10"/>
        <v>0</v>
      </c>
      <c r="AJ18" s="8">
        <f t="shared" si="9"/>
        <v>0</v>
      </c>
    </row>
    <row r="19" spans="1:36" s="4" customFormat="1" ht="35.25" customHeight="1" x14ac:dyDescent="0.2">
      <c r="A19" s="58">
        <f t="shared" si="2"/>
        <v>7</v>
      </c>
      <c r="B19" s="38" t="str">
        <f t="shared" si="3"/>
        <v/>
      </c>
      <c r="C19" s="73"/>
      <c r="D19" s="16" t="str">
        <f t="shared" si="4"/>
        <v/>
      </c>
      <c r="E19" s="16" t="str">
        <f t="shared" si="5"/>
        <v/>
      </c>
      <c r="F19" s="17"/>
      <c r="G19" s="17"/>
      <c r="H19" s="21"/>
      <c r="I19" s="18"/>
      <c r="J19" s="19"/>
      <c r="K19" s="75"/>
      <c r="L19" s="19"/>
      <c r="M19" s="75"/>
      <c r="N19" s="20" t="str">
        <f t="shared" si="1"/>
        <v/>
      </c>
      <c r="O19" s="18"/>
      <c r="P19" s="18"/>
      <c r="Q19" s="139" t="str">
        <f t="shared" si="11"/>
        <v/>
      </c>
      <c r="R19" s="21"/>
      <c r="S19" s="21"/>
      <c r="T19" s="21"/>
      <c r="U19" s="21"/>
      <c r="V19" s="78"/>
      <c r="W19" s="17"/>
      <c r="X19" s="43"/>
      <c r="Y19" s="120"/>
      <c r="Z19" s="121"/>
      <c r="AA19" s="120"/>
      <c r="AB19" s="118"/>
      <c r="AC19" s="36"/>
      <c r="AE19" s="71">
        <f t="shared" si="6"/>
        <v>0</v>
      </c>
      <c r="AF19" s="71">
        <f>IF(AND($G19&lt;&gt;"",H19=※編集不可※選択項目!$C$3,U19=""),1,0)</f>
        <v>0</v>
      </c>
      <c r="AG19" s="71">
        <f t="shared" si="7"/>
        <v>0</v>
      </c>
      <c r="AH19" s="71" t="str">
        <f t="shared" si="8"/>
        <v/>
      </c>
      <c r="AI19" s="8">
        <f t="shared" si="10"/>
        <v>0</v>
      </c>
      <c r="AJ19" s="8">
        <f t="shared" si="9"/>
        <v>0</v>
      </c>
    </row>
    <row r="20" spans="1:36" s="4" customFormat="1" ht="35.25" customHeight="1" x14ac:dyDescent="0.2">
      <c r="A20" s="58">
        <f t="shared" si="2"/>
        <v>8</v>
      </c>
      <c r="B20" s="38" t="str">
        <f t="shared" si="3"/>
        <v/>
      </c>
      <c r="C20" s="73"/>
      <c r="D20" s="16" t="str">
        <f t="shared" si="4"/>
        <v/>
      </c>
      <c r="E20" s="16" t="str">
        <f t="shared" si="5"/>
        <v/>
      </c>
      <c r="F20" s="17"/>
      <c r="G20" s="17"/>
      <c r="H20" s="21"/>
      <c r="I20" s="18"/>
      <c r="J20" s="19"/>
      <c r="K20" s="75"/>
      <c r="L20" s="19"/>
      <c r="M20" s="75"/>
      <c r="N20" s="20" t="str">
        <f t="shared" si="1"/>
        <v/>
      </c>
      <c r="O20" s="18"/>
      <c r="P20" s="18"/>
      <c r="Q20" s="139" t="str">
        <f t="shared" si="11"/>
        <v/>
      </c>
      <c r="R20" s="21"/>
      <c r="S20" s="21"/>
      <c r="T20" s="21"/>
      <c r="U20" s="21"/>
      <c r="V20" s="78"/>
      <c r="W20" s="17"/>
      <c r="X20" s="43"/>
      <c r="Y20" s="120"/>
      <c r="Z20" s="121"/>
      <c r="AA20" s="120"/>
      <c r="AB20" s="118"/>
      <c r="AC20" s="36"/>
      <c r="AE20" s="71">
        <f t="shared" si="6"/>
        <v>0</v>
      </c>
      <c r="AF20" s="71">
        <f>IF(AND($G20&lt;&gt;"",H20=※編集不可※選択項目!$C$3,U20=""),1,0)</f>
        <v>0</v>
      </c>
      <c r="AG20" s="71">
        <f t="shared" si="7"/>
        <v>0</v>
      </c>
      <c r="AH20" s="71" t="str">
        <f t="shared" si="8"/>
        <v/>
      </c>
      <c r="AI20" s="8">
        <f t="shared" si="10"/>
        <v>0</v>
      </c>
      <c r="AJ20" s="8">
        <f t="shared" si="9"/>
        <v>0</v>
      </c>
    </row>
    <row r="21" spans="1:36" s="4" customFormat="1" ht="35.25" customHeight="1" x14ac:dyDescent="0.2">
      <c r="A21" s="58">
        <f t="shared" si="2"/>
        <v>9</v>
      </c>
      <c r="B21" s="38" t="str">
        <f t="shared" si="3"/>
        <v/>
      </c>
      <c r="C21" s="73"/>
      <c r="D21" s="16" t="str">
        <f t="shared" si="4"/>
        <v/>
      </c>
      <c r="E21" s="16" t="str">
        <f t="shared" si="5"/>
        <v/>
      </c>
      <c r="F21" s="17"/>
      <c r="G21" s="17"/>
      <c r="H21" s="21"/>
      <c r="I21" s="18"/>
      <c r="J21" s="19"/>
      <c r="K21" s="75"/>
      <c r="L21" s="19"/>
      <c r="M21" s="75"/>
      <c r="N21" s="20" t="str">
        <f t="shared" si="1"/>
        <v/>
      </c>
      <c r="O21" s="18"/>
      <c r="P21" s="18"/>
      <c r="Q21" s="139" t="str">
        <f t="shared" si="11"/>
        <v/>
      </c>
      <c r="R21" s="21"/>
      <c r="S21" s="21"/>
      <c r="T21" s="21"/>
      <c r="U21" s="21"/>
      <c r="V21" s="78"/>
      <c r="W21" s="17"/>
      <c r="X21" s="43"/>
      <c r="Y21" s="120"/>
      <c r="Z21" s="121"/>
      <c r="AA21" s="120"/>
      <c r="AB21" s="118"/>
      <c r="AC21" s="36"/>
      <c r="AE21" s="71">
        <f t="shared" si="6"/>
        <v>0</v>
      </c>
      <c r="AF21" s="71">
        <f>IF(AND($G21&lt;&gt;"",H21=※編集不可※選択項目!$C$3,U21=""),1,0)</f>
        <v>0</v>
      </c>
      <c r="AG21" s="71">
        <f t="shared" si="7"/>
        <v>0</v>
      </c>
      <c r="AH21" s="71" t="str">
        <f t="shared" si="8"/>
        <v/>
      </c>
      <c r="AI21" s="8">
        <f t="shared" si="10"/>
        <v>0</v>
      </c>
      <c r="AJ21" s="8">
        <f t="shared" si="9"/>
        <v>0</v>
      </c>
    </row>
    <row r="22" spans="1:36" s="4" customFormat="1" ht="35.25" customHeight="1" x14ac:dyDescent="0.2">
      <c r="A22" s="58">
        <f t="shared" si="2"/>
        <v>10</v>
      </c>
      <c r="B22" s="38" t="str">
        <f t="shared" si="3"/>
        <v/>
      </c>
      <c r="C22" s="73"/>
      <c r="D22" s="16" t="str">
        <f t="shared" si="4"/>
        <v/>
      </c>
      <c r="E22" s="16" t="str">
        <f t="shared" si="5"/>
        <v/>
      </c>
      <c r="F22" s="17"/>
      <c r="G22" s="17"/>
      <c r="H22" s="21"/>
      <c r="I22" s="18"/>
      <c r="J22" s="19"/>
      <c r="K22" s="75"/>
      <c r="L22" s="19"/>
      <c r="M22" s="75"/>
      <c r="N22" s="20" t="str">
        <f t="shared" si="1"/>
        <v/>
      </c>
      <c r="O22" s="18"/>
      <c r="P22" s="18"/>
      <c r="Q22" s="139" t="str">
        <f t="shared" si="11"/>
        <v/>
      </c>
      <c r="R22" s="21"/>
      <c r="S22" s="21"/>
      <c r="T22" s="21"/>
      <c r="U22" s="21"/>
      <c r="V22" s="78"/>
      <c r="W22" s="17"/>
      <c r="X22" s="43"/>
      <c r="Y22" s="120"/>
      <c r="Z22" s="121"/>
      <c r="AA22" s="120"/>
      <c r="AB22" s="118"/>
      <c r="AC22" s="36"/>
      <c r="AE22" s="71">
        <f t="shared" si="6"/>
        <v>0</v>
      </c>
      <c r="AF22" s="71">
        <f>IF(AND($G22&lt;&gt;"",H22=※編集不可※選択項目!$C$3,U22=""),1,0)</f>
        <v>0</v>
      </c>
      <c r="AG22" s="71">
        <f t="shared" si="7"/>
        <v>0</v>
      </c>
      <c r="AH22" s="71" t="str">
        <f t="shared" si="8"/>
        <v/>
      </c>
      <c r="AI22" s="8">
        <f t="shared" si="10"/>
        <v>0</v>
      </c>
      <c r="AJ22" s="8">
        <f t="shared" si="9"/>
        <v>0</v>
      </c>
    </row>
    <row r="23" spans="1:36" s="4" customFormat="1" ht="35.25" customHeight="1" x14ac:dyDescent="0.2">
      <c r="A23" s="58">
        <f t="shared" si="2"/>
        <v>11</v>
      </c>
      <c r="B23" s="38" t="str">
        <f t="shared" si="3"/>
        <v/>
      </c>
      <c r="C23" s="73"/>
      <c r="D23" s="16" t="str">
        <f t="shared" si="4"/>
        <v/>
      </c>
      <c r="E23" s="16" t="str">
        <f t="shared" si="5"/>
        <v/>
      </c>
      <c r="F23" s="17"/>
      <c r="G23" s="17"/>
      <c r="H23" s="21"/>
      <c r="I23" s="18"/>
      <c r="J23" s="19"/>
      <c r="K23" s="75"/>
      <c r="L23" s="19"/>
      <c r="M23" s="75"/>
      <c r="N23" s="20" t="str">
        <f t="shared" si="1"/>
        <v/>
      </c>
      <c r="O23" s="18"/>
      <c r="P23" s="18"/>
      <c r="Q23" s="139" t="str">
        <f t="shared" si="11"/>
        <v/>
      </c>
      <c r="R23" s="21"/>
      <c r="S23" s="21"/>
      <c r="T23" s="21"/>
      <c r="U23" s="21"/>
      <c r="V23" s="78"/>
      <c r="W23" s="17"/>
      <c r="X23" s="43"/>
      <c r="Y23" s="120"/>
      <c r="Z23" s="121"/>
      <c r="AA23" s="120"/>
      <c r="AB23" s="118"/>
      <c r="AC23" s="36"/>
      <c r="AE23" s="71">
        <f t="shared" si="6"/>
        <v>0</v>
      </c>
      <c r="AF23" s="71">
        <f>IF(AND($G23&lt;&gt;"",H23=※編集不可※選択項目!$C$3,U23=""),1,0)</f>
        <v>0</v>
      </c>
      <c r="AG23" s="71">
        <f t="shared" si="7"/>
        <v>0</v>
      </c>
      <c r="AH23" s="71" t="str">
        <f t="shared" si="8"/>
        <v/>
      </c>
      <c r="AI23" s="8">
        <f t="shared" si="10"/>
        <v>0</v>
      </c>
      <c r="AJ23" s="8">
        <f t="shared" si="9"/>
        <v>0</v>
      </c>
    </row>
    <row r="24" spans="1:36" s="4" customFormat="1" ht="35.25" customHeight="1" x14ac:dyDescent="0.2">
      <c r="A24" s="58">
        <f t="shared" si="2"/>
        <v>12</v>
      </c>
      <c r="B24" s="38" t="str">
        <f t="shared" si="3"/>
        <v/>
      </c>
      <c r="C24" s="73"/>
      <c r="D24" s="16" t="str">
        <f t="shared" si="4"/>
        <v/>
      </c>
      <c r="E24" s="16" t="str">
        <f t="shared" si="5"/>
        <v/>
      </c>
      <c r="F24" s="17"/>
      <c r="G24" s="17"/>
      <c r="H24" s="21"/>
      <c r="I24" s="18"/>
      <c r="J24" s="19"/>
      <c r="K24" s="75"/>
      <c r="L24" s="19"/>
      <c r="M24" s="75"/>
      <c r="N24" s="20" t="str">
        <f t="shared" si="1"/>
        <v/>
      </c>
      <c r="O24" s="18"/>
      <c r="P24" s="18"/>
      <c r="Q24" s="139" t="str">
        <f t="shared" si="11"/>
        <v/>
      </c>
      <c r="R24" s="21"/>
      <c r="S24" s="21"/>
      <c r="T24" s="21"/>
      <c r="U24" s="21"/>
      <c r="V24" s="78"/>
      <c r="W24" s="17"/>
      <c r="X24" s="43"/>
      <c r="Y24" s="120"/>
      <c r="Z24" s="121"/>
      <c r="AA24" s="120"/>
      <c r="AB24" s="118"/>
      <c r="AC24" s="36"/>
      <c r="AE24" s="71">
        <f t="shared" si="6"/>
        <v>0</v>
      </c>
      <c r="AF24" s="71">
        <f>IF(AND($G24&lt;&gt;"",H24=※編集不可※選択項目!$C$3,U24=""),1,0)</f>
        <v>0</v>
      </c>
      <c r="AG24" s="71">
        <f t="shared" si="7"/>
        <v>0</v>
      </c>
      <c r="AH24" s="71" t="str">
        <f t="shared" si="8"/>
        <v/>
      </c>
      <c r="AI24" s="8">
        <f t="shared" si="10"/>
        <v>0</v>
      </c>
      <c r="AJ24" s="8">
        <f t="shared" si="9"/>
        <v>0</v>
      </c>
    </row>
    <row r="25" spans="1:36" s="4" customFormat="1" ht="35.25" customHeight="1" x14ac:dyDescent="0.2">
      <c r="A25" s="58">
        <f t="shared" si="2"/>
        <v>13</v>
      </c>
      <c r="B25" s="38" t="str">
        <f t="shared" si="3"/>
        <v/>
      </c>
      <c r="C25" s="73"/>
      <c r="D25" s="16" t="str">
        <f t="shared" si="4"/>
        <v/>
      </c>
      <c r="E25" s="16" t="str">
        <f t="shared" si="5"/>
        <v/>
      </c>
      <c r="F25" s="17"/>
      <c r="G25" s="17"/>
      <c r="H25" s="21"/>
      <c r="I25" s="18"/>
      <c r="J25" s="19"/>
      <c r="K25" s="75"/>
      <c r="L25" s="19"/>
      <c r="M25" s="75"/>
      <c r="N25" s="20" t="str">
        <f t="shared" si="1"/>
        <v/>
      </c>
      <c r="O25" s="18"/>
      <c r="P25" s="18"/>
      <c r="Q25" s="139" t="str">
        <f t="shared" si="11"/>
        <v/>
      </c>
      <c r="R25" s="21"/>
      <c r="S25" s="21"/>
      <c r="T25" s="21"/>
      <c r="U25" s="21"/>
      <c r="V25" s="78"/>
      <c r="W25" s="17"/>
      <c r="X25" s="43"/>
      <c r="Y25" s="120"/>
      <c r="Z25" s="121"/>
      <c r="AA25" s="120"/>
      <c r="AB25" s="118"/>
      <c r="AC25" s="36"/>
      <c r="AE25" s="71">
        <f t="shared" si="6"/>
        <v>0</v>
      </c>
      <c r="AF25" s="71">
        <f>IF(AND($G25&lt;&gt;"",H25=※編集不可※選択項目!$C$3,U25=""),1,0)</f>
        <v>0</v>
      </c>
      <c r="AG25" s="71">
        <f t="shared" si="7"/>
        <v>0</v>
      </c>
      <c r="AH25" s="71" t="str">
        <f t="shared" si="8"/>
        <v/>
      </c>
      <c r="AI25" s="8">
        <f t="shared" si="10"/>
        <v>0</v>
      </c>
      <c r="AJ25" s="8">
        <f t="shared" si="9"/>
        <v>0</v>
      </c>
    </row>
    <row r="26" spans="1:36" s="4" customFormat="1" ht="35.25" customHeight="1" x14ac:dyDescent="0.2">
      <c r="A26" s="58">
        <f t="shared" si="2"/>
        <v>14</v>
      </c>
      <c r="B26" s="38" t="str">
        <f t="shared" si="3"/>
        <v/>
      </c>
      <c r="C26" s="73"/>
      <c r="D26" s="16" t="str">
        <f t="shared" si="4"/>
        <v/>
      </c>
      <c r="E26" s="16" t="str">
        <f t="shared" si="5"/>
        <v/>
      </c>
      <c r="F26" s="17"/>
      <c r="G26" s="17"/>
      <c r="H26" s="21"/>
      <c r="I26" s="18"/>
      <c r="J26" s="19"/>
      <c r="K26" s="75"/>
      <c r="L26" s="19"/>
      <c r="M26" s="75"/>
      <c r="N26" s="20" t="str">
        <f t="shared" si="1"/>
        <v/>
      </c>
      <c r="O26" s="18"/>
      <c r="P26" s="18"/>
      <c r="Q26" s="139" t="str">
        <f t="shared" si="11"/>
        <v/>
      </c>
      <c r="R26" s="21"/>
      <c r="S26" s="21"/>
      <c r="T26" s="21"/>
      <c r="U26" s="21"/>
      <c r="V26" s="78"/>
      <c r="W26" s="17"/>
      <c r="X26" s="43"/>
      <c r="Y26" s="120"/>
      <c r="Z26" s="121"/>
      <c r="AA26" s="120"/>
      <c r="AB26" s="118"/>
      <c r="AC26" s="36"/>
      <c r="AE26" s="71">
        <f t="shared" si="6"/>
        <v>0</v>
      </c>
      <c r="AF26" s="71">
        <f>IF(AND($G26&lt;&gt;"",H26=※編集不可※選択項目!$C$3,U26=""),1,0)</f>
        <v>0</v>
      </c>
      <c r="AG26" s="71">
        <f t="shared" si="7"/>
        <v>0</v>
      </c>
      <c r="AH26" s="71" t="str">
        <f t="shared" si="8"/>
        <v/>
      </c>
      <c r="AI26" s="8">
        <f t="shared" si="10"/>
        <v>0</v>
      </c>
      <c r="AJ26" s="8">
        <f t="shared" si="9"/>
        <v>0</v>
      </c>
    </row>
    <row r="27" spans="1:36" s="4" customFormat="1" ht="35.25" customHeight="1" x14ac:dyDescent="0.2">
      <c r="A27" s="58">
        <f t="shared" si="2"/>
        <v>15</v>
      </c>
      <c r="B27" s="38" t="str">
        <f t="shared" si="3"/>
        <v/>
      </c>
      <c r="C27" s="73"/>
      <c r="D27" s="16" t="str">
        <f t="shared" si="4"/>
        <v/>
      </c>
      <c r="E27" s="16" t="str">
        <f t="shared" si="5"/>
        <v/>
      </c>
      <c r="F27" s="17"/>
      <c r="G27" s="17"/>
      <c r="H27" s="21"/>
      <c r="I27" s="18"/>
      <c r="J27" s="19"/>
      <c r="K27" s="75"/>
      <c r="L27" s="19"/>
      <c r="M27" s="75"/>
      <c r="N27" s="20" t="str">
        <f t="shared" si="1"/>
        <v/>
      </c>
      <c r="O27" s="18"/>
      <c r="P27" s="18"/>
      <c r="Q27" s="139" t="str">
        <f t="shared" si="11"/>
        <v/>
      </c>
      <c r="R27" s="21"/>
      <c r="S27" s="21"/>
      <c r="T27" s="21"/>
      <c r="U27" s="21"/>
      <c r="V27" s="78"/>
      <c r="W27" s="17"/>
      <c r="X27" s="43"/>
      <c r="Y27" s="120"/>
      <c r="Z27" s="121"/>
      <c r="AA27" s="120"/>
      <c r="AB27" s="118"/>
      <c r="AC27" s="36"/>
      <c r="AE27" s="71">
        <f t="shared" si="6"/>
        <v>0</v>
      </c>
      <c r="AF27" s="71">
        <f>IF(AND($G27&lt;&gt;"",H27=※編集不可※選択項目!$C$3,U27=""),1,0)</f>
        <v>0</v>
      </c>
      <c r="AG27" s="71">
        <f t="shared" si="7"/>
        <v>0</v>
      </c>
      <c r="AH27" s="71" t="str">
        <f t="shared" si="8"/>
        <v/>
      </c>
      <c r="AI27" s="8">
        <f t="shared" si="10"/>
        <v>0</v>
      </c>
      <c r="AJ27" s="8">
        <f t="shared" si="9"/>
        <v>0</v>
      </c>
    </row>
    <row r="28" spans="1:36" s="4" customFormat="1" ht="35.25" customHeight="1" x14ac:dyDescent="0.2">
      <c r="A28" s="58">
        <f t="shared" si="2"/>
        <v>16</v>
      </c>
      <c r="B28" s="38" t="str">
        <f t="shared" si="3"/>
        <v/>
      </c>
      <c r="C28" s="73"/>
      <c r="D28" s="16" t="str">
        <f t="shared" si="4"/>
        <v/>
      </c>
      <c r="E28" s="16" t="str">
        <f t="shared" si="5"/>
        <v/>
      </c>
      <c r="F28" s="17"/>
      <c r="G28" s="17"/>
      <c r="H28" s="21"/>
      <c r="I28" s="18"/>
      <c r="J28" s="19"/>
      <c r="K28" s="75"/>
      <c r="L28" s="19"/>
      <c r="M28" s="75"/>
      <c r="N28" s="20" t="str">
        <f t="shared" si="1"/>
        <v/>
      </c>
      <c r="O28" s="18"/>
      <c r="P28" s="18"/>
      <c r="Q28" s="139" t="str">
        <f t="shared" si="11"/>
        <v/>
      </c>
      <c r="R28" s="21"/>
      <c r="S28" s="21"/>
      <c r="T28" s="21"/>
      <c r="U28" s="21"/>
      <c r="V28" s="78"/>
      <c r="W28" s="17"/>
      <c r="X28" s="43"/>
      <c r="Y28" s="120"/>
      <c r="Z28" s="121"/>
      <c r="AA28" s="120"/>
      <c r="AB28" s="118"/>
      <c r="AC28" s="36"/>
      <c r="AE28" s="71">
        <f t="shared" si="6"/>
        <v>0</v>
      </c>
      <c r="AF28" s="71">
        <f>IF(AND($G28&lt;&gt;"",H28=※編集不可※選択項目!$C$3,U28=""),1,0)</f>
        <v>0</v>
      </c>
      <c r="AG28" s="71">
        <f t="shared" si="7"/>
        <v>0</v>
      </c>
      <c r="AH28" s="71" t="str">
        <f t="shared" si="8"/>
        <v/>
      </c>
      <c r="AI28" s="8">
        <f t="shared" si="10"/>
        <v>0</v>
      </c>
      <c r="AJ28" s="8">
        <f t="shared" si="9"/>
        <v>0</v>
      </c>
    </row>
    <row r="29" spans="1:36" s="4" customFormat="1" ht="35.25" customHeight="1" x14ac:dyDescent="0.2">
      <c r="A29" s="58">
        <f t="shared" si="2"/>
        <v>17</v>
      </c>
      <c r="B29" s="38" t="str">
        <f t="shared" si="3"/>
        <v/>
      </c>
      <c r="C29" s="73"/>
      <c r="D29" s="16" t="str">
        <f t="shared" si="4"/>
        <v/>
      </c>
      <c r="E29" s="16" t="str">
        <f t="shared" si="5"/>
        <v/>
      </c>
      <c r="F29" s="17"/>
      <c r="G29" s="17"/>
      <c r="H29" s="21"/>
      <c r="I29" s="18"/>
      <c r="J29" s="19"/>
      <c r="K29" s="75"/>
      <c r="L29" s="19"/>
      <c r="M29" s="75"/>
      <c r="N29" s="20" t="str">
        <f t="shared" si="1"/>
        <v/>
      </c>
      <c r="O29" s="18"/>
      <c r="P29" s="18"/>
      <c r="Q29" s="139" t="str">
        <f t="shared" si="11"/>
        <v/>
      </c>
      <c r="R29" s="21"/>
      <c r="S29" s="21"/>
      <c r="T29" s="21"/>
      <c r="U29" s="21"/>
      <c r="V29" s="78"/>
      <c r="W29" s="17"/>
      <c r="X29" s="43"/>
      <c r="Y29" s="120"/>
      <c r="Z29" s="121"/>
      <c r="AA29" s="120"/>
      <c r="AB29" s="118"/>
      <c r="AC29" s="36"/>
      <c r="AE29" s="71">
        <f t="shared" si="6"/>
        <v>0</v>
      </c>
      <c r="AF29" s="71">
        <f>IF(AND($G29&lt;&gt;"",H29=※編集不可※選択項目!$C$3,U29=""),1,0)</f>
        <v>0</v>
      </c>
      <c r="AG29" s="71">
        <f t="shared" si="7"/>
        <v>0</v>
      </c>
      <c r="AH29" s="71" t="str">
        <f t="shared" si="8"/>
        <v/>
      </c>
      <c r="AI29" s="8">
        <f t="shared" si="10"/>
        <v>0</v>
      </c>
      <c r="AJ29" s="8">
        <f t="shared" si="9"/>
        <v>0</v>
      </c>
    </row>
    <row r="30" spans="1:36" s="4" customFormat="1" ht="35.25" customHeight="1" x14ac:dyDescent="0.2">
      <c r="A30" s="58">
        <f t="shared" si="2"/>
        <v>18</v>
      </c>
      <c r="B30" s="38" t="str">
        <f t="shared" si="3"/>
        <v/>
      </c>
      <c r="C30" s="73"/>
      <c r="D30" s="16" t="str">
        <f t="shared" si="4"/>
        <v/>
      </c>
      <c r="E30" s="16" t="str">
        <f t="shared" si="5"/>
        <v/>
      </c>
      <c r="F30" s="17"/>
      <c r="G30" s="17"/>
      <c r="H30" s="21"/>
      <c r="I30" s="18"/>
      <c r="J30" s="19"/>
      <c r="K30" s="75"/>
      <c r="L30" s="19"/>
      <c r="M30" s="75"/>
      <c r="N30" s="20" t="str">
        <f t="shared" si="1"/>
        <v/>
      </c>
      <c r="O30" s="18"/>
      <c r="P30" s="18"/>
      <c r="Q30" s="139" t="str">
        <f t="shared" si="11"/>
        <v/>
      </c>
      <c r="R30" s="21"/>
      <c r="S30" s="21"/>
      <c r="T30" s="21"/>
      <c r="U30" s="21"/>
      <c r="V30" s="78"/>
      <c r="W30" s="17"/>
      <c r="X30" s="43"/>
      <c r="Y30" s="120"/>
      <c r="Z30" s="121"/>
      <c r="AA30" s="120"/>
      <c r="AB30" s="118"/>
      <c r="AC30" s="36"/>
      <c r="AE30" s="71">
        <f t="shared" si="6"/>
        <v>0</v>
      </c>
      <c r="AF30" s="71">
        <f>IF(AND($G30&lt;&gt;"",H30=※編集不可※選択項目!$C$3,U30=""),1,0)</f>
        <v>0</v>
      </c>
      <c r="AG30" s="71">
        <f t="shared" si="7"/>
        <v>0</v>
      </c>
      <c r="AH30" s="71" t="str">
        <f t="shared" si="8"/>
        <v/>
      </c>
      <c r="AI30" s="8">
        <f t="shared" si="10"/>
        <v>0</v>
      </c>
      <c r="AJ30" s="8">
        <f t="shared" si="9"/>
        <v>0</v>
      </c>
    </row>
    <row r="31" spans="1:36" s="4" customFormat="1" ht="35.25" customHeight="1" x14ac:dyDescent="0.2">
      <c r="A31" s="58">
        <f t="shared" si="2"/>
        <v>19</v>
      </c>
      <c r="B31" s="38" t="str">
        <f t="shared" si="3"/>
        <v/>
      </c>
      <c r="C31" s="73"/>
      <c r="D31" s="16" t="str">
        <f t="shared" si="4"/>
        <v/>
      </c>
      <c r="E31" s="16" t="str">
        <f t="shared" si="5"/>
        <v/>
      </c>
      <c r="F31" s="17"/>
      <c r="G31" s="17"/>
      <c r="H31" s="21"/>
      <c r="I31" s="18"/>
      <c r="J31" s="19"/>
      <c r="K31" s="75"/>
      <c r="L31" s="19"/>
      <c r="M31" s="75"/>
      <c r="N31" s="20" t="str">
        <f t="shared" si="1"/>
        <v/>
      </c>
      <c r="O31" s="18"/>
      <c r="P31" s="18"/>
      <c r="Q31" s="139" t="str">
        <f t="shared" si="11"/>
        <v/>
      </c>
      <c r="R31" s="21"/>
      <c r="S31" s="21"/>
      <c r="T31" s="21"/>
      <c r="U31" s="21"/>
      <c r="V31" s="78"/>
      <c r="W31" s="17"/>
      <c r="X31" s="43"/>
      <c r="Y31" s="120"/>
      <c r="Z31" s="121"/>
      <c r="AA31" s="120"/>
      <c r="AB31" s="118"/>
      <c r="AC31" s="36"/>
      <c r="AE31" s="71">
        <f t="shared" si="6"/>
        <v>0</v>
      </c>
      <c r="AF31" s="71">
        <f>IF(AND($G31&lt;&gt;"",H31=※編集不可※選択項目!$C$3,U31=""),1,0)</f>
        <v>0</v>
      </c>
      <c r="AG31" s="71">
        <f t="shared" si="7"/>
        <v>0</v>
      </c>
      <c r="AH31" s="71" t="str">
        <f t="shared" si="8"/>
        <v/>
      </c>
      <c r="AI31" s="8">
        <f t="shared" si="10"/>
        <v>0</v>
      </c>
      <c r="AJ31" s="8">
        <f t="shared" si="9"/>
        <v>0</v>
      </c>
    </row>
    <row r="32" spans="1:36" s="4" customFormat="1" ht="35.25" customHeight="1" x14ac:dyDescent="0.2">
      <c r="A32" s="58">
        <f t="shared" si="2"/>
        <v>20</v>
      </c>
      <c r="B32" s="38" t="str">
        <f t="shared" si="3"/>
        <v/>
      </c>
      <c r="C32" s="73"/>
      <c r="D32" s="16" t="str">
        <f t="shared" si="4"/>
        <v/>
      </c>
      <c r="E32" s="16" t="str">
        <f t="shared" si="5"/>
        <v/>
      </c>
      <c r="F32" s="17"/>
      <c r="G32" s="17"/>
      <c r="H32" s="21"/>
      <c r="I32" s="18"/>
      <c r="J32" s="19"/>
      <c r="K32" s="75"/>
      <c r="L32" s="19"/>
      <c r="M32" s="75"/>
      <c r="N32" s="20" t="str">
        <f t="shared" si="1"/>
        <v/>
      </c>
      <c r="O32" s="18"/>
      <c r="P32" s="18"/>
      <c r="Q32" s="139" t="str">
        <f t="shared" si="11"/>
        <v/>
      </c>
      <c r="R32" s="21"/>
      <c r="S32" s="21"/>
      <c r="T32" s="21"/>
      <c r="U32" s="21"/>
      <c r="V32" s="78"/>
      <c r="W32" s="17"/>
      <c r="X32" s="43"/>
      <c r="Y32" s="120"/>
      <c r="Z32" s="121"/>
      <c r="AA32" s="120"/>
      <c r="AB32" s="118"/>
      <c r="AC32" s="36"/>
      <c r="AE32" s="71">
        <f t="shared" si="6"/>
        <v>0</v>
      </c>
      <c r="AF32" s="71">
        <f>IF(AND($G32&lt;&gt;"",H32=※編集不可※選択項目!$C$3,U32=""),1,0)</f>
        <v>0</v>
      </c>
      <c r="AG32" s="71">
        <f t="shared" si="7"/>
        <v>0</v>
      </c>
      <c r="AH32" s="71" t="str">
        <f t="shared" si="8"/>
        <v/>
      </c>
      <c r="AI32" s="8">
        <f t="shared" si="10"/>
        <v>0</v>
      </c>
      <c r="AJ32" s="8">
        <f t="shared" si="9"/>
        <v>0</v>
      </c>
    </row>
    <row r="33" spans="1:36" s="4" customFormat="1" ht="35.25" customHeight="1" x14ac:dyDescent="0.2">
      <c r="A33" s="58">
        <f t="shared" si="2"/>
        <v>21</v>
      </c>
      <c r="B33" s="38" t="str">
        <f t="shared" si="3"/>
        <v/>
      </c>
      <c r="C33" s="73"/>
      <c r="D33" s="16" t="str">
        <f t="shared" si="4"/>
        <v/>
      </c>
      <c r="E33" s="16" t="str">
        <f t="shared" si="5"/>
        <v/>
      </c>
      <c r="F33" s="17"/>
      <c r="G33" s="17"/>
      <c r="H33" s="21"/>
      <c r="I33" s="18"/>
      <c r="J33" s="19"/>
      <c r="K33" s="75"/>
      <c r="L33" s="19"/>
      <c r="M33" s="75"/>
      <c r="N33" s="20" t="str">
        <f t="shared" si="1"/>
        <v/>
      </c>
      <c r="O33" s="18"/>
      <c r="P33" s="18"/>
      <c r="Q33" s="139" t="str">
        <f t="shared" si="11"/>
        <v/>
      </c>
      <c r="R33" s="21"/>
      <c r="S33" s="21"/>
      <c r="T33" s="21"/>
      <c r="U33" s="21"/>
      <c r="V33" s="78"/>
      <c r="W33" s="17"/>
      <c r="X33" s="43"/>
      <c r="Y33" s="120"/>
      <c r="Z33" s="121"/>
      <c r="AA33" s="120"/>
      <c r="AB33" s="118"/>
      <c r="AC33" s="36"/>
      <c r="AE33" s="71">
        <f t="shared" si="6"/>
        <v>0</v>
      </c>
      <c r="AF33" s="71">
        <f>IF(AND($G33&lt;&gt;"",H33=※編集不可※選択項目!$C$3,U33=""),1,0)</f>
        <v>0</v>
      </c>
      <c r="AG33" s="71">
        <f t="shared" si="7"/>
        <v>0</v>
      </c>
      <c r="AH33" s="71" t="str">
        <f t="shared" si="8"/>
        <v/>
      </c>
      <c r="AI33" s="8">
        <f t="shared" si="10"/>
        <v>0</v>
      </c>
      <c r="AJ33" s="8">
        <f t="shared" si="9"/>
        <v>0</v>
      </c>
    </row>
    <row r="34" spans="1:36" s="4" customFormat="1" ht="35.25" customHeight="1" x14ac:dyDescent="0.2">
      <c r="A34" s="58">
        <f t="shared" si="2"/>
        <v>22</v>
      </c>
      <c r="B34" s="38" t="str">
        <f t="shared" si="3"/>
        <v/>
      </c>
      <c r="C34" s="73"/>
      <c r="D34" s="16" t="str">
        <f t="shared" si="4"/>
        <v/>
      </c>
      <c r="E34" s="16" t="str">
        <f t="shared" si="5"/>
        <v/>
      </c>
      <c r="F34" s="17"/>
      <c r="G34" s="17"/>
      <c r="H34" s="21"/>
      <c r="I34" s="18"/>
      <c r="J34" s="19"/>
      <c r="K34" s="75"/>
      <c r="L34" s="19"/>
      <c r="M34" s="75"/>
      <c r="N34" s="20" t="str">
        <f t="shared" si="1"/>
        <v/>
      </c>
      <c r="O34" s="18"/>
      <c r="P34" s="18"/>
      <c r="Q34" s="139" t="str">
        <f t="shared" si="11"/>
        <v/>
      </c>
      <c r="R34" s="21"/>
      <c r="S34" s="21"/>
      <c r="T34" s="21"/>
      <c r="U34" s="21"/>
      <c r="V34" s="78"/>
      <c r="W34" s="17"/>
      <c r="X34" s="43"/>
      <c r="Y34" s="120"/>
      <c r="Z34" s="121"/>
      <c r="AA34" s="120"/>
      <c r="AB34" s="118"/>
      <c r="AC34" s="36"/>
      <c r="AE34" s="71">
        <f t="shared" si="6"/>
        <v>0</v>
      </c>
      <c r="AF34" s="71">
        <f>IF(AND($G34&lt;&gt;"",H34=※編集不可※選択項目!$C$3,U34=""),1,0)</f>
        <v>0</v>
      </c>
      <c r="AG34" s="71">
        <f t="shared" si="7"/>
        <v>0</v>
      </c>
      <c r="AH34" s="71" t="str">
        <f t="shared" si="8"/>
        <v/>
      </c>
      <c r="AI34" s="8">
        <f t="shared" si="10"/>
        <v>0</v>
      </c>
      <c r="AJ34" s="8">
        <f t="shared" si="9"/>
        <v>0</v>
      </c>
    </row>
    <row r="35" spans="1:36" s="4" customFormat="1" ht="35.25" customHeight="1" x14ac:dyDescent="0.2">
      <c r="A35" s="58">
        <f t="shared" si="2"/>
        <v>23</v>
      </c>
      <c r="B35" s="38" t="str">
        <f t="shared" si="3"/>
        <v/>
      </c>
      <c r="C35" s="73"/>
      <c r="D35" s="16" t="str">
        <f t="shared" si="4"/>
        <v/>
      </c>
      <c r="E35" s="16" t="str">
        <f t="shared" si="5"/>
        <v/>
      </c>
      <c r="F35" s="17"/>
      <c r="G35" s="17"/>
      <c r="H35" s="21"/>
      <c r="I35" s="18"/>
      <c r="J35" s="19"/>
      <c r="K35" s="75"/>
      <c r="L35" s="19"/>
      <c r="M35" s="75"/>
      <c r="N35" s="20" t="str">
        <f t="shared" si="1"/>
        <v/>
      </c>
      <c r="O35" s="18"/>
      <c r="P35" s="18"/>
      <c r="Q35" s="139" t="str">
        <f t="shared" si="11"/>
        <v/>
      </c>
      <c r="R35" s="21"/>
      <c r="S35" s="21"/>
      <c r="T35" s="21"/>
      <c r="U35" s="21"/>
      <c r="V35" s="78"/>
      <c r="W35" s="17"/>
      <c r="X35" s="43"/>
      <c r="Y35" s="120"/>
      <c r="Z35" s="121"/>
      <c r="AA35" s="120"/>
      <c r="AB35" s="118"/>
      <c r="AC35" s="36"/>
      <c r="AE35" s="71">
        <f t="shared" si="6"/>
        <v>0</v>
      </c>
      <c r="AF35" s="71">
        <f>IF(AND($G35&lt;&gt;"",H35=※編集不可※選択項目!$C$3,U35=""),1,0)</f>
        <v>0</v>
      </c>
      <c r="AG35" s="71">
        <f t="shared" si="7"/>
        <v>0</v>
      </c>
      <c r="AH35" s="71" t="str">
        <f t="shared" si="8"/>
        <v/>
      </c>
      <c r="AI35" s="8">
        <f t="shared" si="10"/>
        <v>0</v>
      </c>
      <c r="AJ35" s="8">
        <f t="shared" si="9"/>
        <v>0</v>
      </c>
    </row>
    <row r="36" spans="1:36" s="4" customFormat="1" ht="35.25" customHeight="1" x14ac:dyDescent="0.2">
      <c r="A36" s="58">
        <f t="shared" si="2"/>
        <v>24</v>
      </c>
      <c r="B36" s="38" t="str">
        <f t="shared" si="3"/>
        <v/>
      </c>
      <c r="C36" s="73"/>
      <c r="D36" s="16" t="str">
        <f t="shared" si="4"/>
        <v/>
      </c>
      <c r="E36" s="16" t="str">
        <f t="shared" si="5"/>
        <v/>
      </c>
      <c r="F36" s="17"/>
      <c r="G36" s="17"/>
      <c r="H36" s="21"/>
      <c r="I36" s="18"/>
      <c r="J36" s="19"/>
      <c r="K36" s="75"/>
      <c r="L36" s="19"/>
      <c r="M36" s="75"/>
      <c r="N36" s="20" t="str">
        <f t="shared" si="1"/>
        <v/>
      </c>
      <c r="O36" s="18"/>
      <c r="P36" s="18"/>
      <c r="Q36" s="139" t="str">
        <f t="shared" si="11"/>
        <v/>
      </c>
      <c r="R36" s="21"/>
      <c r="S36" s="21"/>
      <c r="T36" s="21"/>
      <c r="U36" s="21"/>
      <c r="V36" s="78"/>
      <c r="W36" s="17"/>
      <c r="X36" s="43"/>
      <c r="Y36" s="120"/>
      <c r="Z36" s="121"/>
      <c r="AA36" s="120"/>
      <c r="AB36" s="118"/>
      <c r="AC36" s="36"/>
      <c r="AE36" s="71">
        <f t="shared" si="6"/>
        <v>0</v>
      </c>
      <c r="AF36" s="71">
        <f>IF(AND($G36&lt;&gt;"",H36=※編集不可※選択項目!$C$3,U36=""),1,0)</f>
        <v>0</v>
      </c>
      <c r="AG36" s="71">
        <f t="shared" si="7"/>
        <v>0</v>
      </c>
      <c r="AH36" s="71" t="str">
        <f t="shared" si="8"/>
        <v/>
      </c>
      <c r="AI36" s="8">
        <f t="shared" si="10"/>
        <v>0</v>
      </c>
      <c r="AJ36" s="8">
        <f t="shared" si="9"/>
        <v>0</v>
      </c>
    </row>
    <row r="37" spans="1:36" s="4" customFormat="1" ht="35.25" customHeight="1" x14ac:dyDescent="0.2">
      <c r="A37" s="58">
        <f t="shared" si="2"/>
        <v>25</v>
      </c>
      <c r="B37" s="38" t="str">
        <f t="shared" si="3"/>
        <v/>
      </c>
      <c r="C37" s="73"/>
      <c r="D37" s="16" t="str">
        <f t="shared" si="4"/>
        <v/>
      </c>
      <c r="E37" s="16" t="str">
        <f t="shared" si="5"/>
        <v/>
      </c>
      <c r="F37" s="17"/>
      <c r="G37" s="17"/>
      <c r="H37" s="21"/>
      <c r="I37" s="18"/>
      <c r="J37" s="19"/>
      <c r="K37" s="75"/>
      <c r="L37" s="19"/>
      <c r="M37" s="75"/>
      <c r="N37" s="20" t="str">
        <f t="shared" si="1"/>
        <v/>
      </c>
      <c r="O37" s="18"/>
      <c r="P37" s="18"/>
      <c r="Q37" s="139" t="str">
        <f t="shared" si="11"/>
        <v/>
      </c>
      <c r="R37" s="21"/>
      <c r="S37" s="21"/>
      <c r="T37" s="21"/>
      <c r="U37" s="21"/>
      <c r="V37" s="78"/>
      <c r="W37" s="17"/>
      <c r="X37" s="43"/>
      <c r="Y37" s="120"/>
      <c r="Z37" s="121"/>
      <c r="AA37" s="120"/>
      <c r="AB37" s="118"/>
      <c r="AC37" s="36"/>
      <c r="AE37" s="71">
        <f t="shared" si="6"/>
        <v>0</v>
      </c>
      <c r="AF37" s="71">
        <f>IF(AND($G37&lt;&gt;"",H37=※編集不可※選択項目!$C$3,U37=""),1,0)</f>
        <v>0</v>
      </c>
      <c r="AG37" s="71">
        <f t="shared" si="7"/>
        <v>0</v>
      </c>
      <c r="AH37" s="71" t="str">
        <f t="shared" si="8"/>
        <v/>
      </c>
      <c r="AI37" s="8">
        <f t="shared" si="10"/>
        <v>0</v>
      </c>
      <c r="AJ37" s="8">
        <f t="shared" si="9"/>
        <v>0</v>
      </c>
    </row>
    <row r="38" spans="1:36" s="4" customFormat="1" ht="35.25" customHeight="1" x14ac:dyDescent="0.2">
      <c r="A38" s="58">
        <f t="shared" si="2"/>
        <v>26</v>
      </c>
      <c r="B38" s="38" t="str">
        <f t="shared" si="3"/>
        <v/>
      </c>
      <c r="C38" s="73"/>
      <c r="D38" s="16" t="str">
        <f t="shared" si="4"/>
        <v/>
      </c>
      <c r="E38" s="16" t="str">
        <f t="shared" si="5"/>
        <v/>
      </c>
      <c r="F38" s="17"/>
      <c r="G38" s="17"/>
      <c r="H38" s="21"/>
      <c r="I38" s="18"/>
      <c r="J38" s="19"/>
      <c r="K38" s="75"/>
      <c r="L38" s="19"/>
      <c r="M38" s="75"/>
      <c r="N38" s="20" t="str">
        <f t="shared" si="1"/>
        <v/>
      </c>
      <c r="O38" s="18"/>
      <c r="P38" s="18"/>
      <c r="Q38" s="139" t="str">
        <f t="shared" si="11"/>
        <v/>
      </c>
      <c r="R38" s="21"/>
      <c r="S38" s="21"/>
      <c r="T38" s="21"/>
      <c r="U38" s="21"/>
      <c r="V38" s="78"/>
      <c r="W38" s="17"/>
      <c r="X38" s="43"/>
      <c r="Y38" s="120"/>
      <c r="Z38" s="121"/>
      <c r="AA38" s="120"/>
      <c r="AB38" s="118"/>
      <c r="AC38" s="36"/>
      <c r="AE38" s="71">
        <f t="shared" si="6"/>
        <v>0</v>
      </c>
      <c r="AF38" s="71">
        <f>IF(AND($G38&lt;&gt;"",H38=※編集不可※選択項目!$C$3,U38=""),1,0)</f>
        <v>0</v>
      </c>
      <c r="AG38" s="71">
        <f t="shared" si="7"/>
        <v>0</v>
      </c>
      <c r="AH38" s="71" t="str">
        <f t="shared" si="8"/>
        <v/>
      </c>
      <c r="AI38" s="8">
        <f t="shared" si="10"/>
        <v>0</v>
      </c>
      <c r="AJ38" s="8">
        <f t="shared" si="9"/>
        <v>0</v>
      </c>
    </row>
    <row r="39" spans="1:36" s="4" customFormat="1" ht="35.25" customHeight="1" x14ac:dyDescent="0.2">
      <c r="A39" s="58">
        <f t="shared" si="2"/>
        <v>27</v>
      </c>
      <c r="B39" s="38" t="str">
        <f t="shared" si="3"/>
        <v/>
      </c>
      <c r="C39" s="73"/>
      <c r="D39" s="16" t="str">
        <f t="shared" si="4"/>
        <v/>
      </c>
      <c r="E39" s="16" t="str">
        <f t="shared" si="5"/>
        <v/>
      </c>
      <c r="F39" s="17"/>
      <c r="G39" s="17"/>
      <c r="H39" s="21"/>
      <c r="I39" s="18"/>
      <c r="J39" s="19"/>
      <c r="K39" s="75"/>
      <c r="L39" s="19"/>
      <c r="M39" s="75"/>
      <c r="N39" s="20" t="str">
        <f t="shared" si="1"/>
        <v/>
      </c>
      <c r="O39" s="18"/>
      <c r="P39" s="18"/>
      <c r="Q39" s="139" t="str">
        <f t="shared" si="11"/>
        <v/>
      </c>
      <c r="R39" s="21"/>
      <c r="S39" s="21"/>
      <c r="T39" s="21"/>
      <c r="U39" s="21"/>
      <c r="V39" s="78"/>
      <c r="W39" s="17"/>
      <c r="X39" s="43"/>
      <c r="Y39" s="120"/>
      <c r="Z39" s="121"/>
      <c r="AA39" s="120"/>
      <c r="AB39" s="118"/>
      <c r="AC39" s="36"/>
      <c r="AE39" s="71">
        <f t="shared" si="6"/>
        <v>0</v>
      </c>
      <c r="AF39" s="71">
        <f>IF(AND($G39&lt;&gt;"",H39=※編集不可※選択項目!$C$3,U39=""),1,0)</f>
        <v>0</v>
      </c>
      <c r="AG39" s="71">
        <f t="shared" si="7"/>
        <v>0</v>
      </c>
      <c r="AH39" s="71" t="str">
        <f t="shared" si="8"/>
        <v/>
      </c>
      <c r="AI39" s="8">
        <f t="shared" si="10"/>
        <v>0</v>
      </c>
      <c r="AJ39" s="8">
        <f t="shared" si="9"/>
        <v>0</v>
      </c>
    </row>
    <row r="40" spans="1:36" s="4" customFormat="1" ht="35.25" customHeight="1" x14ac:dyDescent="0.2">
      <c r="A40" s="58">
        <f t="shared" si="2"/>
        <v>28</v>
      </c>
      <c r="B40" s="38" t="str">
        <f t="shared" si="3"/>
        <v/>
      </c>
      <c r="C40" s="73"/>
      <c r="D40" s="16" t="str">
        <f t="shared" si="4"/>
        <v/>
      </c>
      <c r="E40" s="16" t="str">
        <f t="shared" si="5"/>
        <v/>
      </c>
      <c r="F40" s="17"/>
      <c r="G40" s="17"/>
      <c r="H40" s="21"/>
      <c r="I40" s="18"/>
      <c r="J40" s="19"/>
      <c r="K40" s="75"/>
      <c r="L40" s="19"/>
      <c r="M40" s="75"/>
      <c r="N40" s="20" t="str">
        <f t="shared" si="1"/>
        <v/>
      </c>
      <c r="O40" s="18"/>
      <c r="P40" s="18"/>
      <c r="Q40" s="139" t="str">
        <f t="shared" si="11"/>
        <v/>
      </c>
      <c r="R40" s="21"/>
      <c r="S40" s="21"/>
      <c r="T40" s="21"/>
      <c r="U40" s="21"/>
      <c r="V40" s="78"/>
      <c r="W40" s="17"/>
      <c r="X40" s="43"/>
      <c r="Y40" s="120"/>
      <c r="Z40" s="121"/>
      <c r="AA40" s="120"/>
      <c r="AB40" s="118"/>
      <c r="AC40" s="36"/>
      <c r="AE40" s="71">
        <f t="shared" si="6"/>
        <v>0</v>
      </c>
      <c r="AF40" s="71">
        <f>IF(AND($G40&lt;&gt;"",H40=※編集不可※選択項目!$C$3,U40=""),1,0)</f>
        <v>0</v>
      </c>
      <c r="AG40" s="71">
        <f t="shared" si="7"/>
        <v>0</v>
      </c>
      <c r="AH40" s="71" t="str">
        <f t="shared" si="8"/>
        <v/>
      </c>
      <c r="AI40" s="8">
        <f t="shared" si="10"/>
        <v>0</v>
      </c>
      <c r="AJ40" s="8">
        <f t="shared" si="9"/>
        <v>0</v>
      </c>
    </row>
    <row r="41" spans="1:36" s="4" customFormat="1" ht="35.25" customHeight="1" x14ac:dyDescent="0.2">
      <c r="A41" s="58">
        <f t="shared" si="2"/>
        <v>29</v>
      </c>
      <c r="B41" s="38" t="str">
        <f t="shared" si="3"/>
        <v/>
      </c>
      <c r="C41" s="73"/>
      <c r="D41" s="16" t="str">
        <f t="shared" si="4"/>
        <v/>
      </c>
      <c r="E41" s="16" t="str">
        <f t="shared" si="5"/>
        <v/>
      </c>
      <c r="F41" s="17"/>
      <c r="G41" s="17"/>
      <c r="H41" s="21"/>
      <c r="I41" s="18"/>
      <c r="J41" s="19"/>
      <c r="K41" s="75"/>
      <c r="L41" s="19"/>
      <c r="M41" s="75"/>
      <c r="N41" s="20" t="str">
        <f t="shared" si="1"/>
        <v/>
      </c>
      <c r="O41" s="18"/>
      <c r="P41" s="18"/>
      <c r="Q41" s="139" t="str">
        <f t="shared" si="11"/>
        <v/>
      </c>
      <c r="R41" s="21"/>
      <c r="S41" s="21"/>
      <c r="T41" s="21"/>
      <c r="U41" s="21"/>
      <c r="V41" s="78"/>
      <c r="W41" s="17"/>
      <c r="X41" s="43"/>
      <c r="Y41" s="120"/>
      <c r="Z41" s="121"/>
      <c r="AA41" s="120"/>
      <c r="AB41" s="118"/>
      <c r="AC41" s="36"/>
      <c r="AE41" s="71">
        <f t="shared" si="6"/>
        <v>0</v>
      </c>
      <c r="AF41" s="71">
        <f>IF(AND($G41&lt;&gt;"",H41=※編集不可※選択項目!$C$3,U41=""),1,0)</f>
        <v>0</v>
      </c>
      <c r="AG41" s="71">
        <f t="shared" si="7"/>
        <v>0</v>
      </c>
      <c r="AH41" s="71" t="str">
        <f t="shared" si="8"/>
        <v/>
      </c>
      <c r="AI41" s="8">
        <f t="shared" si="10"/>
        <v>0</v>
      </c>
      <c r="AJ41" s="8">
        <f t="shared" si="9"/>
        <v>0</v>
      </c>
    </row>
    <row r="42" spans="1:36" s="4" customFormat="1" ht="35.25" customHeight="1" x14ac:dyDescent="0.2">
      <c r="A42" s="58">
        <f t="shared" si="2"/>
        <v>30</v>
      </c>
      <c r="B42" s="38" t="str">
        <f t="shared" si="3"/>
        <v/>
      </c>
      <c r="C42" s="73"/>
      <c r="D42" s="16" t="str">
        <f t="shared" si="4"/>
        <v/>
      </c>
      <c r="E42" s="16" t="str">
        <f t="shared" si="5"/>
        <v/>
      </c>
      <c r="F42" s="17"/>
      <c r="G42" s="17"/>
      <c r="H42" s="21"/>
      <c r="I42" s="18"/>
      <c r="J42" s="19"/>
      <c r="K42" s="75"/>
      <c r="L42" s="19"/>
      <c r="M42" s="75"/>
      <c r="N42" s="20" t="str">
        <f t="shared" si="1"/>
        <v/>
      </c>
      <c r="O42" s="18"/>
      <c r="P42" s="18"/>
      <c r="Q42" s="139" t="str">
        <f t="shared" si="11"/>
        <v/>
      </c>
      <c r="R42" s="21"/>
      <c r="S42" s="21"/>
      <c r="T42" s="21"/>
      <c r="U42" s="21"/>
      <c r="V42" s="78"/>
      <c r="W42" s="17"/>
      <c r="X42" s="43"/>
      <c r="Y42" s="120"/>
      <c r="Z42" s="121"/>
      <c r="AA42" s="120"/>
      <c r="AB42" s="118"/>
      <c r="AC42" s="36"/>
      <c r="AE42" s="71">
        <f t="shared" si="6"/>
        <v>0</v>
      </c>
      <c r="AF42" s="71">
        <f>IF(AND($G42&lt;&gt;"",H42=※編集不可※選択項目!$C$3,U42=""),1,0)</f>
        <v>0</v>
      </c>
      <c r="AG42" s="71">
        <f t="shared" si="7"/>
        <v>0</v>
      </c>
      <c r="AH42" s="71" t="str">
        <f t="shared" si="8"/>
        <v/>
      </c>
      <c r="AI42" s="8">
        <f t="shared" si="10"/>
        <v>0</v>
      </c>
      <c r="AJ42" s="8">
        <f t="shared" si="9"/>
        <v>0</v>
      </c>
    </row>
    <row r="43" spans="1:36" s="4" customFormat="1" ht="35.25" customHeight="1" x14ac:dyDescent="0.2">
      <c r="A43" s="58">
        <f t="shared" si="2"/>
        <v>31</v>
      </c>
      <c r="B43" s="38" t="str">
        <f t="shared" si="3"/>
        <v/>
      </c>
      <c r="C43" s="73"/>
      <c r="D43" s="16" t="str">
        <f t="shared" si="4"/>
        <v/>
      </c>
      <c r="E43" s="16" t="str">
        <f t="shared" si="5"/>
        <v/>
      </c>
      <c r="F43" s="17"/>
      <c r="G43" s="17"/>
      <c r="H43" s="21"/>
      <c r="I43" s="18"/>
      <c r="J43" s="19"/>
      <c r="K43" s="75"/>
      <c r="L43" s="19"/>
      <c r="M43" s="75"/>
      <c r="N43" s="20" t="str">
        <f t="shared" si="1"/>
        <v/>
      </c>
      <c r="O43" s="18"/>
      <c r="P43" s="18"/>
      <c r="Q43" s="139" t="str">
        <f t="shared" si="11"/>
        <v/>
      </c>
      <c r="R43" s="21"/>
      <c r="S43" s="21"/>
      <c r="T43" s="21"/>
      <c r="U43" s="21"/>
      <c r="V43" s="78"/>
      <c r="W43" s="17"/>
      <c r="X43" s="43"/>
      <c r="Y43" s="120"/>
      <c r="Z43" s="121"/>
      <c r="AA43" s="120"/>
      <c r="AB43" s="118"/>
      <c r="AC43" s="36"/>
      <c r="AE43" s="71">
        <f t="shared" si="6"/>
        <v>0</v>
      </c>
      <c r="AF43" s="71">
        <f>IF(AND($G43&lt;&gt;"",H43=※編集不可※選択項目!$C$3,U43=""),1,0)</f>
        <v>0</v>
      </c>
      <c r="AG43" s="71">
        <f t="shared" si="7"/>
        <v>0</v>
      </c>
      <c r="AH43" s="71" t="str">
        <f t="shared" si="8"/>
        <v/>
      </c>
      <c r="AI43" s="8">
        <f t="shared" si="10"/>
        <v>0</v>
      </c>
      <c r="AJ43" s="8">
        <f t="shared" si="9"/>
        <v>0</v>
      </c>
    </row>
    <row r="44" spans="1:36" s="4" customFormat="1" ht="35.25" customHeight="1" x14ac:dyDescent="0.2">
      <c r="A44" s="58">
        <f t="shared" si="2"/>
        <v>32</v>
      </c>
      <c r="B44" s="38" t="str">
        <f t="shared" si="3"/>
        <v/>
      </c>
      <c r="C44" s="73"/>
      <c r="D44" s="16" t="str">
        <f t="shared" si="4"/>
        <v/>
      </c>
      <c r="E44" s="16" t="str">
        <f t="shared" si="5"/>
        <v/>
      </c>
      <c r="F44" s="17"/>
      <c r="G44" s="17"/>
      <c r="H44" s="21"/>
      <c r="I44" s="18"/>
      <c r="J44" s="19"/>
      <c r="K44" s="75"/>
      <c r="L44" s="19"/>
      <c r="M44" s="75"/>
      <c r="N44" s="20" t="str">
        <f t="shared" si="1"/>
        <v/>
      </c>
      <c r="O44" s="18"/>
      <c r="P44" s="18"/>
      <c r="Q44" s="139" t="str">
        <f t="shared" si="11"/>
        <v/>
      </c>
      <c r="R44" s="21"/>
      <c r="S44" s="21"/>
      <c r="T44" s="21"/>
      <c r="U44" s="21"/>
      <c r="V44" s="78"/>
      <c r="W44" s="17"/>
      <c r="X44" s="43"/>
      <c r="Y44" s="120"/>
      <c r="Z44" s="121"/>
      <c r="AA44" s="120"/>
      <c r="AB44" s="118"/>
      <c r="AC44" s="36"/>
      <c r="AE44" s="71">
        <f t="shared" si="6"/>
        <v>0</v>
      </c>
      <c r="AF44" s="71">
        <f>IF(AND($G44&lt;&gt;"",H44=※編集不可※選択項目!$C$3,U44=""),1,0)</f>
        <v>0</v>
      </c>
      <c r="AG44" s="71">
        <f t="shared" si="7"/>
        <v>0</v>
      </c>
      <c r="AH44" s="71" t="str">
        <f t="shared" si="8"/>
        <v/>
      </c>
      <c r="AI44" s="8">
        <f t="shared" si="10"/>
        <v>0</v>
      </c>
      <c r="AJ44" s="8">
        <f t="shared" si="9"/>
        <v>0</v>
      </c>
    </row>
    <row r="45" spans="1:36" s="4" customFormat="1" ht="35.25" customHeight="1" x14ac:dyDescent="0.2">
      <c r="A45" s="58">
        <f t="shared" si="2"/>
        <v>33</v>
      </c>
      <c r="B45" s="38" t="str">
        <f t="shared" si="3"/>
        <v/>
      </c>
      <c r="C45" s="73"/>
      <c r="D45" s="16" t="str">
        <f t="shared" si="4"/>
        <v/>
      </c>
      <c r="E45" s="16" t="str">
        <f t="shared" si="5"/>
        <v/>
      </c>
      <c r="F45" s="17"/>
      <c r="G45" s="17"/>
      <c r="H45" s="21"/>
      <c r="I45" s="18"/>
      <c r="J45" s="19"/>
      <c r="K45" s="75"/>
      <c r="L45" s="19"/>
      <c r="M45" s="75"/>
      <c r="N45" s="20" t="str">
        <f t="shared" si="1"/>
        <v/>
      </c>
      <c r="O45" s="18"/>
      <c r="P45" s="18"/>
      <c r="Q45" s="139" t="str">
        <f t="shared" si="11"/>
        <v/>
      </c>
      <c r="R45" s="21"/>
      <c r="S45" s="21"/>
      <c r="T45" s="21"/>
      <c r="U45" s="21"/>
      <c r="V45" s="78"/>
      <c r="W45" s="17"/>
      <c r="X45" s="43"/>
      <c r="Y45" s="120"/>
      <c r="Z45" s="121"/>
      <c r="AA45" s="120"/>
      <c r="AB45" s="118"/>
      <c r="AC45" s="36"/>
      <c r="AE45" s="71">
        <f t="shared" si="6"/>
        <v>0</v>
      </c>
      <c r="AF45" s="71">
        <f>IF(AND($G45&lt;&gt;"",H45=※編集不可※選択項目!$C$3,U45=""),1,0)</f>
        <v>0</v>
      </c>
      <c r="AG45" s="71">
        <f t="shared" si="7"/>
        <v>0</v>
      </c>
      <c r="AH45" s="71" t="str">
        <f t="shared" si="8"/>
        <v/>
      </c>
      <c r="AI45" s="8">
        <f t="shared" si="10"/>
        <v>0</v>
      </c>
      <c r="AJ45" s="8">
        <f t="shared" si="9"/>
        <v>0</v>
      </c>
    </row>
    <row r="46" spans="1:36" s="4" customFormat="1" ht="35.25" customHeight="1" x14ac:dyDescent="0.2">
      <c r="A46" s="58">
        <f t="shared" si="2"/>
        <v>34</v>
      </c>
      <c r="B46" s="38" t="str">
        <f t="shared" si="3"/>
        <v/>
      </c>
      <c r="C46" s="73"/>
      <c r="D46" s="16" t="str">
        <f t="shared" si="4"/>
        <v/>
      </c>
      <c r="E46" s="16" t="str">
        <f t="shared" si="5"/>
        <v/>
      </c>
      <c r="F46" s="17"/>
      <c r="G46" s="17"/>
      <c r="H46" s="21"/>
      <c r="I46" s="18"/>
      <c r="J46" s="19"/>
      <c r="K46" s="75"/>
      <c r="L46" s="19"/>
      <c r="M46" s="75"/>
      <c r="N46" s="20" t="str">
        <f t="shared" si="1"/>
        <v/>
      </c>
      <c r="O46" s="18"/>
      <c r="P46" s="18"/>
      <c r="Q46" s="139" t="str">
        <f t="shared" si="11"/>
        <v/>
      </c>
      <c r="R46" s="21"/>
      <c r="S46" s="21"/>
      <c r="T46" s="21"/>
      <c r="U46" s="21"/>
      <c r="V46" s="78"/>
      <c r="W46" s="17"/>
      <c r="X46" s="43"/>
      <c r="Y46" s="120"/>
      <c r="Z46" s="121"/>
      <c r="AA46" s="120"/>
      <c r="AB46" s="118"/>
      <c r="AC46" s="36"/>
      <c r="AE46" s="71">
        <f t="shared" si="6"/>
        <v>0</v>
      </c>
      <c r="AF46" s="71">
        <f>IF(AND($G46&lt;&gt;"",H46=※編集不可※選択項目!$C$3,U46=""),1,0)</f>
        <v>0</v>
      </c>
      <c r="AG46" s="71">
        <f t="shared" si="7"/>
        <v>0</v>
      </c>
      <c r="AH46" s="71" t="str">
        <f t="shared" si="8"/>
        <v/>
      </c>
      <c r="AI46" s="8">
        <f t="shared" si="10"/>
        <v>0</v>
      </c>
      <c r="AJ46" s="8">
        <f t="shared" si="9"/>
        <v>0</v>
      </c>
    </row>
    <row r="47" spans="1:36" s="4" customFormat="1" ht="35.25" customHeight="1" x14ac:dyDescent="0.2">
      <c r="A47" s="58">
        <f t="shared" si="2"/>
        <v>35</v>
      </c>
      <c r="B47" s="38" t="str">
        <f t="shared" si="3"/>
        <v/>
      </c>
      <c r="C47" s="73"/>
      <c r="D47" s="16" t="str">
        <f t="shared" si="4"/>
        <v/>
      </c>
      <c r="E47" s="16" t="str">
        <f t="shared" si="5"/>
        <v/>
      </c>
      <c r="F47" s="17"/>
      <c r="G47" s="17"/>
      <c r="H47" s="21"/>
      <c r="I47" s="18"/>
      <c r="J47" s="19"/>
      <c r="K47" s="75"/>
      <c r="L47" s="19"/>
      <c r="M47" s="75"/>
      <c r="N47" s="20" t="str">
        <f t="shared" si="1"/>
        <v/>
      </c>
      <c r="O47" s="18"/>
      <c r="P47" s="18"/>
      <c r="Q47" s="139" t="str">
        <f t="shared" si="11"/>
        <v/>
      </c>
      <c r="R47" s="21"/>
      <c r="S47" s="21"/>
      <c r="T47" s="21"/>
      <c r="U47" s="21"/>
      <c r="V47" s="78"/>
      <c r="W47" s="17"/>
      <c r="X47" s="43"/>
      <c r="Y47" s="120"/>
      <c r="Z47" s="121"/>
      <c r="AA47" s="120"/>
      <c r="AB47" s="118"/>
      <c r="AC47" s="36"/>
      <c r="AE47" s="71">
        <f t="shared" si="6"/>
        <v>0</v>
      </c>
      <c r="AF47" s="71">
        <f>IF(AND($G47&lt;&gt;"",H47=※編集不可※選択項目!$C$3,U47=""),1,0)</f>
        <v>0</v>
      </c>
      <c r="AG47" s="71">
        <f t="shared" si="7"/>
        <v>0</v>
      </c>
      <c r="AH47" s="71" t="str">
        <f t="shared" si="8"/>
        <v/>
      </c>
      <c r="AI47" s="8">
        <f t="shared" si="10"/>
        <v>0</v>
      </c>
      <c r="AJ47" s="8">
        <f t="shared" si="9"/>
        <v>0</v>
      </c>
    </row>
    <row r="48" spans="1:36" s="4" customFormat="1" ht="35.25" customHeight="1" x14ac:dyDescent="0.2">
      <c r="A48" s="58">
        <f t="shared" si="2"/>
        <v>36</v>
      </c>
      <c r="B48" s="38" t="str">
        <f t="shared" si="3"/>
        <v/>
      </c>
      <c r="C48" s="73"/>
      <c r="D48" s="16" t="str">
        <f t="shared" si="4"/>
        <v/>
      </c>
      <c r="E48" s="16" t="str">
        <f t="shared" si="5"/>
        <v/>
      </c>
      <c r="F48" s="17"/>
      <c r="G48" s="17"/>
      <c r="H48" s="21"/>
      <c r="I48" s="18"/>
      <c r="J48" s="19"/>
      <c r="K48" s="75"/>
      <c r="L48" s="19"/>
      <c r="M48" s="75"/>
      <c r="N48" s="20" t="str">
        <f t="shared" si="1"/>
        <v/>
      </c>
      <c r="O48" s="18"/>
      <c r="P48" s="18"/>
      <c r="Q48" s="139" t="str">
        <f t="shared" si="11"/>
        <v/>
      </c>
      <c r="R48" s="21"/>
      <c r="S48" s="21"/>
      <c r="T48" s="21"/>
      <c r="U48" s="21"/>
      <c r="V48" s="78"/>
      <c r="W48" s="17"/>
      <c r="X48" s="43"/>
      <c r="Y48" s="120"/>
      <c r="Z48" s="121"/>
      <c r="AA48" s="120"/>
      <c r="AB48" s="118"/>
      <c r="AC48" s="36"/>
      <c r="AE48" s="71">
        <f t="shared" si="6"/>
        <v>0</v>
      </c>
      <c r="AF48" s="71">
        <f>IF(AND($G48&lt;&gt;"",H48=※編集不可※選択項目!$C$3,U48=""),1,0)</f>
        <v>0</v>
      </c>
      <c r="AG48" s="71">
        <f t="shared" si="7"/>
        <v>0</v>
      </c>
      <c r="AH48" s="71" t="str">
        <f t="shared" si="8"/>
        <v/>
      </c>
      <c r="AI48" s="8">
        <f t="shared" si="10"/>
        <v>0</v>
      </c>
      <c r="AJ48" s="8">
        <f t="shared" si="9"/>
        <v>0</v>
      </c>
    </row>
    <row r="49" spans="1:36" s="4" customFormat="1" ht="35.25" customHeight="1" x14ac:dyDescent="0.2">
      <c r="A49" s="58">
        <f t="shared" si="2"/>
        <v>37</v>
      </c>
      <c r="B49" s="38" t="str">
        <f t="shared" si="3"/>
        <v/>
      </c>
      <c r="C49" s="73"/>
      <c r="D49" s="16" t="str">
        <f t="shared" si="4"/>
        <v/>
      </c>
      <c r="E49" s="16" t="str">
        <f t="shared" si="5"/>
        <v/>
      </c>
      <c r="F49" s="17"/>
      <c r="G49" s="17"/>
      <c r="H49" s="21"/>
      <c r="I49" s="18"/>
      <c r="J49" s="19"/>
      <c r="K49" s="75"/>
      <c r="L49" s="19"/>
      <c r="M49" s="75"/>
      <c r="N49" s="20" t="str">
        <f t="shared" si="1"/>
        <v/>
      </c>
      <c r="O49" s="18"/>
      <c r="P49" s="18"/>
      <c r="Q49" s="139" t="str">
        <f t="shared" si="11"/>
        <v/>
      </c>
      <c r="R49" s="21"/>
      <c r="S49" s="21"/>
      <c r="T49" s="21"/>
      <c r="U49" s="21"/>
      <c r="V49" s="78"/>
      <c r="W49" s="17"/>
      <c r="X49" s="43"/>
      <c r="Y49" s="120"/>
      <c r="Z49" s="121"/>
      <c r="AA49" s="120"/>
      <c r="AB49" s="118"/>
      <c r="AC49" s="36"/>
      <c r="AE49" s="71">
        <f t="shared" si="6"/>
        <v>0</v>
      </c>
      <c r="AF49" s="71">
        <f>IF(AND($G49&lt;&gt;"",H49=※編集不可※選択項目!$C$3,U49=""),1,0)</f>
        <v>0</v>
      </c>
      <c r="AG49" s="71">
        <f t="shared" si="7"/>
        <v>0</v>
      </c>
      <c r="AH49" s="71" t="str">
        <f t="shared" si="8"/>
        <v/>
      </c>
      <c r="AI49" s="8">
        <f t="shared" si="10"/>
        <v>0</v>
      </c>
      <c r="AJ49" s="8">
        <f t="shared" si="9"/>
        <v>0</v>
      </c>
    </row>
    <row r="50" spans="1:36" s="4" customFormat="1" ht="35.25" customHeight="1" x14ac:dyDescent="0.2">
      <c r="A50" s="58">
        <f t="shared" si="2"/>
        <v>38</v>
      </c>
      <c r="B50" s="38" t="str">
        <f t="shared" si="3"/>
        <v/>
      </c>
      <c r="C50" s="73"/>
      <c r="D50" s="16" t="str">
        <f t="shared" si="4"/>
        <v/>
      </c>
      <c r="E50" s="16" t="str">
        <f t="shared" si="5"/>
        <v/>
      </c>
      <c r="F50" s="17"/>
      <c r="G50" s="17"/>
      <c r="H50" s="21"/>
      <c r="I50" s="18"/>
      <c r="J50" s="19"/>
      <c r="K50" s="75"/>
      <c r="L50" s="19"/>
      <c r="M50" s="75"/>
      <c r="N50" s="20" t="str">
        <f t="shared" si="1"/>
        <v/>
      </c>
      <c r="O50" s="18"/>
      <c r="P50" s="18"/>
      <c r="Q50" s="139" t="str">
        <f t="shared" si="11"/>
        <v/>
      </c>
      <c r="R50" s="21"/>
      <c r="S50" s="21"/>
      <c r="T50" s="21"/>
      <c r="U50" s="21"/>
      <c r="V50" s="78"/>
      <c r="W50" s="17"/>
      <c r="X50" s="43"/>
      <c r="Y50" s="120"/>
      <c r="Z50" s="121"/>
      <c r="AA50" s="120"/>
      <c r="AB50" s="118"/>
      <c r="AC50" s="36"/>
      <c r="AE50" s="71">
        <f t="shared" si="6"/>
        <v>0</v>
      </c>
      <c r="AF50" s="71">
        <f>IF(AND($G50&lt;&gt;"",H50=※編集不可※選択項目!$C$3,U50=""),1,0)</f>
        <v>0</v>
      </c>
      <c r="AG50" s="71">
        <f t="shared" si="7"/>
        <v>0</v>
      </c>
      <c r="AH50" s="71" t="str">
        <f t="shared" si="8"/>
        <v/>
      </c>
      <c r="AI50" s="8">
        <f t="shared" si="10"/>
        <v>0</v>
      </c>
      <c r="AJ50" s="8">
        <f t="shared" si="9"/>
        <v>0</v>
      </c>
    </row>
    <row r="51" spans="1:36" s="4" customFormat="1" ht="35.25" customHeight="1" x14ac:dyDescent="0.2">
      <c r="A51" s="58">
        <f t="shared" si="2"/>
        <v>39</v>
      </c>
      <c r="B51" s="38" t="str">
        <f t="shared" si="3"/>
        <v/>
      </c>
      <c r="C51" s="73"/>
      <c r="D51" s="16" t="str">
        <f t="shared" si="4"/>
        <v/>
      </c>
      <c r="E51" s="16" t="str">
        <f t="shared" si="5"/>
        <v/>
      </c>
      <c r="F51" s="17"/>
      <c r="G51" s="17"/>
      <c r="H51" s="21"/>
      <c r="I51" s="18"/>
      <c r="J51" s="19"/>
      <c r="K51" s="75"/>
      <c r="L51" s="19"/>
      <c r="M51" s="75"/>
      <c r="N51" s="20" t="str">
        <f t="shared" si="1"/>
        <v/>
      </c>
      <c r="O51" s="18"/>
      <c r="P51" s="18"/>
      <c r="Q51" s="139" t="str">
        <f t="shared" si="11"/>
        <v/>
      </c>
      <c r="R51" s="21"/>
      <c r="S51" s="21"/>
      <c r="T51" s="21"/>
      <c r="U51" s="21"/>
      <c r="V51" s="78"/>
      <c r="W51" s="17"/>
      <c r="X51" s="43"/>
      <c r="Y51" s="120"/>
      <c r="Z51" s="121"/>
      <c r="AA51" s="120"/>
      <c r="AB51" s="118"/>
      <c r="AC51" s="36"/>
      <c r="AE51" s="71">
        <f t="shared" si="6"/>
        <v>0</v>
      </c>
      <c r="AF51" s="71">
        <f>IF(AND($G51&lt;&gt;"",H51=※編集不可※選択項目!$C$3,U51=""),1,0)</f>
        <v>0</v>
      </c>
      <c r="AG51" s="71">
        <f t="shared" si="7"/>
        <v>0</v>
      </c>
      <c r="AH51" s="71" t="str">
        <f t="shared" si="8"/>
        <v/>
      </c>
      <c r="AI51" s="8">
        <f t="shared" si="10"/>
        <v>0</v>
      </c>
      <c r="AJ51" s="8">
        <f t="shared" si="9"/>
        <v>0</v>
      </c>
    </row>
    <row r="52" spans="1:36" s="4" customFormat="1" ht="35.25" customHeight="1" x14ac:dyDescent="0.2">
      <c r="A52" s="58">
        <f t="shared" si="2"/>
        <v>40</v>
      </c>
      <c r="B52" s="38" t="str">
        <f t="shared" si="3"/>
        <v/>
      </c>
      <c r="C52" s="73"/>
      <c r="D52" s="16" t="str">
        <f t="shared" si="4"/>
        <v/>
      </c>
      <c r="E52" s="16" t="str">
        <f t="shared" si="5"/>
        <v/>
      </c>
      <c r="F52" s="17"/>
      <c r="G52" s="17"/>
      <c r="H52" s="21"/>
      <c r="I52" s="18"/>
      <c r="J52" s="19"/>
      <c r="K52" s="75"/>
      <c r="L52" s="19"/>
      <c r="M52" s="75"/>
      <c r="N52" s="20" t="str">
        <f t="shared" si="1"/>
        <v/>
      </c>
      <c r="O52" s="18"/>
      <c r="P52" s="18"/>
      <c r="Q52" s="139" t="str">
        <f t="shared" si="11"/>
        <v/>
      </c>
      <c r="R52" s="21"/>
      <c r="S52" s="21"/>
      <c r="T52" s="21"/>
      <c r="U52" s="21"/>
      <c r="V52" s="78"/>
      <c r="W52" s="17"/>
      <c r="X52" s="43"/>
      <c r="Y52" s="120"/>
      <c r="Z52" s="121"/>
      <c r="AA52" s="120"/>
      <c r="AB52" s="118"/>
      <c r="AC52" s="36"/>
      <c r="AE52" s="71">
        <f t="shared" si="6"/>
        <v>0</v>
      </c>
      <c r="AF52" s="71">
        <f>IF(AND($G52&lt;&gt;"",H52=※編集不可※選択項目!$C$3,U52=""),1,0)</f>
        <v>0</v>
      </c>
      <c r="AG52" s="71">
        <f t="shared" si="7"/>
        <v>0</v>
      </c>
      <c r="AH52" s="71" t="str">
        <f t="shared" si="8"/>
        <v/>
      </c>
      <c r="AI52" s="8">
        <f t="shared" si="10"/>
        <v>0</v>
      </c>
      <c r="AJ52" s="8">
        <f t="shared" si="9"/>
        <v>0</v>
      </c>
    </row>
    <row r="53" spans="1:36" s="4" customFormat="1" ht="35.25" customHeight="1" x14ac:dyDescent="0.2">
      <c r="A53" s="58">
        <f t="shared" si="2"/>
        <v>41</v>
      </c>
      <c r="B53" s="38" t="str">
        <f t="shared" si="3"/>
        <v/>
      </c>
      <c r="C53" s="73"/>
      <c r="D53" s="16" t="str">
        <f t="shared" si="4"/>
        <v/>
      </c>
      <c r="E53" s="16" t="str">
        <f t="shared" si="5"/>
        <v/>
      </c>
      <c r="F53" s="17"/>
      <c r="G53" s="17"/>
      <c r="H53" s="21"/>
      <c r="I53" s="18"/>
      <c r="J53" s="19"/>
      <c r="K53" s="75"/>
      <c r="L53" s="19"/>
      <c r="M53" s="75"/>
      <c r="N53" s="20" t="str">
        <f t="shared" si="1"/>
        <v/>
      </c>
      <c r="O53" s="18"/>
      <c r="P53" s="18"/>
      <c r="Q53" s="139" t="str">
        <f t="shared" si="11"/>
        <v/>
      </c>
      <c r="R53" s="21"/>
      <c r="S53" s="21"/>
      <c r="T53" s="21"/>
      <c r="U53" s="21"/>
      <c r="V53" s="78"/>
      <c r="W53" s="17"/>
      <c r="X53" s="43"/>
      <c r="Y53" s="120"/>
      <c r="Z53" s="121"/>
      <c r="AA53" s="120"/>
      <c r="AB53" s="118"/>
      <c r="AC53" s="36"/>
      <c r="AE53" s="71">
        <f t="shared" si="6"/>
        <v>0</v>
      </c>
      <c r="AF53" s="71">
        <f>IF(AND($G53&lt;&gt;"",H53=※編集不可※選択項目!$C$3,U53=""),1,0)</f>
        <v>0</v>
      </c>
      <c r="AG53" s="71">
        <f t="shared" si="7"/>
        <v>0</v>
      </c>
      <c r="AH53" s="71" t="str">
        <f t="shared" si="8"/>
        <v/>
      </c>
      <c r="AI53" s="8">
        <f t="shared" si="10"/>
        <v>0</v>
      </c>
      <c r="AJ53" s="8">
        <f t="shared" si="9"/>
        <v>0</v>
      </c>
    </row>
    <row r="54" spans="1:36" s="4" customFormat="1" ht="35.25" customHeight="1" x14ac:dyDescent="0.2">
      <c r="A54" s="58">
        <f t="shared" si="2"/>
        <v>42</v>
      </c>
      <c r="B54" s="38" t="str">
        <f t="shared" si="3"/>
        <v/>
      </c>
      <c r="C54" s="73"/>
      <c r="D54" s="16" t="str">
        <f t="shared" si="4"/>
        <v/>
      </c>
      <c r="E54" s="16" t="str">
        <f t="shared" si="5"/>
        <v/>
      </c>
      <c r="F54" s="17"/>
      <c r="G54" s="17"/>
      <c r="H54" s="21"/>
      <c r="I54" s="18"/>
      <c r="J54" s="19"/>
      <c r="K54" s="75"/>
      <c r="L54" s="19"/>
      <c r="M54" s="75"/>
      <c r="N54" s="20" t="str">
        <f t="shared" si="1"/>
        <v/>
      </c>
      <c r="O54" s="18"/>
      <c r="P54" s="18"/>
      <c r="Q54" s="139" t="str">
        <f t="shared" si="11"/>
        <v/>
      </c>
      <c r="R54" s="21"/>
      <c r="S54" s="21"/>
      <c r="T54" s="21"/>
      <c r="U54" s="21"/>
      <c r="V54" s="78"/>
      <c r="W54" s="17"/>
      <c r="X54" s="43"/>
      <c r="Y54" s="120"/>
      <c r="Z54" s="121"/>
      <c r="AA54" s="120"/>
      <c r="AB54" s="118"/>
      <c r="AC54" s="36"/>
      <c r="AE54" s="71">
        <f t="shared" si="6"/>
        <v>0</v>
      </c>
      <c r="AF54" s="71">
        <f>IF(AND($G54&lt;&gt;"",H54=※編集不可※選択項目!$C$3,U54=""),1,0)</f>
        <v>0</v>
      </c>
      <c r="AG54" s="71">
        <f t="shared" si="7"/>
        <v>0</v>
      </c>
      <c r="AH54" s="71" t="str">
        <f t="shared" si="8"/>
        <v/>
      </c>
      <c r="AI54" s="8">
        <f t="shared" si="10"/>
        <v>0</v>
      </c>
      <c r="AJ54" s="8">
        <f t="shared" si="9"/>
        <v>0</v>
      </c>
    </row>
    <row r="55" spans="1:36" s="4" customFormat="1" ht="35.25" customHeight="1" x14ac:dyDescent="0.2">
      <c r="A55" s="58">
        <f t="shared" si="2"/>
        <v>43</v>
      </c>
      <c r="B55" s="38" t="str">
        <f t="shared" si="3"/>
        <v/>
      </c>
      <c r="C55" s="73"/>
      <c r="D55" s="16" t="str">
        <f t="shared" si="4"/>
        <v/>
      </c>
      <c r="E55" s="16" t="str">
        <f t="shared" si="5"/>
        <v/>
      </c>
      <c r="F55" s="17"/>
      <c r="G55" s="17"/>
      <c r="H55" s="21"/>
      <c r="I55" s="18"/>
      <c r="J55" s="19"/>
      <c r="K55" s="75"/>
      <c r="L55" s="19"/>
      <c r="M55" s="75"/>
      <c r="N55" s="20" t="str">
        <f t="shared" si="1"/>
        <v/>
      </c>
      <c r="O55" s="18"/>
      <c r="P55" s="18"/>
      <c r="Q55" s="139" t="str">
        <f t="shared" si="11"/>
        <v/>
      </c>
      <c r="R55" s="21"/>
      <c r="S55" s="21"/>
      <c r="T55" s="21"/>
      <c r="U55" s="21"/>
      <c r="V55" s="78"/>
      <c r="W55" s="17"/>
      <c r="X55" s="43"/>
      <c r="Y55" s="120"/>
      <c r="Z55" s="121"/>
      <c r="AA55" s="120"/>
      <c r="AB55" s="118"/>
      <c r="AC55" s="36"/>
      <c r="AE55" s="71">
        <f t="shared" si="6"/>
        <v>0</v>
      </c>
      <c r="AF55" s="71">
        <f>IF(AND($G55&lt;&gt;"",H55=※編集不可※選択項目!$C$3,U55=""),1,0)</f>
        <v>0</v>
      </c>
      <c r="AG55" s="71">
        <f t="shared" si="7"/>
        <v>0</v>
      </c>
      <c r="AH55" s="71" t="str">
        <f t="shared" si="8"/>
        <v/>
      </c>
      <c r="AI55" s="8">
        <f t="shared" si="10"/>
        <v>0</v>
      </c>
      <c r="AJ55" s="8">
        <f t="shared" si="9"/>
        <v>0</v>
      </c>
    </row>
    <row r="56" spans="1:36" s="4" customFormat="1" ht="35.25" customHeight="1" x14ac:dyDescent="0.2">
      <c r="A56" s="58">
        <f t="shared" si="2"/>
        <v>44</v>
      </c>
      <c r="B56" s="38" t="str">
        <f t="shared" si="3"/>
        <v/>
      </c>
      <c r="C56" s="73"/>
      <c r="D56" s="16" t="str">
        <f t="shared" si="4"/>
        <v/>
      </c>
      <c r="E56" s="16" t="str">
        <f t="shared" si="5"/>
        <v/>
      </c>
      <c r="F56" s="17"/>
      <c r="G56" s="17"/>
      <c r="H56" s="21"/>
      <c r="I56" s="18"/>
      <c r="J56" s="19"/>
      <c r="K56" s="75"/>
      <c r="L56" s="19"/>
      <c r="M56" s="75"/>
      <c r="N56" s="20" t="str">
        <f t="shared" si="1"/>
        <v/>
      </c>
      <c r="O56" s="18"/>
      <c r="P56" s="18"/>
      <c r="Q56" s="139" t="str">
        <f t="shared" si="11"/>
        <v/>
      </c>
      <c r="R56" s="21"/>
      <c r="S56" s="21"/>
      <c r="T56" s="21"/>
      <c r="U56" s="21"/>
      <c r="V56" s="78"/>
      <c r="W56" s="17"/>
      <c r="X56" s="43"/>
      <c r="Y56" s="120"/>
      <c r="Z56" s="121"/>
      <c r="AA56" s="120"/>
      <c r="AB56" s="118"/>
      <c r="AC56" s="36"/>
      <c r="AE56" s="71">
        <f t="shared" si="6"/>
        <v>0</v>
      </c>
      <c r="AF56" s="71">
        <f>IF(AND($G56&lt;&gt;"",H56=※編集不可※選択項目!$C$3,U56=""),1,0)</f>
        <v>0</v>
      </c>
      <c r="AG56" s="71">
        <f t="shared" si="7"/>
        <v>0</v>
      </c>
      <c r="AH56" s="71" t="str">
        <f t="shared" si="8"/>
        <v/>
      </c>
      <c r="AI56" s="8">
        <f t="shared" si="10"/>
        <v>0</v>
      </c>
      <c r="AJ56" s="8">
        <f t="shared" si="9"/>
        <v>0</v>
      </c>
    </row>
    <row r="57" spans="1:36" s="4" customFormat="1" ht="35.25" customHeight="1" x14ac:dyDescent="0.2">
      <c r="A57" s="58">
        <f t="shared" si="2"/>
        <v>45</v>
      </c>
      <c r="B57" s="38" t="str">
        <f t="shared" si="3"/>
        <v/>
      </c>
      <c r="C57" s="73"/>
      <c r="D57" s="16" t="str">
        <f t="shared" si="4"/>
        <v/>
      </c>
      <c r="E57" s="16" t="str">
        <f t="shared" si="5"/>
        <v/>
      </c>
      <c r="F57" s="17"/>
      <c r="G57" s="17"/>
      <c r="H57" s="21"/>
      <c r="I57" s="18"/>
      <c r="J57" s="19"/>
      <c r="K57" s="75"/>
      <c r="L57" s="19"/>
      <c r="M57" s="75"/>
      <c r="N57" s="20" t="str">
        <f t="shared" si="1"/>
        <v/>
      </c>
      <c r="O57" s="18"/>
      <c r="P57" s="18"/>
      <c r="Q57" s="139" t="str">
        <f t="shared" si="11"/>
        <v/>
      </c>
      <c r="R57" s="21"/>
      <c r="S57" s="21"/>
      <c r="T57" s="21"/>
      <c r="U57" s="21"/>
      <c r="V57" s="78"/>
      <c r="W57" s="17"/>
      <c r="X57" s="43"/>
      <c r="Y57" s="120"/>
      <c r="Z57" s="121"/>
      <c r="AA57" s="120"/>
      <c r="AB57" s="118"/>
      <c r="AC57" s="36"/>
      <c r="AE57" s="71">
        <f t="shared" si="6"/>
        <v>0</v>
      </c>
      <c r="AF57" s="71">
        <f>IF(AND($G57&lt;&gt;"",H57=※編集不可※選択項目!$C$3,U57=""),1,0)</f>
        <v>0</v>
      </c>
      <c r="AG57" s="71">
        <f t="shared" si="7"/>
        <v>0</v>
      </c>
      <c r="AH57" s="71" t="str">
        <f t="shared" si="8"/>
        <v/>
      </c>
      <c r="AI57" s="8">
        <f t="shared" si="10"/>
        <v>0</v>
      </c>
      <c r="AJ57" s="8">
        <f t="shared" si="9"/>
        <v>0</v>
      </c>
    </row>
    <row r="58" spans="1:36" s="4" customFormat="1" ht="35.25" customHeight="1" x14ac:dyDescent="0.2">
      <c r="A58" s="58">
        <f t="shared" si="2"/>
        <v>46</v>
      </c>
      <c r="B58" s="38" t="str">
        <f t="shared" si="3"/>
        <v/>
      </c>
      <c r="C58" s="73"/>
      <c r="D58" s="16" t="str">
        <f t="shared" si="4"/>
        <v/>
      </c>
      <c r="E58" s="16" t="str">
        <f t="shared" si="5"/>
        <v/>
      </c>
      <c r="F58" s="17"/>
      <c r="G58" s="17"/>
      <c r="H58" s="21"/>
      <c r="I58" s="18"/>
      <c r="J58" s="19"/>
      <c r="K58" s="75"/>
      <c r="L58" s="19"/>
      <c r="M58" s="75"/>
      <c r="N58" s="20" t="str">
        <f t="shared" si="1"/>
        <v/>
      </c>
      <c r="O58" s="18"/>
      <c r="P58" s="18"/>
      <c r="Q58" s="139" t="str">
        <f t="shared" si="11"/>
        <v/>
      </c>
      <c r="R58" s="21"/>
      <c r="S58" s="21"/>
      <c r="T58" s="21"/>
      <c r="U58" s="21"/>
      <c r="V58" s="78"/>
      <c r="W58" s="17"/>
      <c r="X58" s="43"/>
      <c r="Y58" s="120"/>
      <c r="Z58" s="121"/>
      <c r="AA58" s="120"/>
      <c r="AB58" s="118"/>
      <c r="AC58" s="36"/>
      <c r="AE58" s="71">
        <f t="shared" si="6"/>
        <v>0</v>
      </c>
      <c r="AF58" s="71">
        <f>IF(AND($G58&lt;&gt;"",H58=※編集不可※選択項目!$C$3,U58=""),1,0)</f>
        <v>0</v>
      </c>
      <c r="AG58" s="71">
        <f t="shared" si="7"/>
        <v>0</v>
      </c>
      <c r="AH58" s="71" t="str">
        <f t="shared" si="8"/>
        <v/>
      </c>
      <c r="AI58" s="8">
        <f t="shared" si="10"/>
        <v>0</v>
      </c>
      <c r="AJ58" s="8">
        <f t="shared" si="9"/>
        <v>0</v>
      </c>
    </row>
    <row r="59" spans="1:36" s="4" customFormat="1" ht="35.25" customHeight="1" x14ac:dyDescent="0.2">
      <c r="A59" s="58">
        <f t="shared" si="2"/>
        <v>47</v>
      </c>
      <c r="B59" s="38" t="str">
        <f t="shared" si="3"/>
        <v/>
      </c>
      <c r="C59" s="73"/>
      <c r="D59" s="16" t="str">
        <f t="shared" si="4"/>
        <v/>
      </c>
      <c r="E59" s="16" t="str">
        <f t="shared" si="5"/>
        <v/>
      </c>
      <c r="F59" s="17"/>
      <c r="G59" s="17"/>
      <c r="H59" s="21"/>
      <c r="I59" s="18"/>
      <c r="J59" s="19"/>
      <c r="K59" s="75"/>
      <c r="L59" s="19"/>
      <c r="M59" s="75"/>
      <c r="N59" s="20" t="str">
        <f t="shared" si="1"/>
        <v/>
      </c>
      <c r="O59" s="18"/>
      <c r="P59" s="18"/>
      <c r="Q59" s="139" t="str">
        <f t="shared" si="11"/>
        <v/>
      </c>
      <c r="R59" s="21"/>
      <c r="S59" s="21"/>
      <c r="T59" s="21"/>
      <c r="U59" s="21"/>
      <c r="V59" s="78"/>
      <c r="W59" s="17"/>
      <c r="X59" s="43"/>
      <c r="Y59" s="120"/>
      <c r="Z59" s="121"/>
      <c r="AA59" s="120"/>
      <c r="AB59" s="118"/>
      <c r="AC59" s="36"/>
      <c r="AE59" s="71">
        <f t="shared" si="6"/>
        <v>0</v>
      </c>
      <c r="AF59" s="71">
        <f>IF(AND($G59&lt;&gt;"",H59=※編集不可※選択項目!$C$3,U59=""),1,0)</f>
        <v>0</v>
      </c>
      <c r="AG59" s="71">
        <f t="shared" si="7"/>
        <v>0</v>
      </c>
      <c r="AH59" s="71" t="str">
        <f t="shared" si="8"/>
        <v/>
      </c>
      <c r="AI59" s="8">
        <f t="shared" si="10"/>
        <v>0</v>
      </c>
      <c r="AJ59" s="8">
        <f t="shared" si="9"/>
        <v>0</v>
      </c>
    </row>
    <row r="60" spans="1:36" s="4" customFormat="1" ht="35.25" customHeight="1" x14ac:dyDescent="0.2">
      <c r="A60" s="58">
        <f t="shared" si="2"/>
        <v>48</v>
      </c>
      <c r="B60" s="38" t="str">
        <f t="shared" si="3"/>
        <v/>
      </c>
      <c r="C60" s="73"/>
      <c r="D60" s="16" t="str">
        <f t="shared" si="4"/>
        <v/>
      </c>
      <c r="E60" s="16" t="str">
        <f t="shared" si="5"/>
        <v/>
      </c>
      <c r="F60" s="17"/>
      <c r="G60" s="17"/>
      <c r="H60" s="21"/>
      <c r="I60" s="18"/>
      <c r="J60" s="19"/>
      <c r="K60" s="75"/>
      <c r="L60" s="19"/>
      <c r="M60" s="75"/>
      <c r="N60" s="20" t="str">
        <f t="shared" si="1"/>
        <v/>
      </c>
      <c r="O60" s="18"/>
      <c r="P60" s="18"/>
      <c r="Q60" s="139" t="str">
        <f t="shared" si="11"/>
        <v/>
      </c>
      <c r="R60" s="21"/>
      <c r="S60" s="21"/>
      <c r="T60" s="21"/>
      <c r="U60" s="21"/>
      <c r="V60" s="78"/>
      <c r="W60" s="17"/>
      <c r="X60" s="43"/>
      <c r="Y60" s="120"/>
      <c r="Z60" s="121"/>
      <c r="AA60" s="120"/>
      <c r="AB60" s="118"/>
      <c r="AC60" s="36"/>
      <c r="AE60" s="71">
        <f t="shared" si="6"/>
        <v>0</v>
      </c>
      <c r="AF60" s="71">
        <f>IF(AND($G60&lt;&gt;"",H60=※編集不可※選択項目!$C$3,U60=""),1,0)</f>
        <v>0</v>
      </c>
      <c r="AG60" s="71">
        <f t="shared" si="7"/>
        <v>0</v>
      </c>
      <c r="AH60" s="71" t="str">
        <f t="shared" si="8"/>
        <v/>
      </c>
      <c r="AI60" s="8">
        <f t="shared" si="10"/>
        <v>0</v>
      </c>
      <c r="AJ60" s="8">
        <f t="shared" si="9"/>
        <v>0</v>
      </c>
    </row>
    <row r="61" spans="1:36" s="4" customFormat="1" ht="35.25" customHeight="1" x14ac:dyDescent="0.2">
      <c r="A61" s="58">
        <f t="shared" si="2"/>
        <v>49</v>
      </c>
      <c r="B61" s="38" t="str">
        <f t="shared" si="3"/>
        <v/>
      </c>
      <c r="C61" s="73"/>
      <c r="D61" s="16" t="str">
        <f t="shared" si="4"/>
        <v/>
      </c>
      <c r="E61" s="16" t="str">
        <f t="shared" si="5"/>
        <v/>
      </c>
      <c r="F61" s="17"/>
      <c r="G61" s="17"/>
      <c r="H61" s="21"/>
      <c r="I61" s="18"/>
      <c r="J61" s="19"/>
      <c r="K61" s="75"/>
      <c r="L61" s="19"/>
      <c r="M61" s="75"/>
      <c r="N61" s="20" t="str">
        <f t="shared" si="1"/>
        <v/>
      </c>
      <c r="O61" s="18"/>
      <c r="P61" s="18"/>
      <c r="Q61" s="139" t="str">
        <f t="shared" si="11"/>
        <v/>
      </c>
      <c r="R61" s="21"/>
      <c r="S61" s="21"/>
      <c r="T61" s="21"/>
      <c r="U61" s="21"/>
      <c r="V61" s="78"/>
      <c r="W61" s="17"/>
      <c r="X61" s="43"/>
      <c r="Y61" s="120"/>
      <c r="Z61" s="121"/>
      <c r="AA61" s="120"/>
      <c r="AB61" s="118"/>
      <c r="AC61" s="36"/>
      <c r="AE61" s="71">
        <f t="shared" si="6"/>
        <v>0</v>
      </c>
      <c r="AF61" s="71">
        <f>IF(AND($G61&lt;&gt;"",H61=※編集不可※選択項目!$C$3,U61=""),1,0)</f>
        <v>0</v>
      </c>
      <c r="AG61" s="71">
        <f t="shared" si="7"/>
        <v>0</v>
      </c>
      <c r="AH61" s="71" t="str">
        <f t="shared" si="8"/>
        <v/>
      </c>
      <c r="AI61" s="8">
        <f t="shared" si="10"/>
        <v>0</v>
      </c>
      <c r="AJ61" s="8">
        <f t="shared" si="9"/>
        <v>0</v>
      </c>
    </row>
    <row r="62" spans="1:36" s="4" customFormat="1" ht="35.25" customHeight="1" x14ac:dyDescent="0.2">
      <c r="A62" s="58">
        <f t="shared" si="2"/>
        <v>50</v>
      </c>
      <c r="B62" s="38" t="str">
        <f t="shared" si="3"/>
        <v/>
      </c>
      <c r="C62" s="73"/>
      <c r="D62" s="16" t="str">
        <f t="shared" si="4"/>
        <v/>
      </c>
      <c r="E62" s="16" t="str">
        <f t="shared" si="5"/>
        <v/>
      </c>
      <c r="F62" s="17"/>
      <c r="G62" s="17"/>
      <c r="H62" s="21"/>
      <c r="I62" s="18"/>
      <c r="J62" s="19"/>
      <c r="K62" s="75"/>
      <c r="L62" s="19"/>
      <c r="M62" s="75"/>
      <c r="N62" s="20" t="str">
        <f t="shared" si="1"/>
        <v/>
      </c>
      <c r="O62" s="18"/>
      <c r="P62" s="18"/>
      <c r="Q62" s="139" t="str">
        <f t="shared" si="11"/>
        <v/>
      </c>
      <c r="R62" s="21"/>
      <c r="S62" s="21"/>
      <c r="T62" s="21"/>
      <c r="U62" s="21"/>
      <c r="V62" s="78"/>
      <c r="W62" s="17"/>
      <c r="X62" s="43"/>
      <c r="Y62" s="120"/>
      <c r="Z62" s="121"/>
      <c r="AA62" s="120"/>
      <c r="AB62" s="118"/>
      <c r="AC62" s="36"/>
      <c r="AE62" s="71">
        <f t="shared" si="6"/>
        <v>0</v>
      </c>
      <c r="AF62" s="71">
        <f>IF(AND($G62&lt;&gt;"",H62=※編集不可※選択項目!$C$3,U62=""),1,0)</f>
        <v>0</v>
      </c>
      <c r="AG62" s="71">
        <f t="shared" si="7"/>
        <v>0</v>
      </c>
      <c r="AH62" s="71" t="str">
        <f t="shared" si="8"/>
        <v/>
      </c>
      <c r="AI62" s="8">
        <f t="shared" si="10"/>
        <v>0</v>
      </c>
      <c r="AJ62" s="8">
        <f t="shared" si="9"/>
        <v>0</v>
      </c>
    </row>
    <row r="63" spans="1:36" s="4" customFormat="1" ht="35.25" customHeight="1" x14ac:dyDescent="0.2">
      <c r="A63" s="58">
        <f t="shared" si="2"/>
        <v>51</v>
      </c>
      <c r="B63" s="38" t="str">
        <f t="shared" si="3"/>
        <v/>
      </c>
      <c r="C63" s="73"/>
      <c r="D63" s="16" t="str">
        <f t="shared" si="4"/>
        <v/>
      </c>
      <c r="E63" s="16" t="str">
        <f t="shared" si="5"/>
        <v/>
      </c>
      <c r="F63" s="17"/>
      <c r="G63" s="17"/>
      <c r="H63" s="21"/>
      <c r="I63" s="18"/>
      <c r="J63" s="19"/>
      <c r="K63" s="75"/>
      <c r="L63" s="19"/>
      <c r="M63" s="75"/>
      <c r="N63" s="20" t="str">
        <f t="shared" si="1"/>
        <v/>
      </c>
      <c r="O63" s="18"/>
      <c r="P63" s="18"/>
      <c r="Q63" s="139" t="str">
        <f t="shared" si="11"/>
        <v/>
      </c>
      <c r="R63" s="21"/>
      <c r="S63" s="21"/>
      <c r="T63" s="21"/>
      <c r="U63" s="21"/>
      <c r="V63" s="78"/>
      <c r="W63" s="17"/>
      <c r="X63" s="43"/>
      <c r="Y63" s="120"/>
      <c r="Z63" s="121"/>
      <c r="AA63" s="120"/>
      <c r="AB63" s="118"/>
      <c r="AC63" s="36"/>
      <c r="AE63" s="71">
        <f t="shared" si="6"/>
        <v>0</v>
      </c>
      <c r="AF63" s="71">
        <f>IF(AND($G63&lt;&gt;"",H63=※編集不可※選択項目!$C$3,U63=""),1,0)</f>
        <v>0</v>
      </c>
      <c r="AG63" s="71">
        <f t="shared" si="7"/>
        <v>0</v>
      </c>
      <c r="AH63" s="71" t="str">
        <f t="shared" si="8"/>
        <v/>
      </c>
      <c r="AI63" s="8">
        <f t="shared" si="10"/>
        <v>0</v>
      </c>
      <c r="AJ63" s="8">
        <f t="shared" si="9"/>
        <v>0</v>
      </c>
    </row>
    <row r="64" spans="1:36" s="4" customFormat="1" ht="35.25" customHeight="1" x14ac:dyDescent="0.2">
      <c r="A64" s="58">
        <f t="shared" si="2"/>
        <v>52</v>
      </c>
      <c r="B64" s="38" t="str">
        <f t="shared" si="3"/>
        <v/>
      </c>
      <c r="C64" s="73"/>
      <c r="D64" s="16" t="str">
        <f t="shared" si="4"/>
        <v/>
      </c>
      <c r="E64" s="16" t="str">
        <f t="shared" si="5"/>
        <v/>
      </c>
      <c r="F64" s="17"/>
      <c r="G64" s="17"/>
      <c r="H64" s="21"/>
      <c r="I64" s="18"/>
      <c r="J64" s="19"/>
      <c r="K64" s="75"/>
      <c r="L64" s="19"/>
      <c r="M64" s="75"/>
      <c r="N64" s="20" t="str">
        <f t="shared" si="1"/>
        <v/>
      </c>
      <c r="O64" s="18"/>
      <c r="P64" s="18"/>
      <c r="Q64" s="139" t="str">
        <f t="shared" si="11"/>
        <v/>
      </c>
      <c r="R64" s="21"/>
      <c r="S64" s="21"/>
      <c r="T64" s="21"/>
      <c r="U64" s="21"/>
      <c r="V64" s="78"/>
      <c r="W64" s="17"/>
      <c r="X64" s="43"/>
      <c r="Y64" s="120"/>
      <c r="Z64" s="121"/>
      <c r="AA64" s="120"/>
      <c r="AB64" s="118"/>
      <c r="AC64" s="36"/>
      <c r="AE64" s="71">
        <f t="shared" si="6"/>
        <v>0</v>
      </c>
      <c r="AF64" s="71">
        <f>IF(AND($G64&lt;&gt;"",H64=※編集不可※選択項目!$C$3,U64=""),1,0)</f>
        <v>0</v>
      </c>
      <c r="AG64" s="71">
        <f t="shared" si="7"/>
        <v>0</v>
      </c>
      <c r="AH64" s="71" t="str">
        <f t="shared" si="8"/>
        <v/>
      </c>
      <c r="AI64" s="8">
        <f t="shared" si="10"/>
        <v>0</v>
      </c>
      <c r="AJ64" s="8">
        <f t="shared" si="9"/>
        <v>0</v>
      </c>
    </row>
    <row r="65" spans="1:36" s="4" customFormat="1" ht="35.25" customHeight="1" x14ac:dyDescent="0.2">
      <c r="A65" s="58">
        <f t="shared" si="2"/>
        <v>53</v>
      </c>
      <c r="B65" s="38" t="str">
        <f t="shared" si="3"/>
        <v/>
      </c>
      <c r="C65" s="73"/>
      <c r="D65" s="16" t="str">
        <f t="shared" si="4"/>
        <v/>
      </c>
      <c r="E65" s="16" t="str">
        <f t="shared" si="5"/>
        <v/>
      </c>
      <c r="F65" s="17"/>
      <c r="G65" s="17"/>
      <c r="H65" s="21"/>
      <c r="I65" s="18"/>
      <c r="J65" s="19"/>
      <c r="K65" s="75"/>
      <c r="L65" s="19"/>
      <c r="M65" s="75"/>
      <c r="N65" s="20" t="str">
        <f t="shared" si="1"/>
        <v/>
      </c>
      <c r="O65" s="18"/>
      <c r="P65" s="18"/>
      <c r="Q65" s="139" t="str">
        <f t="shared" si="11"/>
        <v/>
      </c>
      <c r="R65" s="21"/>
      <c r="S65" s="21"/>
      <c r="T65" s="21"/>
      <c r="U65" s="21"/>
      <c r="V65" s="78"/>
      <c r="W65" s="17"/>
      <c r="X65" s="43"/>
      <c r="Y65" s="120"/>
      <c r="Z65" s="121"/>
      <c r="AA65" s="120"/>
      <c r="AB65" s="118"/>
      <c r="AC65" s="36"/>
      <c r="AE65" s="71">
        <f t="shared" si="6"/>
        <v>0</v>
      </c>
      <c r="AF65" s="71">
        <f>IF(AND($G65&lt;&gt;"",H65=※編集不可※選択項目!$C$3,U65=""),1,0)</f>
        <v>0</v>
      </c>
      <c r="AG65" s="71">
        <f t="shared" si="7"/>
        <v>0</v>
      </c>
      <c r="AH65" s="71" t="str">
        <f t="shared" si="8"/>
        <v/>
      </c>
      <c r="AI65" s="8">
        <f t="shared" si="10"/>
        <v>0</v>
      </c>
      <c r="AJ65" s="8">
        <f t="shared" si="9"/>
        <v>0</v>
      </c>
    </row>
    <row r="66" spans="1:36" s="4" customFormat="1" ht="35.25" customHeight="1" x14ac:dyDescent="0.2">
      <c r="A66" s="58">
        <f t="shared" si="2"/>
        <v>54</v>
      </c>
      <c r="B66" s="38" t="str">
        <f t="shared" si="3"/>
        <v/>
      </c>
      <c r="C66" s="73"/>
      <c r="D66" s="16" t="str">
        <f t="shared" si="4"/>
        <v/>
      </c>
      <c r="E66" s="16" t="str">
        <f t="shared" si="5"/>
        <v/>
      </c>
      <c r="F66" s="17"/>
      <c r="G66" s="17"/>
      <c r="H66" s="21"/>
      <c r="I66" s="18"/>
      <c r="J66" s="19"/>
      <c r="K66" s="75"/>
      <c r="L66" s="19"/>
      <c r="M66" s="75"/>
      <c r="N66" s="20" t="str">
        <f t="shared" si="1"/>
        <v/>
      </c>
      <c r="O66" s="18"/>
      <c r="P66" s="18"/>
      <c r="Q66" s="139" t="str">
        <f t="shared" si="11"/>
        <v/>
      </c>
      <c r="R66" s="21"/>
      <c r="S66" s="21"/>
      <c r="T66" s="21"/>
      <c r="U66" s="21"/>
      <c r="V66" s="78"/>
      <c r="W66" s="17"/>
      <c r="X66" s="43"/>
      <c r="Y66" s="120"/>
      <c r="Z66" s="121"/>
      <c r="AA66" s="120"/>
      <c r="AB66" s="118"/>
      <c r="AC66" s="36"/>
      <c r="AE66" s="71">
        <f t="shared" si="6"/>
        <v>0</v>
      </c>
      <c r="AF66" s="71">
        <f>IF(AND($G66&lt;&gt;"",H66=※編集不可※選択項目!$C$3,U66=""),1,0)</f>
        <v>0</v>
      </c>
      <c r="AG66" s="71">
        <f t="shared" si="7"/>
        <v>0</v>
      </c>
      <c r="AH66" s="71" t="str">
        <f t="shared" si="8"/>
        <v/>
      </c>
      <c r="AI66" s="8">
        <f t="shared" si="10"/>
        <v>0</v>
      </c>
      <c r="AJ66" s="8">
        <f t="shared" si="9"/>
        <v>0</v>
      </c>
    </row>
    <row r="67" spans="1:36" s="4" customFormat="1" ht="35.25" customHeight="1" x14ac:dyDescent="0.2">
      <c r="A67" s="58">
        <f t="shared" si="2"/>
        <v>55</v>
      </c>
      <c r="B67" s="38" t="str">
        <f t="shared" si="3"/>
        <v/>
      </c>
      <c r="C67" s="73"/>
      <c r="D67" s="16" t="str">
        <f t="shared" si="4"/>
        <v/>
      </c>
      <c r="E67" s="16" t="str">
        <f t="shared" si="5"/>
        <v/>
      </c>
      <c r="F67" s="17"/>
      <c r="G67" s="17"/>
      <c r="H67" s="21"/>
      <c r="I67" s="18"/>
      <c r="J67" s="19"/>
      <c r="K67" s="75"/>
      <c r="L67" s="19"/>
      <c r="M67" s="75"/>
      <c r="N67" s="20" t="str">
        <f t="shared" si="1"/>
        <v/>
      </c>
      <c r="O67" s="18"/>
      <c r="P67" s="18"/>
      <c r="Q67" s="139" t="str">
        <f t="shared" si="11"/>
        <v/>
      </c>
      <c r="R67" s="21"/>
      <c r="S67" s="21"/>
      <c r="T67" s="21"/>
      <c r="U67" s="21"/>
      <c r="V67" s="78"/>
      <c r="W67" s="17"/>
      <c r="X67" s="43"/>
      <c r="Y67" s="120"/>
      <c r="Z67" s="121"/>
      <c r="AA67" s="120"/>
      <c r="AB67" s="118"/>
      <c r="AC67" s="36"/>
      <c r="AE67" s="71">
        <f t="shared" si="6"/>
        <v>0</v>
      </c>
      <c r="AF67" s="71">
        <f>IF(AND($G67&lt;&gt;"",H67=※編集不可※選択項目!$C$3,U67=""),1,0)</f>
        <v>0</v>
      </c>
      <c r="AG67" s="71">
        <f t="shared" si="7"/>
        <v>0</v>
      </c>
      <c r="AH67" s="71" t="str">
        <f t="shared" si="8"/>
        <v/>
      </c>
      <c r="AI67" s="8">
        <f t="shared" si="10"/>
        <v>0</v>
      </c>
      <c r="AJ67" s="8">
        <f t="shared" si="9"/>
        <v>0</v>
      </c>
    </row>
    <row r="68" spans="1:36" s="4" customFormat="1" ht="35.25" customHeight="1" x14ac:dyDescent="0.2">
      <c r="A68" s="58">
        <f t="shared" si="2"/>
        <v>56</v>
      </c>
      <c r="B68" s="38" t="str">
        <f t="shared" si="3"/>
        <v/>
      </c>
      <c r="C68" s="73"/>
      <c r="D68" s="16" t="str">
        <f t="shared" si="4"/>
        <v/>
      </c>
      <c r="E68" s="16" t="str">
        <f t="shared" si="5"/>
        <v/>
      </c>
      <c r="F68" s="17"/>
      <c r="G68" s="17"/>
      <c r="H68" s="21"/>
      <c r="I68" s="18"/>
      <c r="J68" s="19"/>
      <c r="K68" s="75"/>
      <c r="L68" s="19"/>
      <c r="M68" s="75"/>
      <c r="N68" s="20" t="str">
        <f t="shared" si="1"/>
        <v/>
      </c>
      <c r="O68" s="18"/>
      <c r="P68" s="18"/>
      <c r="Q68" s="139" t="str">
        <f t="shared" si="11"/>
        <v/>
      </c>
      <c r="R68" s="21"/>
      <c r="S68" s="21"/>
      <c r="T68" s="21"/>
      <c r="U68" s="21"/>
      <c r="V68" s="78"/>
      <c r="W68" s="17"/>
      <c r="X68" s="43"/>
      <c r="Y68" s="120"/>
      <c r="Z68" s="121"/>
      <c r="AA68" s="120"/>
      <c r="AB68" s="118"/>
      <c r="AC68" s="36"/>
      <c r="AE68" s="71">
        <f t="shared" si="6"/>
        <v>0</v>
      </c>
      <c r="AF68" s="71">
        <f>IF(AND($G68&lt;&gt;"",H68=※編集不可※選択項目!$C$3,U68=""),1,0)</f>
        <v>0</v>
      </c>
      <c r="AG68" s="71">
        <f t="shared" si="7"/>
        <v>0</v>
      </c>
      <c r="AH68" s="71" t="str">
        <f t="shared" si="8"/>
        <v/>
      </c>
      <c r="AI68" s="8">
        <f t="shared" si="10"/>
        <v>0</v>
      </c>
      <c r="AJ68" s="8">
        <f t="shared" si="9"/>
        <v>0</v>
      </c>
    </row>
    <row r="69" spans="1:36" s="4" customFormat="1" ht="35.25" customHeight="1" x14ac:dyDescent="0.2">
      <c r="A69" s="58">
        <f t="shared" si="2"/>
        <v>57</v>
      </c>
      <c r="B69" s="38" t="str">
        <f t="shared" si="3"/>
        <v/>
      </c>
      <c r="C69" s="73"/>
      <c r="D69" s="16" t="str">
        <f t="shared" si="4"/>
        <v/>
      </c>
      <c r="E69" s="16" t="str">
        <f t="shared" si="5"/>
        <v/>
      </c>
      <c r="F69" s="17"/>
      <c r="G69" s="17"/>
      <c r="H69" s="21"/>
      <c r="I69" s="18"/>
      <c r="J69" s="19"/>
      <c r="K69" s="75"/>
      <c r="L69" s="19"/>
      <c r="M69" s="75"/>
      <c r="N69" s="20" t="str">
        <f t="shared" si="1"/>
        <v/>
      </c>
      <c r="O69" s="18"/>
      <c r="P69" s="18"/>
      <c r="Q69" s="139" t="str">
        <f t="shared" si="11"/>
        <v/>
      </c>
      <c r="R69" s="21"/>
      <c r="S69" s="21"/>
      <c r="T69" s="21"/>
      <c r="U69" s="21"/>
      <c r="V69" s="78"/>
      <c r="W69" s="17"/>
      <c r="X69" s="43"/>
      <c r="Y69" s="120"/>
      <c r="Z69" s="121"/>
      <c r="AA69" s="120"/>
      <c r="AB69" s="118"/>
      <c r="AC69" s="36"/>
      <c r="AE69" s="71">
        <f t="shared" si="6"/>
        <v>0</v>
      </c>
      <c r="AF69" s="71">
        <f>IF(AND($G69&lt;&gt;"",H69=※編集不可※選択項目!$C$3,U69=""),1,0)</f>
        <v>0</v>
      </c>
      <c r="AG69" s="71">
        <f t="shared" si="7"/>
        <v>0</v>
      </c>
      <c r="AH69" s="71" t="str">
        <f t="shared" si="8"/>
        <v/>
      </c>
      <c r="AI69" s="8">
        <f t="shared" si="10"/>
        <v>0</v>
      </c>
      <c r="AJ69" s="8">
        <f t="shared" si="9"/>
        <v>0</v>
      </c>
    </row>
    <row r="70" spans="1:36" s="4" customFormat="1" ht="35.25" customHeight="1" x14ac:dyDescent="0.2">
      <c r="A70" s="58">
        <f t="shared" si="2"/>
        <v>58</v>
      </c>
      <c r="B70" s="38" t="str">
        <f t="shared" si="3"/>
        <v/>
      </c>
      <c r="C70" s="73"/>
      <c r="D70" s="16" t="str">
        <f t="shared" si="4"/>
        <v/>
      </c>
      <c r="E70" s="16" t="str">
        <f t="shared" si="5"/>
        <v/>
      </c>
      <c r="F70" s="17"/>
      <c r="G70" s="17"/>
      <c r="H70" s="21"/>
      <c r="I70" s="18"/>
      <c r="J70" s="19"/>
      <c r="K70" s="75"/>
      <c r="L70" s="19"/>
      <c r="M70" s="75"/>
      <c r="N70" s="20" t="str">
        <f t="shared" si="1"/>
        <v/>
      </c>
      <c r="O70" s="18"/>
      <c r="P70" s="18"/>
      <c r="Q70" s="139" t="str">
        <f t="shared" si="11"/>
        <v/>
      </c>
      <c r="R70" s="21"/>
      <c r="S70" s="21"/>
      <c r="T70" s="21"/>
      <c r="U70" s="21"/>
      <c r="V70" s="78"/>
      <c r="W70" s="17"/>
      <c r="X70" s="43"/>
      <c r="Y70" s="120"/>
      <c r="Z70" s="121"/>
      <c r="AA70" s="120"/>
      <c r="AB70" s="118"/>
      <c r="AC70" s="36"/>
      <c r="AE70" s="71">
        <f t="shared" si="6"/>
        <v>0</v>
      </c>
      <c r="AF70" s="71">
        <f>IF(AND($G70&lt;&gt;"",H70=※編集不可※選択項目!$C$3,U70=""),1,0)</f>
        <v>0</v>
      </c>
      <c r="AG70" s="71">
        <f t="shared" si="7"/>
        <v>0</v>
      </c>
      <c r="AH70" s="71" t="str">
        <f t="shared" si="8"/>
        <v/>
      </c>
      <c r="AI70" s="8">
        <f t="shared" si="10"/>
        <v>0</v>
      </c>
      <c r="AJ70" s="8">
        <f t="shared" si="9"/>
        <v>0</v>
      </c>
    </row>
    <row r="71" spans="1:36" s="4" customFormat="1" ht="35.25" customHeight="1" x14ac:dyDescent="0.2">
      <c r="A71" s="58">
        <f t="shared" si="2"/>
        <v>59</v>
      </c>
      <c r="B71" s="38" t="str">
        <f t="shared" si="3"/>
        <v/>
      </c>
      <c r="C71" s="73"/>
      <c r="D71" s="16" t="str">
        <f t="shared" si="4"/>
        <v/>
      </c>
      <c r="E71" s="16" t="str">
        <f t="shared" si="5"/>
        <v/>
      </c>
      <c r="F71" s="17"/>
      <c r="G71" s="17"/>
      <c r="H71" s="21"/>
      <c r="I71" s="18"/>
      <c r="J71" s="19"/>
      <c r="K71" s="75"/>
      <c r="L71" s="19"/>
      <c r="M71" s="75"/>
      <c r="N71" s="20" t="str">
        <f t="shared" si="1"/>
        <v/>
      </c>
      <c r="O71" s="18"/>
      <c r="P71" s="18"/>
      <c r="Q71" s="139" t="str">
        <f t="shared" si="11"/>
        <v/>
      </c>
      <c r="R71" s="21"/>
      <c r="S71" s="21"/>
      <c r="T71" s="21"/>
      <c r="U71" s="21"/>
      <c r="V71" s="78"/>
      <c r="W71" s="17"/>
      <c r="X71" s="43"/>
      <c r="Y71" s="120"/>
      <c r="Z71" s="121"/>
      <c r="AA71" s="120"/>
      <c r="AB71" s="118"/>
      <c r="AC71" s="36"/>
      <c r="AE71" s="71">
        <f t="shared" si="6"/>
        <v>0</v>
      </c>
      <c r="AF71" s="71">
        <f>IF(AND($G71&lt;&gt;"",H71=※編集不可※選択項目!$C$3,U71=""),1,0)</f>
        <v>0</v>
      </c>
      <c r="AG71" s="71">
        <f t="shared" si="7"/>
        <v>0</v>
      </c>
      <c r="AH71" s="71" t="str">
        <f t="shared" si="8"/>
        <v/>
      </c>
      <c r="AI71" s="8">
        <f t="shared" si="10"/>
        <v>0</v>
      </c>
      <c r="AJ71" s="8">
        <f t="shared" si="9"/>
        <v>0</v>
      </c>
    </row>
    <row r="72" spans="1:36" s="4" customFormat="1" ht="35.25" customHeight="1" x14ac:dyDescent="0.2">
      <c r="A72" s="58">
        <f t="shared" si="2"/>
        <v>60</v>
      </c>
      <c r="B72" s="38" t="str">
        <f t="shared" si="3"/>
        <v/>
      </c>
      <c r="C72" s="73"/>
      <c r="D72" s="16" t="str">
        <f t="shared" si="4"/>
        <v/>
      </c>
      <c r="E72" s="16" t="str">
        <f t="shared" si="5"/>
        <v/>
      </c>
      <c r="F72" s="17"/>
      <c r="G72" s="17"/>
      <c r="H72" s="21"/>
      <c r="I72" s="18"/>
      <c r="J72" s="19"/>
      <c r="K72" s="75"/>
      <c r="L72" s="19"/>
      <c r="M72" s="75"/>
      <c r="N72" s="20" t="str">
        <f t="shared" si="1"/>
        <v/>
      </c>
      <c r="O72" s="18"/>
      <c r="P72" s="18"/>
      <c r="Q72" s="139" t="str">
        <f t="shared" si="11"/>
        <v/>
      </c>
      <c r="R72" s="21"/>
      <c r="S72" s="21"/>
      <c r="T72" s="21"/>
      <c r="U72" s="21"/>
      <c r="V72" s="78"/>
      <c r="W72" s="17"/>
      <c r="X72" s="43"/>
      <c r="Y72" s="120"/>
      <c r="Z72" s="121"/>
      <c r="AA72" s="120"/>
      <c r="AB72" s="118"/>
      <c r="AC72" s="36"/>
      <c r="AE72" s="71">
        <f t="shared" si="6"/>
        <v>0</v>
      </c>
      <c r="AF72" s="71">
        <f>IF(AND($G72&lt;&gt;"",H72=※編集不可※選択項目!$C$3,U72=""),1,0)</f>
        <v>0</v>
      </c>
      <c r="AG72" s="71">
        <f t="shared" si="7"/>
        <v>0</v>
      </c>
      <c r="AH72" s="71" t="str">
        <f t="shared" si="8"/>
        <v/>
      </c>
      <c r="AI72" s="8">
        <f t="shared" si="10"/>
        <v>0</v>
      </c>
      <c r="AJ72" s="8">
        <f t="shared" si="9"/>
        <v>0</v>
      </c>
    </row>
    <row r="73" spans="1:36" s="4" customFormat="1" ht="35.25" customHeight="1" x14ac:dyDescent="0.2">
      <c r="A73" s="58">
        <f t="shared" si="2"/>
        <v>61</v>
      </c>
      <c r="B73" s="38" t="str">
        <f t="shared" si="3"/>
        <v/>
      </c>
      <c r="C73" s="73"/>
      <c r="D73" s="16" t="str">
        <f t="shared" si="4"/>
        <v/>
      </c>
      <c r="E73" s="16" t="str">
        <f t="shared" si="5"/>
        <v/>
      </c>
      <c r="F73" s="17"/>
      <c r="G73" s="17"/>
      <c r="H73" s="21"/>
      <c r="I73" s="18"/>
      <c r="J73" s="19"/>
      <c r="K73" s="75"/>
      <c r="L73" s="19"/>
      <c r="M73" s="75"/>
      <c r="N73" s="20" t="str">
        <f t="shared" si="1"/>
        <v/>
      </c>
      <c r="O73" s="18"/>
      <c r="P73" s="18"/>
      <c r="Q73" s="139" t="str">
        <f t="shared" si="11"/>
        <v/>
      </c>
      <c r="R73" s="21"/>
      <c r="S73" s="21"/>
      <c r="T73" s="21"/>
      <c r="U73" s="21"/>
      <c r="V73" s="78"/>
      <c r="W73" s="17"/>
      <c r="X73" s="43"/>
      <c r="Y73" s="120"/>
      <c r="Z73" s="121"/>
      <c r="AA73" s="120"/>
      <c r="AB73" s="118"/>
      <c r="AC73" s="36"/>
      <c r="AE73" s="71">
        <f t="shared" si="6"/>
        <v>0</v>
      </c>
      <c r="AF73" s="71">
        <f>IF(AND($G73&lt;&gt;"",H73=※編集不可※選択項目!$C$3,U73=""),1,0)</f>
        <v>0</v>
      </c>
      <c r="AG73" s="71">
        <f t="shared" si="7"/>
        <v>0</v>
      </c>
      <c r="AH73" s="71" t="str">
        <f t="shared" si="8"/>
        <v/>
      </c>
      <c r="AI73" s="8">
        <f t="shared" si="10"/>
        <v>0</v>
      </c>
      <c r="AJ73" s="8">
        <f t="shared" si="9"/>
        <v>0</v>
      </c>
    </row>
    <row r="74" spans="1:36" s="4" customFormat="1" ht="35.25" customHeight="1" x14ac:dyDescent="0.2">
      <c r="A74" s="58">
        <f t="shared" si="2"/>
        <v>62</v>
      </c>
      <c r="B74" s="38" t="str">
        <f t="shared" si="3"/>
        <v/>
      </c>
      <c r="C74" s="73"/>
      <c r="D74" s="16" t="str">
        <f t="shared" si="4"/>
        <v/>
      </c>
      <c r="E74" s="16" t="str">
        <f t="shared" si="5"/>
        <v/>
      </c>
      <c r="F74" s="17"/>
      <c r="G74" s="17"/>
      <c r="H74" s="21"/>
      <c r="I74" s="18"/>
      <c r="J74" s="19"/>
      <c r="K74" s="75"/>
      <c r="L74" s="19"/>
      <c r="M74" s="75"/>
      <c r="N74" s="20" t="str">
        <f t="shared" si="1"/>
        <v/>
      </c>
      <c r="O74" s="18"/>
      <c r="P74" s="18"/>
      <c r="Q74" s="139" t="str">
        <f t="shared" si="11"/>
        <v/>
      </c>
      <c r="R74" s="21"/>
      <c r="S74" s="21"/>
      <c r="T74" s="21"/>
      <c r="U74" s="21"/>
      <c r="V74" s="78"/>
      <c r="W74" s="17"/>
      <c r="X74" s="43"/>
      <c r="Y74" s="120"/>
      <c r="Z74" s="121"/>
      <c r="AA74" s="120"/>
      <c r="AB74" s="118"/>
      <c r="AC74" s="36"/>
      <c r="AE74" s="71">
        <f t="shared" si="6"/>
        <v>0</v>
      </c>
      <c r="AF74" s="71">
        <f>IF(AND($G74&lt;&gt;"",H74=※編集不可※選択項目!$C$3,U74=""),1,0)</f>
        <v>0</v>
      </c>
      <c r="AG74" s="71">
        <f t="shared" si="7"/>
        <v>0</v>
      </c>
      <c r="AH74" s="71" t="str">
        <f t="shared" si="8"/>
        <v/>
      </c>
      <c r="AI74" s="8">
        <f t="shared" si="10"/>
        <v>0</v>
      </c>
      <c r="AJ74" s="8">
        <f t="shared" si="9"/>
        <v>0</v>
      </c>
    </row>
    <row r="75" spans="1:36" s="4" customFormat="1" ht="35.25" customHeight="1" x14ac:dyDescent="0.2">
      <c r="A75" s="58">
        <f t="shared" si="2"/>
        <v>63</v>
      </c>
      <c r="B75" s="38" t="str">
        <f t="shared" si="3"/>
        <v/>
      </c>
      <c r="C75" s="73"/>
      <c r="D75" s="16" t="str">
        <f t="shared" si="4"/>
        <v/>
      </c>
      <c r="E75" s="16" t="str">
        <f t="shared" si="5"/>
        <v/>
      </c>
      <c r="F75" s="17"/>
      <c r="G75" s="17"/>
      <c r="H75" s="21"/>
      <c r="I75" s="18"/>
      <c r="J75" s="19"/>
      <c r="K75" s="75"/>
      <c r="L75" s="19"/>
      <c r="M75" s="75"/>
      <c r="N75" s="20" t="str">
        <f t="shared" si="1"/>
        <v/>
      </c>
      <c r="O75" s="18"/>
      <c r="P75" s="18"/>
      <c r="Q75" s="139" t="str">
        <f t="shared" si="11"/>
        <v/>
      </c>
      <c r="R75" s="21"/>
      <c r="S75" s="21"/>
      <c r="T75" s="21"/>
      <c r="U75" s="21"/>
      <c r="V75" s="78"/>
      <c r="W75" s="17"/>
      <c r="X75" s="43"/>
      <c r="Y75" s="120"/>
      <c r="Z75" s="121"/>
      <c r="AA75" s="120"/>
      <c r="AB75" s="118"/>
      <c r="AC75" s="36"/>
      <c r="AE75" s="71">
        <f t="shared" si="6"/>
        <v>0</v>
      </c>
      <c r="AF75" s="71">
        <f>IF(AND($G75&lt;&gt;"",H75=※編集不可※選択項目!$C$3,U75=""),1,0)</f>
        <v>0</v>
      </c>
      <c r="AG75" s="71">
        <f t="shared" si="7"/>
        <v>0</v>
      </c>
      <c r="AH75" s="71" t="str">
        <f t="shared" si="8"/>
        <v/>
      </c>
      <c r="AI75" s="8">
        <f t="shared" si="10"/>
        <v>0</v>
      </c>
      <c r="AJ75" s="8">
        <f t="shared" si="9"/>
        <v>0</v>
      </c>
    </row>
    <row r="76" spans="1:36" s="4" customFormat="1" ht="35.25" customHeight="1" x14ac:dyDescent="0.2">
      <c r="A76" s="58">
        <f t="shared" si="2"/>
        <v>64</v>
      </c>
      <c r="B76" s="38" t="str">
        <f t="shared" si="3"/>
        <v/>
      </c>
      <c r="C76" s="73"/>
      <c r="D76" s="16" t="str">
        <f t="shared" si="4"/>
        <v/>
      </c>
      <c r="E76" s="16" t="str">
        <f t="shared" si="5"/>
        <v/>
      </c>
      <c r="F76" s="17"/>
      <c r="G76" s="17"/>
      <c r="H76" s="21"/>
      <c r="I76" s="18"/>
      <c r="J76" s="19"/>
      <c r="K76" s="75"/>
      <c r="L76" s="19"/>
      <c r="M76" s="75"/>
      <c r="N76" s="20" t="str">
        <f t="shared" ref="N76:N139" si="12">IF(L76="","",L76)</f>
        <v/>
      </c>
      <c r="O76" s="18"/>
      <c r="P76" s="18"/>
      <c r="Q76" s="139" t="str">
        <f t="shared" ref="Q76:Q139" si="13">IFERROR(IF($K76="","",ROUNDDOWN((ABS($K76-$M76)/$K76)/IF($P76="","",IF(($P76-$O76)=0,1,($P76-$O76)))*100,1)),"")</f>
        <v/>
      </c>
      <c r="R76" s="21"/>
      <c r="S76" s="21"/>
      <c r="T76" s="21"/>
      <c r="U76" s="21"/>
      <c r="V76" s="78"/>
      <c r="W76" s="17"/>
      <c r="X76" s="43"/>
      <c r="Y76" s="120"/>
      <c r="Z76" s="121"/>
      <c r="AA76" s="120"/>
      <c r="AB76" s="118"/>
      <c r="AC76" s="36"/>
      <c r="AE76" s="71">
        <f t="shared" si="6"/>
        <v>0</v>
      </c>
      <c r="AF76" s="71">
        <f>IF(AND($G76&lt;&gt;"",H76=※編集不可※選択項目!$C$3,U76=""),1,0)</f>
        <v>0</v>
      </c>
      <c r="AG76" s="71">
        <f t="shared" si="7"/>
        <v>0</v>
      </c>
      <c r="AH76" s="71" t="str">
        <f t="shared" si="8"/>
        <v/>
      </c>
      <c r="AI76" s="8">
        <f t="shared" si="10"/>
        <v>0</v>
      </c>
      <c r="AJ76" s="8">
        <f t="shared" si="9"/>
        <v>0</v>
      </c>
    </row>
    <row r="77" spans="1:36" s="4" customFormat="1" ht="35.25" customHeight="1" x14ac:dyDescent="0.2">
      <c r="A77" s="58">
        <f t="shared" ref="A77:A140" si="14">ROW()-12</f>
        <v>65</v>
      </c>
      <c r="B77" s="38" t="str">
        <f t="shared" si="3"/>
        <v/>
      </c>
      <c r="C77" s="73"/>
      <c r="D77" s="16" t="str">
        <f t="shared" si="4"/>
        <v/>
      </c>
      <c r="E77" s="16" t="str">
        <f t="shared" si="5"/>
        <v/>
      </c>
      <c r="F77" s="17"/>
      <c r="G77" s="17"/>
      <c r="H77" s="21"/>
      <c r="I77" s="18"/>
      <c r="J77" s="19"/>
      <c r="K77" s="75"/>
      <c r="L77" s="19"/>
      <c r="M77" s="75"/>
      <c r="N77" s="20" t="str">
        <f t="shared" si="12"/>
        <v/>
      </c>
      <c r="O77" s="18"/>
      <c r="P77" s="18"/>
      <c r="Q77" s="139" t="str">
        <f t="shared" si="13"/>
        <v/>
      </c>
      <c r="R77" s="21"/>
      <c r="S77" s="21"/>
      <c r="T77" s="21"/>
      <c r="U77" s="21"/>
      <c r="V77" s="78"/>
      <c r="W77" s="17"/>
      <c r="X77" s="43"/>
      <c r="Y77" s="120"/>
      <c r="Z77" s="121"/>
      <c r="AA77" s="120"/>
      <c r="AB77" s="118"/>
      <c r="AC77" s="36"/>
      <c r="AE77" s="71">
        <f t="shared" si="6"/>
        <v>0</v>
      </c>
      <c r="AF77" s="71">
        <f>IF(AND($G77&lt;&gt;"",H77=※編集不可※選択項目!$C$3,U77=""),1,0)</f>
        <v>0</v>
      </c>
      <c r="AG77" s="71">
        <f t="shared" ref="AG77:AG140" si="15">IF(AND($G77&lt;&gt;"",COUNTIF($G77,"*■*")&gt;0,$W77=""),1,0)</f>
        <v>0</v>
      </c>
      <c r="AH77" s="71" t="str">
        <f t="shared" si="8"/>
        <v/>
      </c>
      <c r="AI77" s="8">
        <f t="shared" si="10"/>
        <v>0</v>
      </c>
      <c r="AJ77" s="8">
        <f t="shared" si="9"/>
        <v>0</v>
      </c>
    </row>
    <row r="78" spans="1:36" s="4" customFormat="1" ht="35.25" customHeight="1" x14ac:dyDescent="0.2">
      <c r="A78" s="58">
        <f t="shared" si="14"/>
        <v>66</v>
      </c>
      <c r="B78" s="38" t="str">
        <f t="shared" ref="B78:B141" si="16">IF($C78="","","工作機械")</f>
        <v/>
      </c>
      <c r="C78" s="73"/>
      <c r="D78" s="16" t="str">
        <f t="shared" ref="D78:D141" si="17">IF($C$2="","",IF($B78&lt;&gt;"",$C$2,""))</f>
        <v/>
      </c>
      <c r="E78" s="16" t="str">
        <f t="shared" ref="E78:E141" si="18">IF($F$2="","",IF($B78&lt;&gt;"",$F$2,""))</f>
        <v/>
      </c>
      <c r="F78" s="17"/>
      <c r="G78" s="17"/>
      <c r="H78" s="21"/>
      <c r="I78" s="18"/>
      <c r="J78" s="19"/>
      <c r="K78" s="75"/>
      <c r="L78" s="19"/>
      <c r="M78" s="75"/>
      <c r="N78" s="20" t="str">
        <f t="shared" si="12"/>
        <v/>
      </c>
      <c r="O78" s="18"/>
      <c r="P78" s="18"/>
      <c r="Q78" s="139" t="str">
        <f t="shared" si="13"/>
        <v/>
      </c>
      <c r="R78" s="21"/>
      <c r="S78" s="21"/>
      <c r="T78" s="21"/>
      <c r="U78" s="21"/>
      <c r="V78" s="78"/>
      <c r="W78" s="17"/>
      <c r="X78" s="43"/>
      <c r="Y78" s="120"/>
      <c r="Z78" s="121"/>
      <c r="AA78" s="120"/>
      <c r="AB78" s="118"/>
      <c r="AC78" s="36"/>
      <c r="AE78" s="71">
        <f t="shared" ref="AE78:AE141" si="19">IF(AND($C78&lt;&gt;"",OR(F78="",G78="",H78="",I78="",J78="",K78="",L78="",M78="",O78="",P78="",R78="",S78="",T78="")),1,0)</f>
        <v>0</v>
      </c>
      <c r="AF78" s="71">
        <f>IF(AND($G78&lt;&gt;"",H78=※編集不可※選択項目!$C$3,U78=""),1,0)</f>
        <v>0</v>
      </c>
      <c r="AG78" s="71">
        <f t="shared" si="15"/>
        <v>0</v>
      </c>
      <c r="AH78" s="71" t="str">
        <f t="shared" ref="AH78:AH141" si="20">IF(G78="","",TEXT(G78,"G/標準"))</f>
        <v/>
      </c>
      <c r="AI78" s="8">
        <f t="shared" si="10"/>
        <v>0</v>
      </c>
      <c r="AJ78" s="8">
        <f t="shared" ref="AJ78:AJ141" si="21">IF(Q78&lt;1,1,0)</f>
        <v>0</v>
      </c>
    </row>
    <row r="79" spans="1:36" s="4" customFormat="1" ht="35.25" customHeight="1" x14ac:dyDescent="0.2">
      <c r="A79" s="58">
        <f t="shared" si="14"/>
        <v>67</v>
      </c>
      <c r="B79" s="38" t="str">
        <f t="shared" si="16"/>
        <v/>
      </c>
      <c r="C79" s="73"/>
      <c r="D79" s="16" t="str">
        <f t="shared" si="17"/>
        <v/>
      </c>
      <c r="E79" s="16" t="str">
        <f t="shared" si="18"/>
        <v/>
      </c>
      <c r="F79" s="17"/>
      <c r="G79" s="17"/>
      <c r="H79" s="21"/>
      <c r="I79" s="18"/>
      <c r="J79" s="19"/>
      <c r="K79" s="75"/>
      <c r="L79" s="19"/>
      <c r="M79" s="75"/>
      <c r="N79" s="20" t="str">
        <f t="shared" si="12"/>
        <v/>
      </c>
      <c r="O79" s="18"/>
      <c r="P79" s="18"/>
      <c r="Q79" s="139" t="str">
        <f t="shared" si="13"/>
        <v/>
      </c>
      <c r="R79" s="21"/>
      <c r="S79" s="21"/>
      <c r="T79" s="21"/>
      <c r="U79" s="21"/>
      <c r="V79" s="78"/>
      <c r="W79" s="17"/>
      <c r="X79" s="43"/>
      <c r="Y79" s="120"/>
      <c r="Z79" s="121"/>
      <c r="AA79" s="120"/>
      <c r="AB79" s="118"/>
      <c r="AC79" s="36"/>
      <c r="AE79" s="71">
        <f t="shared" si="19"/>
        <v>0</v>
      </c>
      <c r="AF79" s="71">
        <f>IF(AND($G79&lt;&gt;"",H79=※編集不可※選択項目!$C$3,U79=""),1,0)</f>
        <v>0</v>
      </c>
      <c r="AG79" s="71">
        <f t="shared" si="15"/>
        <v>0</v>
      </c>
      <c r="AH79" s="71" t="str">
        <f t="shared" si="20"/>
        <v/>
      </c>
      <c r="AI79" s="8">
        <f t="shared" ref="AI79:AI142" si="22">IF(AH79="",0,COUNTIF($AH$13:$AH$312,AH79))</f>
        <v>0</v>
      </c>
      <c r="AJ79" s="8">
        <f t="shared" si="21"/>
        <v>0</v>
      </c>
    </row>
    <row r="80" spans="1:36" s="4" customFormat="1" ht="35.25" customHeight="1" x14ac:dyDescent="0.2">
      <c r="A80" s="58">
        <f t="shared" si="14"/>
        <v>68</v>
      </c>
      <c r="B80" s="38" t="str">
        <f t="shared" si="16"/>
        <v/>
      </c>
      <c r="C80" s="73"/>
      <c r="D80" s="16" t="str">
        <f t="shared" si="17"/>
        <v/>
      </c>
      <c r="E80" s="16" t="str">
        <f t="shared" si="18"/>
        <v/>
      </c>
      <c r="F80" s="17"/>
      <c r="G80" s="17"/>
      <c r="H80" s="21"/>
      <c r="I80" s="18"/>
      <c r="J80" s="19"/>
      <c r="K80" s="75"/>
      <c r="L80" s="19"/>
      <c r="M80" s="75"/>
      <c r="N80" s="20" t="str">
        <f t="shared" si="12"/>
        <v/>
      </c>
      <c r="O80" s="18"/>
      <c r="P80" s="18"/>
      <c r="Q80" s="139" t="str">
        <f t="shared" si="13"/>
        <v/>
      </c>
      <c r="R80" s="21"/>
      <c r="S80" s="21"/>
      <c r="T80" s="21"/>
      <c r="U80" s="21"/>
      <c r="V80" s="78"/>
      <c r="W80" s="17"/>
      <c r="X80" s="43"/>
      <c r="Y80" s="120"/>
      <c r="Z80" s="121"/>
      <c r="AA80" s="120"/>
      <c r="AB80" s="118"/>
      <c r="AC80" s="36"/>
      <c r="AE80" s="71">
        <f t="shared" si="19"/>
        <v>0</v>
      </c>
      <c r="AF80" s="71">
        <f>IF(AND($G80&lt;&gt;"",H80=※編集不可※選択項目!$C$3,U80=""),1,0)</f>
        <v>0</v>
      </c>
      <c r="AG80" s="71">
        <f t="shared" si="15"/>
        <v>0</v>
      </c>
      <c r="AH80" s="71" t="str">
        <f t="shared" si="20"/>
        <v/>
      </c>
      <c r="AI80" s="8">
        <f t="shared" si="22"/>
        <v>0</v>
      </c>
      <c r="AJ80" s="8">
        <f t="shared" si="21"/>
        <v>0</v>
      </c>
    </row>
    <row r="81" spans="1:36" s="4" customFormat="1" ht="35.25" customHeight="1" x14ac:dyDescent="0.2">
      <c r="A81" s="58">
        <f t="shared" si="14"/>
        <v>69</v>
      </c>
      <c r="B81" s="38" t="str">
        <f t="shared" si="16"/>
        <v/>
      </c>
      <c r="C81" s="73"/>
      <c r="D81" s="16" t="str">
        <f t="shared" si="17"/>
        <v/>
      </c>
      <c r="E81" s="16" t="str">
        <f t="shared" si="18"/>
        <v/>
      </c>
      <c r="F81" s="17"/>
      <c r="G81" s="17"/>
      <c r="H81" s="21"/>
      <c r="I81" s="18"/>
      <c r="J81" s="19"/>
      <c r="K81" s="75"/>
      <c r="L81" s="19"/>
      <c r="M81" s="75"/>
      <c r="N81" s="20" t="str">
        <f t="shared" si="12"/>
        <v/>
      </c>
      <c r="O81" s="18"/>
      <c r="P81" s="18"/>
      <c r="Q81" s="139" t="str">
        <f t="shared" si="13"/>
        <v/>
      </c>
      <c r="R81" s="21"/>
      <c r="S81" s="21"/>
      <c r="T81" s="21"/>
      <c r="U81" s="21"/>
      <c r="V81" s="78"/>
      <c r="W81" s="17"/>
      <c r="X81" s="43"/>
      <c r="Y81" s="120"/>
      <c r="Z81" s="121"/>
      <c r="AA81" s="120"/>
      <c r="AB81" s="118"/>
      <c r="AC81" s="36"/>
      <c r="AE81" s="71">
        <f t="shared" si="19"/>
        <v>0</v>
      </c>
      <c r="AF81" s="71">
        <f>IF(AND($G81&lt;&gt;"",H81=※編集不可※選択項目!$C$3,U81=""),1,0)</f>
        <v>0</v>
      </c>
      <c r="AG81" s="71">
        <f t="shared" si="15"/>
        <v>0</v>
      </c>
      <c r="AH81" s="71" t="str">
        <f t="shared" si="20"/>
        <v/>
      </c>
      <c r="AI81" s="8">
        <f t="shared" si="22"/>
        <v>0</v>
      </c>
      <c r="AJ81" s="8">
        <f t="shared" si="21"/>
        <v>0</v>
      </c>
    </row>
    <row r="82" spans="1:36" s="4" customFormat="1" ht="35.25" customHeight="1" x14ac:dyDescent="0.2">
      <c r="A82" s="58">
        <f t="shared" si="14"/>
        <v>70</v>
      </c>
      <c r="B82" s="38" t="str">
        <f t="shared" si="16"/>
        <v/>
      </c>
      <c r="C82" s="73"/>
      <c r="D82" s="16" t="str">
        <f t="shared" si="17"/>
        <v/>
      </c>
      <c r="E82" s="16" t="str">
        <f t="shared" si="18"/>
        <v/>
      </c>
      <c r="F82" s="17"/>
      <c r="G82" s="17"/>
      <c r="H82" s="21"/>
      <c r="I82" s="18"/>
      <c r="J82" s="19"/>
      <c r="K82" s="75"/>
      <c r="L82" s="19"/>
      <c r="M82" s="75"/>
      <c r="N82" s="20" t="str">
        <f t="shared" si="12"/>
        <v/>
      </c>
      <c r="O82" s="18"/>
      <c r="P82" s="18"/>
      <c r="Q82" s="139" t="str">
        <f t="shared" si="13"/>
        <v/>
      </c>
      <c r="R82" s="21"/>
      <c r="S82" s="21"/>
      <c r="T82" s="21"/>
      <c r="U82" s="21"/>
      <c r="V82" s="78"/>
      <c r="W82" s="17"/>
      <c r="X82" s="43"/>
      <c r="Y82" s="120"/>
      <c r="Z82" s="121"/>
      <c r="AA82" s="120"/>
      <c r="AB82" s="118"/>
      <c r="AC82" s="36"/>
      <c r="AE82" s="71">
        <f t="shared" si="19"/>
        <v>0</v>
      </c>
      <c r="AF82" s="71">
        <f>IF(AND($G82&lt;&gt;"",H82=※編集不可※選択項目!$C$3,U82=""),1,0)</f>
        <v>0</v>
      </c>
      <c r="AG82" s="71">
        <f t="shared" si="15"/>
        <v>0</v>
      </c>
      <c r="AH82" s="71" t="str">
        <f t="shared" si="20"/>
        <v/>
      </c>
      <c r="AI82" s="8">
        <f t="shared" si="22"/>
        <v>0</v>
      </c>
      <c r="AJ82" s="8">
        <f t="shared" si="21"/>
        <v>0</v>
      </c>
    </row>
    <row r="83" spans="1:36" s="4" customFormat="1" ht="35.25" customHeight="1" x14ac:dyDescent="0.2">
      <c r="A83" s="58">
        <f t="shared" si="14"/>
        <v>71</v>
      </c>
      <c r="B83" s="38" t="str">
        <f t="shared" si="16"/>
        <v/>
      </c>
      <c r="C83" s="73"/>
      <c r="D83" s="16" t="str">
        <f t="shared" si="17"/>
        <v/>
      </c>
      <c r="E83" s="16" t="str">
        <f t="shared" si="18"/>
        <v/>
      </c>
      <c r="F83" s="17"/>
      <c r="G83" s="17"/>
      <c r="H83" s="21"/>
      <c r="I83" s="18"/>
      <c r="J83" s="19"/>
      <c r="K83" s="75"/>
      <c r="L83" s="19"/>
      <c r="M83" s="75"/>
      <c r="N83" s="20" t="str">
        <f t="shared" si="12"/>
        <v/>
      </c>
      <c r="O83" s="18"/>
      <c r="P83" s="18"/>
      <c r="Q83" s="139" t="str">
        <f t="shared" si="13"/>
        <v/>
      </c>
      <c r="R83" s="21"/>
      <c r="S83" s="21"/>
      <c r="T83" s="21"/>
      <c r="U83" s="21"/>
      <c r="V83" s="78"/>
      <c r="W83" s="17"/>
      <c r="X83" s="43"/>
      <c r="Y83" s="120"/>
      <c r="Z83" s="121"/>
      <c r="AA83" s="120"/>
      <c r="AB83" s="118"/>
      <c r="AC83" s="36"/>
      <c r="AE83" s="71">
        <f t="shared" si="19"/>
        <v>0</v>
      </c>
      <c r="AF83" s="71">
        <f>IF(AND($G83&lt;&gt;"",H83=※編集不可※選択項目!$C$3,U83=""),1,0)</f>
        <v>0</v>
      </c>
      <c r="AG83" s="71">
        <f t="shared" si="15"/>
        <v>0</v>
      </c>
      <c r="AH83" s="71" t="str">
        <f t="shared" si="20"/>
        <v/>
      </c>
      <c r="AI83" s="8">
        <f t="shared" si="22"/>
        <v>0</v>
      </c>
      <c r="AJ83" s="8">
        <f t="shared" si="21"/>
        <v>0</v>
      </c>
    </row>
    <row r="84" spans="1:36" s="4" customFormat="1" ht="35.25" customHeight="1" x14ac:dyDescent="0.2">
      <c r="A84" s="58">
        <f t="shared" si="14"/>
        <v>72</v>
      </c>
      <c r="B84" s="38" t="str">
        <f t="shared" si="16"/>
        <v/>
      </c>
      <c r="C84" s="73"/>
      <c r="D84" s="16" t="str">
        <f t="shared" si="17"/>
        <v/>
      </c>
      <c r="E84" s="16" t="str">
        <f t="shared" si="18"/>
        <v/>
      </c>
      <c r="F84" s="17"/>
      <c r="G84" s="17"/>
      <c r="H84" s="21"/>
      <c r="I84" s="18"/>
      <c r="J84" s="19"/>
      <c r="K84" s="75"/>
      <c r="L84" s="19"/>
      <c r="M84" s="75"/>
      <c r="N84" s="20" t="str">
        <f t="shared" si="12"/>
        <v/>
      </c>
      <c r="O84" s="18"/>
      <c r="P84" s="18"/>
      <c r="Q84" s="139" t="str">
        <f t="shared" si="13"/>
        <v/>
      </c>
      <c r="R84" s="21"/>
      <c r="S84" s="21"/>
      <c r="T84" s="21"/>
      <c r="U84" s="21"/>
      <c r="V84" s="78"/>
      <c r="W84" s="17"/>
      <c r="X84" s="43"/>
      <c r="Y84" s="120"/>
      <c r="Z84" s="121"/>
      <c r="AA84" s="120"/>
      <c r="AB84" s="118"/>
      <c r="AC84" s="36"/>
      <c r="AE84" s="71">
        <f t="shared" si="19"/>
        <v>0</v>
      </c>
      <c r="AF84" s="71">
        <f>IF(AND($G84&lt;&gt;"",H84=※編集不可※選択項目!$C$3,U84=""),1,0)</f>
        <v>0</v>
      </c>
      <c r="AG84" s="71">
        <f t="shared" si="15"/>
        <v>0</v>
      </c>
      <c r="AH84" s="71" t="str">
        <f t="shared" si="20"/>
        <v/>
      </c>
      <c r="AI84" s="8">
        <f t="shared" si="22"/>
        <v>0</v>
      </c>
      <c r="AJ84" s="8">
        <f t="shared" si="21"/>
        <v>0</v>
      </c>
    </row>
    <row r="85" spans="1:36" s="4" customFormat="1" ht="35.25" customHeight="1" x14ac:dyDescent="0.2">
      <c r="A85" s="58">
        <f t="shared" si="14"/>
        <v>73</v>
      </c>
      <c r="B85" s="38" t="str">
        <f t="shared" si="16"/>
        <v/>
      </c>
      <c r="C85" s="73"/>
      <c r="D85" s="16" t="str">
        <f t="shared" si="17"/>
        <v/>
      </c>
      <c r="E85" s="16" t="str">
        <f t="shared" si="18"/>
        <v/>
      </c>
      <c r="F85" s="17"/>
      <c r="G85" s="17"/>
      <c r="H85" s="21"/>
      <c r="I85" s="18"/>
      <c r="J85" s="19"/>
      <c r="K85" s="75"/>
      <c r="L85" s="19"/>
      <c r="M85" s="75"/>
      <c r="N85" s="20" t="str">
        <f t="shared" si="12"/>
        <v/>
      </c>
      <c r="O85" s="18"/>
      <c r="P85" s="18"/>
      <c r="Q85" s="139" t="str">
        <f t="shared" si="13"/>
        <v/>
      </c>
      <c r="R85" s="21"/>
      <c r="S85" s="21"/>
      <c r="T85" s="21"/>
      <c r="U85" s="21"/>
      <c r="V85" s="78"/>
      <c r="W85" s="17"/>
      <c r="X85" s="43"/>
      <c r="Y85" s="120"/>
      <c r="Z85" s="121"/>
      <c r="AA85" s="120"/>
      <c r="AB85" s="118"/>
      <c r="AC85" s="36"/>
      <c r="AE85" s="71">
        <f t="shared" si="19"/>
        <v>0</v>
      </c>
      <c r="AF85" s="71">
        <f>IF(AND($G85&lt;&gt;"",H85=※編集不可※選択項目!$C$3,U85=""),1,0)</f>
        <v>0</v>
      </c>
      <c r="AG85" s="71">
        <f t="shared" si="15"/>
        <v>0</v>
      </c>
      <c r="AH85" s="71" t="str">
        <f t="shared" si="20"/>
        <v/>
      </c>
      <c r="AI85" s="8">
        <f t="shared" si="22"/>
        <v>0</v>
      </c>
      <c r="AJ85" s="8">
        <f t="shared" si="21"/>
        <v>0</v>
      </c>
    </row>
    <row r="86" spans="1:36" s="4" customFormat="1" ht="35.25" customHeight="1" x14ac:dyDescent="0.2">
      <c r="A86" s="58">
        <f t="shared" si="14"/>
        <v>74</v>
      </c>
      <c r="B86" s="38" t="str">
        <f t="shared" si="16"/>
        <v/>
      </c>
      <c r="C86" s="73"/>
      <c r="D86" s="16" t="str">
        <f t="shared" si="17"/>
        <v/>
      </c>
      <c r="E86" s="16" t="str">
        <f t="shared" si="18"/>
        <v/>
      </c>
      <c r="F86" s="17"/>
      <c r="G86" s="17"/>
      <c r="H86" s="21"/>
      <c r="I86" s="18"/>
      <c r="J86" s="19"/>
      <c r="K86" s="75"/>
      <c r="L86" s="19"/>
      <c r="M86" s="75"/>
      <c r="N86" s="20" t="str">
        <f t="shared" si="12"/>
        <v/>
      </c>
      <c r="O86" s="18"/>
      <c r="P86" s="18"/>
      <c r="Q86" s="139" t="str">
        <f t="shared" si="13"/>
        <v/>
      </c>
      <c r="R86" s="21"/>
      <c r="S86" s="21"/>
      <c r="T86" s="21"/>
      <c r="U86" s="21"/>
      <c r="V86" s="78"/>
      <c r="W86" s="17"/>
      <c r="X86" s="43"/>
      <c r="Y86" s="120"/>
      <c r="Z86" s="121"/>
      <c r="AA86" s="120"/>
      <c r="AB86" s="118"/>
      <c r="AC86" s="36"/>
      <c r="AE86" s="71">
        <f t="shared" si="19"/>
        <v>0</v>
      </c>
      <c r="AF86" s="71">
        <f>IF(AND($G86&lt;&gt;"",H86=※編集不可※選択項目!$C$3,U86=""),1,0)</f>
        <v>0</v>
      </c>
      <c r="AG86" s="71">
        <f t="shared" si="15"/>
        <v>0</v>
      </c>
      <c r="AH86" s="71" t="str">
        <f t="shared" si="20"/>
        <v/>
      </c>
      <c r="AI86" s="8">
        <f t="shared" si="22"/>
        <v>0</v>
      </c>
      <c r="AJ86" s="8">
        <f t="shared" si="21"/>
        <v>0</v>
      </c>
    </row>
    <row r="87" spans="1:36" s="4" customFormat="1" ht="35.25" customHeight="1" x14ac:dyDescent="0.2">
      <c r="A87" s="58">
        <f t="shared" si="14"/>
        <v>75</v>
      </c>
      <c r="B87" s="38" t="str">
        <f t="shared" si="16"/>
        <v/>
      </c>
      <c r="C87" s="73"/>
      <c r="D87" s="16" t="str">
        <f t="shared" si="17"/>
        <v/>
      </c>
      <c r="E87" s="16" t="str">
        <f t="shared" si="18"/>
        <v/>
      </c>
      <c r="F87" s="17"/>
      <c r="G87" s="17"/>
      <c r="H87" s="21"/>
      <c r="I87" s="18"/>
      <c r="J87" s="19"/>
      <c r="K87" s="75"/>
      <c r="L87" s="19"/>
      <c r="M87" s="75"/>
      <c r="N87" s="20" t="str">
        <f t="shared" si="12"/>
        <v/>
      </c>
      <c r="O87" s="18"/>
      <c r="P87" s="18"/>
      <c r="Q87" s="139" t="str">
        <f t="shared" si="13"/>
        <v/>
      </c>
      <c r="R87" s="21"/>
      <c r="S87" s="21"/>
      <c r="T87" s="21"/>
      <c r="U87" s="21"/>
      <c r="V87" s="78"/>
      <c r="W87" s="17"/>
      <c r="X87" s="43"/>
      <c r="Y87" s="120"/>
      <c r="Z87" s="121"/>
      <c r="AA87" s="120"/>
      <c r="AB87" s="118"/>
      <c r="AC87" s="36"/>
      <c r="AE87" s="71">
        <f t="shared" si="19"/>
        <v>0</v>
      </c>
      <c r="AF87" s="71">
        <f>IF(AND($G87&lt;&gt;"",H87=※編集不可※選択項目!$C$3,U87=""),1,0)</f>
        <v>0</v>
      </c>
      <c r="AG87" s="71">
        <f t="shared" si="15"/>
        <v>0</v>
      </c>
      <c r="AH87" s="71" t="str">
        <f t="shared" si="20"/>
        <v/>
      </c>
      <c r="AI87" s="8">
        <f t="shared" si="22"/>
        <v>0</v>
      </c>
      <c r="AJ87" s="8">
        <f t="shared" si="21"/>
        <v>0</v>
      </c>
    </row>
    <row r="88" spans="1:36" s="4" customFormat="1" ht="35.25" customHeight="1" x14ac:dyDescent="0.2">
      <c r="A88" s="58">
        <f t="shared" si="14"/>
        <v>76</v>
      </c>
      <c r="B88" s="38" t="str">
        <f t="shared" si="16"/>
        <v/>
      </c>
      <c r="C88" s="73"/>
      <c r="D88" s="16" t="str">
        <f t="shared" si="17"/>
        <v/>
      </c>
      <c r="E88" s="16" t="str">
        <f t="shared" si="18"/>
        <v/>
      </c>
      <c r="F88" s="17"/>
      <c r="G88" s="17"/>
      <c r="H88" s="21"/>
      <c r="I88" s="18"/>
      <c r="J88" s="19"/>
      <c r="K88" s="75"/>
      <c r="L88" s="19"/>
      <c r="M88" s="75"/>
      <c r="N88" s="20" t="str">
        <f t="shared" si="12"/>
        <v/>
      </c>
      <c r="O88" s="18"/>
      <c r="P88" s="18"/>
      <c r="Q88" s="139" t="str">
        <f t="shared" si="13"/>
        <v/>
      </c>
      <c r="R88" s="21"/>
      <c r="S88" s="21"/>
      <c r="T88" s="21"/>
      <c r="U88" s="21"/>
      <c r="V88" s="78"/>
      <c r="W88" s="17"/>
      <c r="X88" s="43"/>
      <c r="Y88" s="120"/>
      <c r="Z88" s="121"/>
      <c r="AA88" s="120"/>
      <c r="AB88" s="118"/>
      <c r="AC88" s="36"/>
      <c r="AE88" s="71">
        <f t="shared" si="19"/>
        <v>0</v>
      </c>
      <c r="AF88" s="71">
        <f>IF(AND($G88&lt;&gt;"",H88=※編集不可※選択項目!$C$3,U88=""),1,0)</f>
        <v>0</v>
      </c>
      <c r="AG88" s="71">
        <f t="shared" si="15"/>
        <v>0</v>
      </c>
      <c r="AH88" s="71" t="str">
        <f t="shared" si="20"/>
        <v/>
      </c>
      <c r="AI88" s="8">
        <f t="shared" si="22"/>
        <v>0</v>
      </c>
      <c r="AJ88" s="8">
        <f t="shared" si="21"/>
        <v>0</v>
      </c>
    </row>
    <row r="89" spans="1:36" s="4" customFormat="1" ht="35.25" customHeight="1" x14ac:dyDescent="0.2">
      <c r="A89" s="58">
        <f t="shared" si="14"/>
        <v>77</v>
      </c>
      <c r="B89" s="38" t="str">
        <f t="shared" si="16"/>
        <v/>
      </c>
      <c r="C89" s="73"/>
      <c r="D89" s="16" t="str">
        <f t="shared" si="17"/>
        <v/>
      </c>
      <c r="E89" s="16" t="str">
        <f t="shared" si="18"/>
        <v/>
      </c>
      <c r="F89" s="17"/>
      <c r="G89" s="17"/>
      <c r="H89" s="21"/>
      <c r="I89" s="18"/>
      <c r="J89" s="19"/>
      <c r="K89" s="75"/>
      <c r="L89" s="19"/>
      <c r="M89" s="75"/>
      <c r="N89" s="20" t="str">
        <f t="shared" si="12"/>
        <v/>
      </c>
      <c r="O89" s="18"/>
      <c r="P89" s="18"/>
      <c r="Q89" s="139" t="str">
        <f t="shared" si="13"/>
        <v/>
      </c>
      <c r="R89" s="21"/>
      <c r="S89" s="21"/>
      <c r="T89" s="21"/>
      <c r="U89" s="21"/>
      <c r="V89" s="78"/>
      <c r="W89" s="17"/>
      <c r="X89" s="43"/>
      <c r="Y89" s="120"/>
      <c r="Z89" s="121"/>
      <c r="AA89" s="120"/>
      <c r="AB89" s="118"/>
      <c r="AC89" s="36"/>
      <c r="AE89" s="71">
        <f t="shared" si="19"/>
        <v>0</v>
      </c>
      <c r="AF89" s="71">
        <f>IF(AND($G89&lt;&gt;"",H89=※編集不可※選択項目!$C$3,U89=""),1,0)</f>
        <v>0</v>
      </c>
      <c r="AG89" s="71">
        <f t="shared" si="15"/>
        <v>0</v>
      </c>
      <c r="AH89" s="71" t="str">
        <f t="shared" si="20"/>
        <v/>
      </c>
      <c r="AI89" s="8">
        <f t="shared" si="22"/>
        <v>0</v>
      </c>
      <c r="AJ89" s="8">
        <f t="shared" si="21"/>
        <v>0</v>
      </c>
    </row>
    <row r="90" spans="1:36" s="4" customFormat="1" ht="35.25" customHeight="1" x14ac:dyDescent="0.2">
      <c r="A90" s="58">
        <f t="shared" si="14"/>
        <v>78</v>
      </c>
      <c r="B90" s="38" t="str">
        <f t="shared" si="16"/>
        <v/>
      </c>
      <c r="C90" s="73"/>
      <c r="D90" s="16" t="str">
        <f t="shared" si="17"/>
        <v/>
      </c>
      <c r="E90" s="16" t="str">
        <f t="shared" si="18"/>
        <v/>
      </c>
      <c r="F90" s="17"/>
      <c r="G90" s="17"/>
      <c r="H90" s="21"/>
      <c r="I90" s="18"/>
      <c r="J90" s="19"/>
      <c r="K90" s="75"/>
      <c r="L90" s="19"/>
      <c r="M90" s="75"/>
      <c r="N90" s="20" t="str">
        <f t="shared" si="12"/>
        <v/>
      </c>
      <c r="O90" s="18"/>
      <c r="P90" s="18"/>
      <c r="Q90" s="139" t="str">
        <f t="shared" si="13"/>
        <v/>
      </c>
      <c r="R90" s="21"/>
      <c r="S90" s="21"/>
      <c r="T90" s="21"/>
      <c r="U90" s="21"/>
      <c r="V90" s="78"/>
      <c r="W90" s="17"/>
      <c r="X90" s="43"/>
      <c r="Y90" s="120"/>
      <c r="Z90" s="121"/>
      <c r="AA90" s="120"/>
      <c r="AB90" s="118"/>
      <c r="AC90" s="36"/>
      <c r="AE90" s="71">
        <f t="shared" si="19"/>
        <v>0</v>
      </c>
      <c r="AF90" s="71">
        <f>IF(AND($G90&lt;&gt;"",H90=※編集不可※選択項目!$C$3,U90=""),1,0)</f>
        <v>0</v>
      </c>
      <c r="AG90" s="71">
        <f t="shared" si="15"/>
        <v>0</v>
      </c>
      <c r="AH90" s="71" t="str">
        <f t="shared" si="20"/>
        <v/>
      </c>
      <c r="AI90" s="8">
        <f t="shared" si="22"/>
        <v>0</v>
      </c>
      <c r="AJ90" s="8">
        <f t="shared" si="21"/>
        <v>0</v>
      </c>
    </row>
    <row r="91" spans="1:36" s="4" customFormat="1" ht="35.25" customHeight="1" x14ac:dyDescent="0.2">
      <c r="A91" s="58">
        <f t="shared" si="14"/>
        <v>79</v>
      </c>
      <c r="B91" s="38" t="str">
        <f t="shared" si="16"/>
        <v/>
      </c>
      <c r="C91" s="73"/>
      <c r="D91" s="16" t="str">
        <f t="shared" si="17"/>
        <v/>
      </c>
      <c r="E91" s="16" t="str">
        <f t="shared" si="18"/>
        <v/>
      </c>
      <c r="F91" s="17"/>
      <c r="G91" s="17"/>
      <c r="H91" s="21"/>
      <c r="I91" s="18"/>
      <c r="J91" s="19"/>
      <c r="K91" s="75"/>
      <c r="L91" s="19"/>
      <c r="M91" s="75"/>
      <c r="N91" s="20" t="str">
        <f t="shared" si="12"/>
        <v/>
      </c>
      <c r="O91" s="18"/>
      <c r="P91" s="18"/>
      <c r="Q91" s="139" t="str">
        <f t="shared" si="13"/>
        <v/>
      </c>
      <c r="R91" s="21"/>
      <c r="S91" s="21"/>
      <c r="T91" s="21"/>
      <c r="U91" s="21"/>
      <c r="V91" s="78"/>
      <c r="W91" s="17"/>
      <c r="X91" s="43"/>
      <c r="Y91" s="120"/>
      <c r="Z91" s="121"/>
      <c r="AA91" s="120"/>
      <c r="AB91" s="118"/>
      <c r="AC91" s="36"/>
      <c r="AE91" s="71">
        <f t="shared" si="19"/>
        <v>0</v>
      </c>
      <c r="AF91" s="71">
        <f>IF(AND($G91&lt;&gt;"",H91=※編集不可※選択項目!$C$3,U91=""),1,0)</f>
        <v>0</v>
      </c>
      <c r="AG91" s="71">
        <f t="shared" si="15"/>
        <v>0</v>
      </c>
      <c r="AH91" s="71" t="str">
        <f t="shared" si="20"/>
        <v/>
      </c>
      <c r="AI91" s="8">
        <f t="shared" si="22"/>
        <v>0</v>
      </c>
      <c r="AJ91" s="8">
        <f t="shared" si="21"/>
        <v>0</v>
      </c>
    </row>
    <row r="92" spans="1:36" s="4" customFormat="1" ht="35.25" customHeight="1" x14ac:dyDescent="0.2">
      <c r="A92" s="58">
        <f t="shared" si="14"/>
        <v>80</v>
      </c>
      <c r="B92" s="38" t="str">
        <f t="shared" si="16"/>
        <v/>
      </c>
      <c r="C92" s="73"/>
      <c r="D92" s="16" t="str">
        <f t="shared" si="17"/>
        <v/>
      </c>
      <c r="E92" s="16" t="str">
        <f t="shared" si="18"/>
        <v/>
      </c>
      <c r="F92" s="17"/>
      <c r="G92" s="17"/>
      <c r="H92" s="21"/>
      <c r="I92" s="18"/>
      <c r="J92" s="19"/>
      <c r="K92" s="75"/>
      <c r="L92" s="19"/>
      <c r="M92" s="75"/>
      <c r="N92" s="20" t="str">
        <f t="shared" si="12"/>
        <v/>
      </c>
      <c r="O92" s="18"/>
      <c r="P92" s="18"/>
      <c r="Q92" s="139" t="str">
        <f t="shared" si="13"/>
        <v/>
      </c>
      <c r="R92" s="21"/>
      <c r="S92" s="21"/>
      <c r="T92" s="21"/>
      <c r="U92" s="21"/>
      <c r="V92" s="78"/>
      <c r="W92" s="17"/>
      <c r="X92" s="43"/>
      <c r="Y92" s="120"/>
      <c r="Z92" s="121"/>
      <c r="AA92" s="120"/>
      <c r="AB92" s="118"/>
      <c r="AC92" s="36"/>
      <c r="AE92" s="71">
        <f t="shared" si="19"/>
        <v>0</v>
      </c>
      <c r="AF92" s="71">
        <f>IF(AND($G92&lt;&gt;"",H92=※編集不可※選択項目!$C$3,U92=""),1,0)</f>
        <v>0</v>
      </c>
      <c r="AG92" s="71">
        <f t="shared" si="15"/>
        <v>0</v>
      </c>
      <c r="AH92" s="71" t="str">
        <f t="shared" si="20"/>
        <v/>
      </c>
      <c r="AI92" s="8">
        <f t="shared" si="22"/>
        <v>0</v>
      </c>
      <c r="AJ92" s="8">
        <f t="shared" si="21"/>
        <v>0</v>
      </c>
    </row>
    <row r="93" spans="1:36" s="4" customFormat="1" ht="35.25" customHeight="1" x14ac:dyDescent="0.2">
      <c r="A93" s="58">
        <f t="shared" si="14"/>
        <v>81</v>
      </c>
      <c r="B93" s="38" t="str">
        <f t="shared" si="16"/>
        <v/>
      </c>
      <c r="C93" s="73"/>
      <c r="D93" s="16" t="str">
        <f t="shared" si="17"/>
        <v/>
      </c>
      <c r="E93" s="16" t="str">
        <f t="shared" si="18"/>
        <v/>
      </c>
      <c r="F93" s="17"/>
      <c r="G93" s="17"/>
      <c r="H93" s="21"/>
      <c r="I93" s="18"/>
      <c r="J93" s="19"/>
      <c r="K93" s="75"/>
      <c r="L93" s="19"/>
      <c r="M93" s="75"/>
      <c r="N93" s="20" t="str">
        <f t="shared" si="12"/>
        <v/>
      </c>
      <c r="O93" s="18"/>
      <c r="P93" s="18"/>
      <c r="Q93" s="139" t="str">
        <f t="shared" si="13"/>
        <v/>
      </c>
      <c r="R93" s="21"/>
      <c r="S93" s="21"/>
      <c r="T93" s="21"/>
      <c r="U93" s="21"/>
      <c r="V93" s="78"/>
      <c r="W93" s="17"/>
      <c r="X93" s="43"/>
      <c r="Y93" s="120"/>
      <c r="Z93" s="121"/>
      <c r="AA93" s="120"/>
      <c r="AB93" s="118"/>
      <c r="AC93" s="36"/>
      <c r="AE93" s="71">
        <f t="shared" si="19"/>
        <v>0</v>
      </c>
      <c r="AF93" s="71">
        <f>IF(AND($G93&lt;&gt;"",H93=※編集不可※選択項目!$C$3,U93=""),1,0)</f>
        <v>0</v>
      </c>
      <c r="AG93" s="71">
        <f t="shared" si="15"/>
        <v>0</v>
      </c>
      <c r="AH93" s="71" t="str">
        <f t="shared" si="20"/>
        <v/>
      </c>
      <c r="AI93" s="8">
        <f t="shared" si="22"/>
        <v>0</v>
      </c>
      <c r="AJ93" s="8">
        <f t="shared" si="21"/>
        <v>0</v>
      </c>
    </row>
    <row r="94" spans="1:36" s="4" customFormat="1" ht="35.25" customHeight="1" x14ac:dyDescent="0.2">
      <c r="A94" s="58">
        <f t="shared" si="14"/>
        <v>82</v>
      </c>
      <c r="B94" s="38" t="str">
        <f t="shared" si="16"/>
        <v/>
      </c>
      <c r="C94" s="73"/>
      <c r="D94" s="16" t="str">
        <f t="shared" si="17"/>
        <v/>
      </c>
      <c r="E94" s="16" t="str">
        <f t="shared" si="18"/>
        <v/>
      </c>
      <c r="F94" s="17"/>
      <c r="G94" s="17"/>
      <c r="H94" s="21"/>
      <c r="I94" s="18"/>
      <c r="J94" s="19"/>
      <c r="K94" s="75"/>
      <c r="L94" s="19"/>
      <c r="M94" s="75"/>
      <c r="N94" s="20" t="str">
        <f t="shared" si="12"/>
        <v/>
      </c>
      <c r="O94" s="18"/>
      <c r="P94" s="18"/>
      <c r="Q94" s="139" t="str">
        <f t="shared" si="13"/>
        <v/>
      </c>
      <c r="R94" s="21"/>
      <c r="S94" s="21"/>
      <c r="T94" s="21"/>
      <c r="U94" s="21"/>
      <c r="V94" s="78"/>
      <c r="W94" s="17"/>
      <c r="X94" s="43"/>
      <c r="Y94" s="120"/>
      <c r="Z94" s="121"/>
      <c r="AA94" s="120"/>
      <c r="AB94" s="118"/>
      <c r="AC94" s="36"/>
      <c r="AE94" s="71">
        <f t="shared" si="19"/>
        <v>0</v>
      </c>
      <c r="AF94" s="71">
        <f>IF(AND($G94&lt;&gt;"",H94=※編集不可※選択項目!$C$3,U94=""),1,0)</f>
        <v>0</v>
      </c>
      <c r="AG94" s="71">
        <f t="shared" si="15"/>
        <v>0</v>
      </c>
      <c r="AH94" s="71" t="str">
        <f t="shared" si="20"/>
        <v/>
      </c>
      <c r="AI94" s="8">
        <f t="shared" si="22"/>
        <v>0</v>
      </c>
      <c r="AJ94" s="8">
        <f t="shared" si="21"/>
        <v>0</v>
      </c>
    </row>
    <row r="95" spans="1:36" s="4" customFormat="1" ht="35.25" customHeight="1" x14ac:dyDescent="0.2">
      <c r="A95" s="58">
        <f t="shared" si="14"/>
        <v>83</v>
      </c>
      <c r="B95" s="38" t="str">
        <f t="shared" si="16"/>
        <v/>
      </c>
      <c r="C95" s="73"/>
      <c r="D95" s="16" t="str">
        <f t="shared" si="17"/>
        <v/>
      </c>
      <c r="E95" s="16" t="str">
        <f t="shared" si="18"/>
        <v/>
      </c>
      <c r="F95" s="17"/>
      <c r="G95" s="17"/>
      <c r="H95" s="21"/>
      <c r="I95" s="18"/>
      <c r="J95" s="19"/>
      <c r="K95" s="75"/>
      <c r="L95" s="19"/>
      <c r="M95" s="75"/>
      <c r="N95" s="20" t="str">
        <f t="shared" si="12"/>
        <v/>
      </c>
      <c r="O95" s="18"/>
      <c r="P95" s="18"/>
      <c r="Q95" s="139" t="str">
        <f t="shared" si="13"/>
        <v/>
      </c>
      <c r="R95" s="21"/>
      <c r="S95" s="21"/>
      <c r="T95" s="21"/>
      <c r="U95" s="21"/>
      <c r="V95" s="78"/>
      <c r="W95" s="17"/>
      <c r="X95" s="43"/>
      <c r="Y95" s="120"/>
      <c r="Z95" s="121"/>
      <c r="AA95" s="120"/>
      <c r="AB95" s="118"/>
      <c r="AC95" s="36"/>
      <c r="AE95" s="71">
        <f t="shared" si="19"/>
        <v>0</v>
      </c>
      <c r="AF95" s="71">
        <f>IF(AND($G95&lt;&gt;"",H95=※編集不可※選択項目!$C$3,U95=""),1,0)</f>
        <v>0</v>
      </c>
      <c r="AG95" s="71">
        <f t="shared" si="15"/>
        <v>0</v>
      </c>
      <c r="AH95" s="71" t="str">
        <f t="shared" si="20"/>
        <v/>
      </c>
      <c r="AI95" s="8">
        <f t="shared" si="22"/>
        <v>0</v>
      </c>
      <c r="AJ95" s="8">
        <f t="shared" si="21"/>
        <v>0</v>
      </c>
    </row>
    <row r="96" spans="1:36" s="4" customFormat="1" ht="35.25" customHeight="1" x14ac:dyDescent="0.2">
      <c r="A96" s="58">
        <f t="shared" si="14"/>
        <v>84</v>
      </c>
      <c r="B96" s="38" t="str">
        <f t="shared" si="16"/>
        <v/>
      </c>
      <c r="C96" s="73"/>
      <c r="D96" s="16" t="str">
        <f t="shared" si="17"/>
        <v/>
      </c>
      <c r="E96" s="16" t="str">
        <f t="shared" si="18"/>
        <v/>
      </c>
      <c r="F96" s="17"/>
      <c r="G96" s="17"/>
      <c r="H96" s="21"/>
      <c r="I96" s="18"/>
      <c r="J96" s="19"/>
      <c r="K96" s="75"/>
      <c r="L96" s="19"/>
      <c r="M96" s="75"/>
      <c r="N96" s="20" t="str">
        <f t="shared" si="12"/>
        <v/>
      </c>
      <c r="O96" s="18"/>
      <c r="P96" s="18"/>
      <c r="Q96" s="139" t="str">
        <f t="shared" si="13"/>
        <v/>
      </c>
      <c r="R96" s="21"/>
      <c r="S96" s="21"/>
      <c r="T96" s="21"/>
      <c r="U96" s="21"/>
      <c r="V96" s="78"/>
      <c r="W96" s="17"/>
      <c r="X96" s="43"/>
      <c r="Y96" s="120"/>
      <c r="Z96" s="121"/>
      <c r="AA96" s="120"/>
      <c r="AB96" s="118"/>
      <c r="AC96" s="36"/>
      <c r="AE96" s="71">
        <f t="shared" si="19"/>
        <v>0</v>
      </c>
      <c r="AF96" s="71">
        <f>IF(AND($G96&lt;&gt;"",H96=※編集不可※選択項目!$C$3,U96=""),1,0)</f>
        <v>0</v>
      </c>
      <c r="AG96" s="71">
        <f t="shared" si="15"/>
        <v>0</v>
      </c>
      <c r="AH96" s="71" t="str">
        <f t="shared" si="20"/>
        <v/>
      </c>
      <c r="AI96" s="8">
        <f t="shared" si="22"/>
        <v>0</v>
      </c>
      <c r="AJ96" s="8">
        <f t="shared" si="21"/>
        <v>0</v>
      </c>
    </row>
    <row r="97" spans="1:36" s="4" customFormat="1" ht="35.25" customHeight="1" x14ac:dyDescent="0.2">
      <c r="A97" s="58">
        <f t="shared" si="14"/>
        <v>85</v>
      </c>
      <c r="B97" s="38" t="str">
        <f t="shared" si="16"/>
        <v/>
      </c>
      <c r="C97" s="73"/>
      <c r="D97" s="16" t="str">
        <f t="shared" si="17"/>
        <v/>
      </c>
      <c r="E97" s="16" t="str">
        <f t="shared" si="18"/>
        <v/>
      </c>
      <c r="F97" s="17"/>
      <c r="G97" s="17"/>
      <c r="H97" s="21"/>
      <c r="I97" s="18"/>
      <c r="J97" s="19"/>
      <c r="K97" s="75"/>
      <c r="L97" s="19"/>
      <c r="M97" s="75"/>
      <c r="N97" s="20" t="str">
        <f t="shared" si="12"/>
        <v/>
      </c>
      <c r="O97" s="18"/>
      <c r="P97" s="18"/>
      <c r="Q97" s="139" t="str">
        <f t="shared" si="13"/>
        <v/>
      </c>
      <c r="R97" s="21"/>
      <c r="S97" s="21"/>
      <c r="T97" s="21"/>
      <c r="U97" s="21"/>
      <c r="V97" s="78"/>
      <c r="W97" s="17"/>
      <c r="X97" s="43"/>
      <c r="Y97" s="120"/>
      <c r="Z97" s="121"/>
      <c r="AA97" s="120"/>
      <c r="AB97" s="118"/>
      <c r="AC97" s="36"/>
      <c r="AE97" s="71">
        <f t="shared" si="19"/>
        <v>0</v>
      </c>
      <c r="AF97" s="71">
        <f>IF(AND($G97&lt;&gt;"",H97=※編集不可※選択項目!$C$3,U97=""),1,0)</f>
        <v>0</v>
      </c>
      <c r="AG97" s="71">
        <f t="shared" si="15"/>
        <v>0</v>
      </c>
      <c r="AH97" s="71" t="str">
        <f t="shared" si="20"/>
        <v/>
      </c>
      <c r="AI97" s="8">
        <f t="shared" si="22"/>
        <v>0</v>
      </c>
      <c r="AJ97" s="8">
        <f t="shared" si="21"/>
        <v>0</v>
      </c>
    </row>
    <row r="98" spans="1:36" s="4" customFormat="1" ht="35.25" customHeight="1" x14ac:dyDescent="0.2">
      <c r="A98" s="58">
        <f t="shared" si="14"/>
        <v>86</v>
      </c>
      <c r="B98" s="38" t="str">
        <f t="shared" si="16"/>
        <v/>
      </c>
      <c r="C98" s="73"/>
      <c r="D98" s="16" t="str">
        <f t="shared" si="17"/>
        <v/>
      </c>
      <c r="E98" s="16" t="str">
        <f t="shared" si="18"/>
        <v/>
      </c>
      <c r="F98" s="17"/>
      <c r="G98" s="17"/>
      <c r="H98" s="21"/>
      <c r="I98" s="18"/>
      <c r="J98" s="19"/>
      <c r="K98" s="75"/>
      <c r="L98" s="19"/>
      <c r="M98" s="75"/>
      <c r="N98" s="20" t="str">
        <f t="shared" si="12"/>
        <v/>
      </c>
      <c r="O98" s="18"/>
      <c r="P98" s="18"/>
      <c r="Q98" s="139" t="str">
        <f t="shared" si="13"/>
        <v/>
      </c>
      <c r="R98" s="21"/>
      <c r="S98" s="21"/>
      <c r="T98" s="21"/>
      <c r="U98" s="21"/>
      <c r="V98" s="78"/>
      <c r="W98" s="17"/>
      <c r="X98" s="43"/>
      <c r="Y98" s="120"/>
      <c r="Z98" s="121"/>
      <c r="AA98" s="120"/>
      <c r="AB98" s="118"/>
      <c r="AC98" s="36"/>
      <c r="AE98" s="71">
        <f t="shared" si="19"/>
        <v>0</v>
      </c>
      <c r="AF98" s="71">
        <f>IF(AND($G98&lt;&gt;"",H98=※編集不可※選択項目!$C$3,U98=""),1,0)</f>
        <v>0</v>
      </c>
      <c r="AG98" s="71">
        <f t="shared" si="15"/>
        <v>0</v>
      </c>
      <c r="AH98" s="71" t="str">
        <f t="shared" si="20"/>
        <v/>
      </c>
      <c r="AI98" s="8">
        <f t="shared" si="22"/>
        <v>0</v>
      </c>
      <c r="AJ98" s="8">
        <f t="shared" si="21"/>
        <v>0</v>
      </c>
    </row>
    <row r="99" spans="1:36" s="4" customFormat="1" ht="35.25" customHeight="1" x14ac:dyDescent="0.2">
      <c r="A99" s="58">
        <f t="shared" si="14"/>
        <v>87</v>
      </c>
      <c r="B99" s="38" t="str">
        <f t="shared" si="16"/>
        <v/>
      </c>
      <c r="C99" s="73"/>
      <c r="D99" s="16" t="str">
        <f t="shared" si="17"/>
        <v/>
      </c>
      <c r="E99" s="16" t="str">
        <f t="shared" si="18"/>
        <v/>
      </c>
      <c r="F99" s="17"/>
      <c r="G99" s="17"/>
      <c r="H99" s="21"/>
      <c r="I99" s="18"/>
      <c r="J99" s="19"/>
      <c r="K99" s="75"/>
      <c r="L99" s="19"/>
      <c r="M99" s="75"/>
      <c r="N99" s="20" t="str">
        <f t="shared" si="12"/>
        <v/>
      </c>
      <c r="O99" s="18"/>
      <c r="P99" s="18"/>
      <c r="Q99" s="139" t="str">
        <f t="shared" si="13"/>
        <v/>
      </c>
      <c r="R99" s="21"/>
      <c r="S99" s="21"/>
      <c r="T99" s="21"/>
      <c r="U99" s="21"/>
      <c r="V99" s="78"/>
      <c r="W99" s="17"/>
      <c r="X99" s="43"/>
      <c r="Y99" s="120"/>
      <c r="Z99" s="121"/>
      <c r="AA99" s="120"/>
      <c r="AB99" s="118"/>
      <c r="AC99" s="36"/>
      <c r="AE99" s="71">
        <f t="shared" si="19"/>
        <v>0</v>
      </c>
      <c r="AF99" s="71">
        <f>IF(AND($G99&lt;&gt;"",H99=※編集不可※選択項目!$C$3,U99=""),1,0)</f>
        <v>0</v>
      </c>
      <c r="AG99" s="71">
        <f t="shared" si="15"/>
        <v>0</v>
      </c>
      <c r="AH99" s="71" t="str">
        <f t="shared" si="20"/>
        <v/>
      </c>
      <c r="AI99" s="8">
        <f t="shared" si="22"/>
        <v>0</v>
      </c>
      <c r="AJ99" s="8">
        <f t="shared" si="21"/>
        <v>0</v>
      </c>
    </row>
    <row r="100" spans="1:36" s="4" customFormat="1" ht="35.25" customHeight="1" x14ac:dyDescent="0.2">
      <c r="A100" s="58">
        <f t="shared" si="14"/>
        <v>88</v>
      </c>
      <c r="B100" s="38" t="str">
        <f t="shared" si="16"/>
        <v/>
      </c>
      <c r="C100" s="73"/>
      <c r="D100" s="16" t="str">
        <f t="shared" si="17"/>
        <v/>
      </c>
      <c r="E100" s="16" t="str">
        <f t="shared" si="18"/>
        <v/>
      </c>
      <c r="F100" s="17"/>
      <c r="G100" s="17"/>
      <c r="H100" s="21"/>
      <c r="I100" s="18"/>
      <c r="J100" s="19"/>
      <c r="K100" s="75"/>
      <c r="L100" s="19"/>
      <c r="M100" s="75"/>
      <c r="N100" s="20" t="str">
        <f t="shared" si="12"/>
        <v/>
      </c>
      <c r="O100" s="18"/>
      <c r="P100" s="18"/>
      <c r="Q100" s="139" t="str">
        <f t="shared" si="13"/>
        <v/>
      </c>
      <c r="R100" s="21"/>
      <c r="S100" s="21"/>
      <c r="T100" s="21"/>
      <c r="U100" s="21"/>
      <c r="V100" s="78"/>
      <c r="W100" s="17"/>
      <c r="X100" s="43"/>
      <c r="Y100" s="120"/>
      <c r="Z100" s="121"/>
      <c r="AA100" s="120"/>
      <c r="AB100" s="118"/>
      <c r="AC100" s="36"/>
      <c r="AE100" s="71">
        <f t="shared" si="19"/>
        <v>0</v>
      </c>
      <c r="AF100" s="71">
        <f>IF(AND($G100&lt;&gt;"",H100=※編集不可※選択項目!$C$3,U100=""),1,0)</f>
        <v>0</v>
      </c>
      <c r="AG100" s="71">
        <f t="shared" si="15"/>
        <v>0</v>
      </c>
      <c r="AH100" s="71" t="str">
        <f t="shared" si="20"/>
        <v/>
      </c>
      <c r="AI100" s="8">
        <f t="shared" si="22"/>
        <v>0</v>
      </c>
      <c r="AJ100" s="8">
        <f t="shared" si="21"/>
        <v>0</v>
      </c>
    </row>
    <row r="101" spans="1:36" s="4" customFormat="1" ht="35.25" customHeight="1" x14ac:dyDescent="0.2">
      <c r="A101" s="58">
        <f t="shared" si="14"/>
        <v>89</v>
      </c>
      <c r="B101" s="38" t="str">
        <f t="shared" si="16"/>
        <v/>
      </c>
      <c r="C101" s="73"/>
      <c r="D101" s="16" t="str">
        <f t="shared" si="17"/>
        <v/>
      </c>
      <c r="E101" s="16" t="str">
        <f t="shared" si="18"/>
        <v/>
      </c>
      <c r="F101" s="17"/>
      <c r="G101" s="17"/>
      <c r="H101" s="21"/>
      <c r="I101" s="18"/>
      <c r="J101" s="19"/>
      <c r="K101" s="75"/>
      <c r="L101" s="19"/>
      <c r="M101" s="75"/>
      <c r="N101" s="20" t="str">
        <f t="shared" si="12"/>
        <v/>
      </c>
      <c r="O101" s="18"/>
      <c r="P101" s="18"/>
      <c r="Q101" s="139" t="str">
        <f t="shared" si="13"/>
        <v/>
      </c>
      <c r="R101" s="21"/>
      <c r="S101" s="21"/>
      <c r="T101" s="21"/>
      <c r="U101" s="21"/>
      <c r="V101" s="78"/>
      <c r="W101" s="17"/>
      <c r="X101" s="43"/>
      <c r="Y101" s="120"/>
      <c r="Z101" s="121"/>
      <c r="AA101" s="120"/>
      <c r="AB101" s="118"/>
      <c r="AC101" s="36"/>
      <c r="AE101" s="71">
        <f t="shared" si="19"/>
        <v>0</v>
      </c>
      <c r="AF101" s="71">
        <f>IF(AND($G101&lt;&gt;"",H101=※編集不可※選択項目!$C$3,U101=""),1,0)</f>
        <v>0</v>
      </c>
      <c r="AG101" s="71">
        <f t="shared" si="15"/>
        <v>0</v>
      </c>
      <c r="AH101" s="71" t="str">
        <f t="shared" si="20"/>
        <v/>
      </c>
      <c r="AI101" s="8">
        <f t="shared" si="22"/>
        <v>0</v>
      </c>
      <c r="AJ101" s="8">
        <f t="shared" si="21"/>
        <v>0</v>
      </c>
    </row>
    <row r="102" spans="1:36" s="4" customFormat="1" ht="35.25" customHeight="1" x14ac:dyDescent="0.2">
      <c r="A102" s="58">
        <f t="shared" si="14"/>
        <v>90</v>
      </c>
      <c r="B102" s="38" t="str">
        <f t="shared" si="16"/>
        <v/>
      </c>
      <c r="C102" s="73"/>
      <c r="D102" s="16" t="str">
        <f t="shared" si="17"/>
        <v/>
      </c>
      <c r="E102" s="16" t="str">
        <f t="shared" si="18"/>
        <v/>
      </c>
      <c r="F102" s="17"/>
      <c r="G102" s="17"/>
      <c r="H102" s="21"/>
      <c r="I102" s="18"/>
      <c r="J102" s="19"/>
      <c r="K102" s="75"/>
      <c r="L102" s="19"/>
      <c r="M102" s="75"/>
      <c r="N102" s="20" t="str">
        <f t="shared" si="12"/>
        <v/>
      </c>
      <c r="O102" s="18"/>
      <c r="P102" s="18"/>
      <c r="Q102" s="139" t="str">
        <f t="shared" si="13"/>
        <v/>
      </c>
      <c r="R102" s="21"/>
      <c r="S102" s="21"/>
      <c r="T102" s="21"/>
      <c r="U102" s="21"/>
      <c r="V102" s="78"/>
      <c r="W102" s="17"/>
      <c r="X102" s="43"/>
      <c r="Y102" s="120"/>
      <c r="Z102" s="121"/>
      <c r="AA102" s="120"/>
      <c r="AB102" s="118"/>
      <c r="AC102" s="36"/>
      <c r="AE102" s="71">
        <f t="shared" si="19"/>
        <v>0</v>
      </c>
      <c r="AF102" s="71">
        <f>IF(AND($G102&lt;&gt;"",H102=※編集不可※選択項目!$C$3,U102=""),1,0)</f>
        <v>0</v>
      </c>
      <c r="AG102" s="71">
        <f t="shared" si="15"/>
        <v>0</v>
      </c>
      <c r="AH102" s="71" t="str">
        <f t="shared" si="20"/>
        <v/>
      </c>
      <c r="AI102" s="8">
        <f t="shared" si="22"/>
        <v>0</v>
      </c>
      <c r="AJ102" s="8">
        <f t="shared" si="21"/>
        <v>0</v>
      </c>
    </row>
    <row r="103" spans="1:36" s="4" customFormat="1" ht="35.25" customHeight="1" x14ac:dyDescent="0.2">
      <c r="A103" s="58">
        <f t="shared" si="14"/>
        <v>91</v>
      </c>
      <c r="B103" s="38" t="str">
        <f t="shared" si="16"/>
        <v/>
      </c>
      <c r="C103" s="73"/>
      <c r="D103" s="16" t="str">
        <f t="shared" si="17"/>
        <v/>
      </c>
      <c r="E103" s="16" t="str">
        <f t="shared" si="18"/>
        <v/>
      </c>
      <c r="F103" s="17"/>
      <c r="G103" s="17"/>
      <c r="H103" s="21"/>
      <c r="I103" s="18"/>
      <c r="J103" s="19"/>
      <c r="K103" s="75"/>
      <c r="L103" s="19"/>
      <c r="M103" s="75"/>
      <c r="N103" s="20" t="str">
        <f t="shared" si="12"/>
        <v/>
      </c>
      <c r="O103" s="18"/>
      <c r="P103" s="18"/>
      <c r="Q103" s="139" t="str">
        <f t="shared" si="13"/>
        <v/>
      </c>
      <c r="R103" s="21"/>
      <c r="S103" s="21"/>
      <c r="T103" s="21"/>
      <c r="U103" s="21"/>
      <c r="V103" s="78"/>
      <c r="W103" s="17"/>
      <c r="X103" s="43"/>
      <c r="Y103" s="120"/>
      <c r="Z103" s="121"/>
      <c r="AA103" s="120"/>
      <c r="AB103" s="118"/>
      <c r="AC103" s="36"/>
      <c r="AE103" s="71">
        <f t="shared" si="19"/>
        <v>0</v>
      </c>
      <c r="AF103" s="71">
        <f>IF(AND($G103&lt;&gt;"",H103=※編集不可※選択項目!$C$3,U103=""),1,0)</f>
        <v>0</v>
      </c>
      <c r="AG103" s="71">
        <f t="shared" si="15"/>
        <v>0</v>
      </c>
      <c r="AH103" s="71" t="str">
        <f t="shared" si="20"/>
        <v/>
      </c>
      <c r="AI103" s="8">
        <f t="shared" si="22"/>
        <v>0</v>
      </c>
      <c r="AJ103" s="8">
        <f t="shared" si="21"/>
        <v>0</v>
      </c>
    </row>
    <row r="104" spans="1:36" s="4" customFormat="1" ht="35.25" customHeight="1" x14ac:dyDescent="0.2">
      <c r="A104" s="58">
        <f t="shared" si="14"/>
        <v>92</v>
      </c>
      <c r="B104" s="38" t="str">
        <f t="shared" si="16"/>
        <v/>
      </c>
      <c r="C104" s="73"/>
      <c r="D104" s="16" t="str">
        <f t="shared" si="17"/>
        <v/>
      </c>
      <c r="E104" s="16" t="str">
        <f t="shared" si="18"/>
        <v/>
      </c>
      <c r="F104" s="17"/>
      <c r="G104" s="17"/>
      <c r="H104" s="21"/>
      <c r="I104" s="18"/>
      <c r="J104" s="19"/>
      <c r="K104" s="75"/>
      <c r="L104" s="19"/>
      <c r="M104" s="75"/>
      <c r="N104" s="20" t="str">
        <f t="shared" si="12"/>
        <v/>
      </c>
      <c r="O104" s="18"/>
      <c r="P104" s="18"/>
      <c r="Q104" s="139" t="str">
        <f t="shared" si="13"/>
        <v/>
      </c>
      <c r="R104" s="21"/>
      <c r="S104" s="21"/>
      <c r="T104" s="21"/>
      <c r="U104" s="21"/>
      <c r="V104" s="78"/>
      <c r="W104" s="17"/>
      <c r="X104" s="43"/>
      <c r="Y104" s="120"/>
      <c r="Z104" s="121"/>
      <c r="AA104" s="120"/>
      <c r="AB104" s="118"/>
      <c r="AC104" s="36"/>
      <c r="AE104" s="71">
        <f t="shared" si="19"/>
        <v>0</v>
      </c>
      <c r="AF104" s="71">
        <f>IF(AND($G104&lt;&gt;"",H104=※編集不可※選択項目!$C$3,U104=""),1,0)</f>
        <v>0</v>
      </c>
      <c r="AG104" s="71">
        <f t="shared" si="15"/>
        <v>0</v>
      </c>
      <c r="AH104" s="71" t="str">
        <f t="shared" si="20"/>
        <v/>
      </c>
      <c r="AI104" s="8">
        <f t="shared" si="22"/>
        <v>0</v>
      </c>
      <c r="AJ104" s="8">
        <f t="shared" si="21"/>
        <v>0</v>
      </c>
    </row>
    <row r="105" spans="1:36" s="4" customFormat="1" ht="35.25" customHeight="1" x14ac:dyDescent="0.2">
      <c r="A105" s="58">
        <f t="shared" si="14"/>
        <v>93</v>
      </c>
      <c r="B105" s="38" t="str">
        <f t="shared" si="16"/>
        <v/>
      </c>
      <c r="C105" s="73"/>
      <c r="D105" s="16" t="str">
        <f t="shared" si="17"/>
        <v/>
      </c>
      <c r="E105" s="16" t="str">
        <f t="shared" si="18"/>
        <v/>
      </c>
      <c r="F105" s="17"/>
      <c r="G105" s="17"/>
      <c r="H105" s="21"/>
      <c r="I105" s="18"/>
      <c r="J105" s="19"/>
      <c r="K105" s="75"/>
      <c r="L105" s="19"/>
      <c r="M105" s="75"/>
      <c r="N105" s="20" t="str">
        <f t="shared" si="12"/>
        <v/>
      </c>
      <c r="O105" s="18"/>
      <c r="P105" s="18"/>
      <c r="Q105" s="139" t="str">
        <f t="shared" si="13"/>
        <v/>
      </c>
      <c r="R105" s="21"/>
      <c r="S105" s="21"/>
      <c r="T105" s="21"/>
      <c r="U105" s="21"/>
      <c r="V105" s="78"/>
      <c r="W105" s="17"/>
      <c r="X105" s="43"/>
      <c r="Y105" s="120"/>
      <c r="Z105" s="121"/>
      <c r="AA105" s="120"/>
      <c r="AB105" s="118"/>
      <c r="AC105" s="36"/>
      <c r="AE105" s="71">
        <f t="shared" si="19"/>
        <v>0</v>
      </c>
      <c r="AF105" s="71">
        <f>IF(AND($G105&lt;&gt;"",H105=※編集不可※選択項目!$C$3,U105=""),1,0)</f>
        <v>0</v>
      </c>
      <c r="AG105" s="71">
        <f t="shared" si="15"/>
        <v>0</v>
      </c>
      <c r="AH105" s="71" t="str">
        <f t="shared" si="20"/>
        <v/>
      </c>
      <c r="AI105" s="8">
        <f t="shared" si="22"/>
        <v>0</v>
      </c>
      <c r="AJ105" s="8">
        <f t="shared" si="21"/>
        <v>0</v>
      </c>
    </row>
    <row r="106" spans="1:36" s="4" customFormat="1" ht="35.25" customHeight="1" x14ac:dyDescent="0.2">
      <c r="A106" s="58">
        <f t="shared" si="14"/>
        <v>94</v>
      </c>
      <c r="B106" s="38" t="str">
        <f t="shared" si="16"/>
        <v/>
      </c>
      <c r="C106" s="73"/>
      <c r="D106" s="16" t="str">
        <f t="shared" si="17"/>
        <v/>
      </c>
      <c r="E106" s="16" t="str">
        <f t="shared" si="18"/>
        <v/>
      </c>
      <c r="F106" s="17"/>
      <c r="G106" s="17"/>
      <c r="H106" s="21"/>
      <c r="I106" s="18"/>
      <c r="J106" s="19"/>
      <c r="K106" s="75"/>
      <c r="L106" s="19"/>
      <c r="M106" s="75"/>
      <c r="N106" s="20" t="str">
        <f t="shared" si="12"/>
        <v/>
      </c>
      <c r="O106" s="18"/>
      <c r="P106" s="18"/>
      <c r="Q106" s="139" t="str">
        <f t="shared" si="13"/>
        <v/>
      </c>
      <c r="R106" s="21"/>
      <c r="S106" s="21"/>
      <c r="T106" s="21"/>
      <c r="U106" s="21"/>
      <c r="V106" s="78"/>
      <c r="W106" s="17"/>
      <c r="X106" s="43"/>
      <c r="Y106" s="120"/>
      <c r="Z106" s="121"/>
      <c r="AA106" s="120"/>
      <c r="AB106" s="118"/>
      <c r="AC106" s="36"/>
      <c r="AE106" s="71">
        <f t="shared" si="19"/>
        <v>0</v>
      </c>
      <c r="AF106" s="71">
        <f>IF(AND($G106&lt;&gt;"",H106=※編集不可※選択項目!$C$3,U106=""),1,0)</f>
        <v>0</v>
      </c>
      <c r="AG106" s="71">
        <f t="shared" si="15"/>
        <v>0</v>
      </c>
      <c r="AH106" s="71" t="str">
        <f t="shared" si="20"/>
        <v/>
      </c>
      <c r="AI106" s="8">
        <f t="shared" si="22"/>
        <v>0</v>
      </c>
      <c r="AJ106" s="8">
        <f t="shared" si="21"/>
        <v>0</v>
      </c>
    </row>
    <row r="107" spans="1:36" s="4" customFormat="1" ht="35.25" customHeight="1" x14ac:dyDescent="0.2">
      <c r="A107" s="58">
        <f t="shared" si="14"/>
        <v>95</v>
      </c>
      <c r="B107" s="38" t="str">
        <f t="shared" si="16"/>
        <v/>
      </c>
      <c r="C107" s="73"/>
      <c r="D107" s="16" t="str">
        <f t="shared" si="17"/>
        <v/>
      </c>
      <c r="E107" s="16" t="str">
        <f t="shared" si="18"/>
        <v/>
      </c>
      <c r="F107" s="17"/>
      <c r="G107" s="17"/>
      <c r="H107" s="21"/>
      <c r="I107" s="18"/>
      <c r="J107" s="19"/>
      <c r="K107" s="75"/>
      <c r="L107" s="19"/>
      <c r="M107" s="75"/>
      <c r="N107" s="20" t="str">
        <f t="shared" si="12"/>
        <v/>
      </c>
      <c r="O107" s="18"/>
      <c r="P107" s="18"/>
      <c r="Q107" s="139" t="str">
        <f t="shared" si="13"/>
        <v/>
      </c>
      <c r="R107" s="21"/>
      <c r="S107" s="21"/>
      <c r="T107" s="21"/>
      <c r="U107" s="21"/>
      <c r="V107" s="78"/>
      <c r="W107" s="17"/>
      <c r="X107" s="43"/>
      <c r="Y107" s="120"/>
      <c r="Z107" s="121"/>
      <c r="AA107" s="120"/>
      <c r="AB107" s="118"/>
      <c r="AC107" s="36"/>
      <c r="AE107" s="71">
        <f t="shared" si="19"/>
        <v>0</v>
      </c>
      <c r="AF107" s="71">
        <f>IF(AND($G107&lt;&gt;"",H107=※編集不可※選択項目!$C$3,U107=""),1,0)</f>
        <v>0</v>
      </c>
      <c r="AG107" s="71">
        <f t="shared" si="15"/>
        <v>0</v>
      </c>
      <c r="AH107" s="71" t="str">
        <f t="shared" si="20"/>
        <v/>
      </c>
      <c r="AI107" s="8">
        <f t="shared" si="22"/>
        <v>0</v>
      </c>
      <c r="AJ107" s="8">
        <f t="shared" si="21"/>
        <v>0</v>
      </c>
    </row>
    <row r="108" spans="1:36" s="4" customFormat="1" ht="35.25" customHeight="1" x14ac:dyDescent="0.2">
      <c r="A108" s="58">
        <f t="shared" si="14"/>
        <v>96</v>
      </c>
      <c r="B108" s="38" t="str">
        <f t="shared" si="16"/>
        <v/>
      </c>
      <c r="C108" s="73"/>
      <c r="D108" s="16" t="str">
        <f t="shared" si="17"/>
        <v/>
      </c>
      <c r="E108" s="16" t="str">
        <f t="shared" si="18"/>
        <v/>
      </c>
      <c r="F108" s="17"/>
      <c r="G108" s="17"/>
      <c r="H108" s="21"/>
      <c r="I108" s="18"/>
      <c r="J108" s="19"/>
      <c r="K108" s="75"/>
      <c r="L108" s="19"/>
      <c r="M108" s="75"/>
      <c r="N108" s="20" t="str">
        <f t="shared" si="12"/>
        <v/>
      </c>
      <c r="O108" s="18"/>
      <c r="P108" s="18"/>
      <c r="Q108" s="139" t="str">
        <f t="shared" si="13"/>
        <v/>
      </c>
      <c r="R108" s="21"/>
      <c r="S108" s="21"/>
      <c r="T108" s="21"/>
      <c r="U108" s="21"/>
      <c r="V108" s="78"/>
      <c r="W108" s="17"/>
      <c r="X108" s="43"/>
      <c r="Y108" s="120"/>
      <c r="Z108" s="121"/>
      <c r="AA108" s="120"/>
      <c r="AB108" s="118"/>
      <c r="AC108" s="36"/>
      <c r="AE108" s="71">
        <f t="shared" si="19"/>
        <v>0</v>
      </c>
      <c r="AF108" s="71">
        <f>IF(AND($G108&lt;&gt;"",H108=※編集不可※選択項目!$C$3,U108=""),1,0)</f>
        <v>0</v>
      </c>
      <c r="AG108" s="71">
        <f t="shared" si="15"/>
        <v>0</v>
      </c>
      <c r="AH108" s="71" t="str">
        <f t="shared" si="20"/>
        <v/>
      </c>
      <c r="AI108" s="8">
        <f t="shared" si="22"/>
        <v>0</v>
      </c>
      <c r="AJ108" s="8">
        <f t="shared" si="21"/>
        <v>0</v>
      </c>
    </row>
    <row r="109" spans="1:36" s="4" customFormat="1" ht="35.25" customHeight="1" x14ac:dyDescent="0.2">
      <c r="A109" s="58">
        <f t="shared" si="14"/>
        <v>97</v>
      </c>
      <c r="B109" s="38" t="str">
        <f t="shared" si="16"/>
        <v/>
      </c>
      <c r="C109" s="73"/>
      <c r="D109" s="16" t="str">
        <f t="shared" si="17"/>
        <v/>
      </c>
      <c r="E109" s="16" t="str">
        <f t="shared" si="18"/>
        <v/>
      </c>
      <c r="F109" s="17"/>
      <c r="G109" s="17"/>
      <c r="H109" s="21"/>
      <c r="I109" s="18"/>
      <c r="J109" s="19"/>
      <c r="K109" s="75"/>
      <c r="L109" s="19"/>
      <c r="M109" s="75"/>
      <c r="N109" s="20" t="str">
        <f t="shared" si="12"/>
        <v/>
      </c>
      <c r="O109" s="18"/>
      <c r="P109" s="18"/>
      <c r="Q109" s="139" t="str">
        <f t="shared" si="13"/>
        <v/>
      </c>
      <c r="R109" s="21"/>
      <c r="S109" s="21"/>
      <c r="T109" s="21"/>
      <c r="U109" s="21"/>
      <c r="V109" s="78"/>
      <c r="W109" s="17"/>
      <c r="X109" s="43"/>
      <c r="Y109" s="120"/>
      <c r="Z109" s="121"/>
      <c r="AA109" s="120"/>
      <c r="AB109" s="118"/>
      <c r="AC109" s="36"/>
      <c r="AE109" s="71">
        <f t="shared" si="19"/>
        <v>0</v>
      </c>
      <c r="AF109" s="71">
        <f>IF(AND($G109&lt;&gt;"",H109=※編集不可※選択項目!$C$3,U109=""),1,0)</f>
        <v>0</v>
      </c>
      <c r="AG109" s="71">
        <f t="shared" si="15"/>
        <v>0</v>
      </c>
      <c r="AH109" s="71" t="str">
        <f t="shared" si="20"/>
        <v/>
      </c>
      <c r="AI109" s="8">
        <f t="shared" si="22"/>
        <v>0</v>
      </c>
      <c r="AJ109" s="8">
        <f t="shared" si="21"/>
        <v>0</v>
      </c>
    </row>
    <row r="110" spans="1:36" s="4" customFormat="1" ht="35.25" customHeight="1" x14ac:dyDescent="0.2">
      <c r="A110" s="58">
        <f t="shared" si="14"/>
        <v>98</v>
      </c>
      <c r="B110" s="38" t="str">
        <f t="shared" si="16"/>
        <v/>
      </c>
      <c r="C110" s="73"/>
      <c r="D110" s="16" t="str">
        <f t="shared" si="17"/>
        <v/>
      </c>
      <c r="E110" s="16" t="str">
        <f t="shared" si="18"/>
        <v/>
      </c>
      <c r="F110" s="17"/>
      <c r="G110" s="17"/>
      <c r="H110" s="21"/>
      <c r="I110" s="18"/>
      <c r="J110" s="19"/>
      <c r="K110" s="75"/>
      <c r="L110" s="19"/>
      <c r="M110" s="75"/>
      <c r="N110" s="20" t="str">
        <f t="shared" si="12"/>
        <v/>
      </c>
      <c r="O110" s="18"/>
      <c r="P110" s="18"/>
      <c r="Q110" s="139" t="str">
        <f t="shared" si="13"/>
        <v/>
      </c>
      <c r="R110" s="21"/>
      <c r="S110" s="21"/>
      <c r="T110" s="21"/>
      <c r="U110" s="21"/>
      <c r="V110" s="78"/>
      <c r="W110" s="17"/>
      <c r="X110" s="43"/>
      <c r="Y110" s="120"/>
      <c r="Z110" s="121"/>
      <c r="AA110" s="120"/>
      <c r="AB110" s="118"/>
      <c r="AC110" s="36"/>
      <c r="AE110" s="71">
        <f t="shared" si="19"/>
        <v>0</v>
      </c>
      <c r="AF110" s="71">
        <f>IF(AND($G110&lt;&gt;"",H110=※編集不可※選択項目!$C$3,U110=""),1,0)</f>
        <v>0</v>
      </c>
      <c r="AG110" s="71">
        <f t="shared" si="15"/>
        <v>0</v>
      </c>
      <c r="AH110" s="71" t="str">
        <f t="shared" si="20"/>
        <v/>
      </c>
      <c r="AI110" s="8">
        <f t="shared" si="22"/>
        <v>0</v>
      </c>
      <c r="AJ110" s="8">
        <f t="shared" si="21"/>
        <v>0</v>
      </c>
    </row>
    <row r="111" spans="1:36" s="4" customFormat="1" ht="35.25" customHeight="1" x14ac:dyDescent="0.2">
      <c r="A111" s="58">
        <f t="shared" si="14"/>
        <v>99</v>
      </c>
      <c r="B111" s="38" t="str">
        <f t="shared" si="16"/>
        <v/>
      </c>
      <c r="C111" s="73"/>
      <c r="D111" s="16" t="str">
        <f t="shared" si="17"/>
        <v/>
      </c>
      <c r="E111" s="16" t="str">
        <f t="shared" si="18"/>
        <v/>
      </c>
      <c r="F111" s="17"/>
      <c r="G111" s="17"/>
      <c r="H111" s="21"/>
      <c r="I111" s="18"/>
      <c r="J111" s="19"/>
      <c r="K111" s="75"/>
      <c r="L111" s="19"/>
      <c r="M111" s="75"/>
      <c r="N111" s="20" t="str">
        <f t="shared" si="12"/>
        <v/>
      </c>
      <c r="O111" s="18"/>
      <c r="P111" s="18"/>
      <c r="Q111" s="139" t="str">
        <f t="shared" si="13"/>
        <v/>
      </c>
      <c r="R111" s="21"/>
      <c r="S111" s="21"/>
      <c r="T111" s="21"/>
      <c r="U111" s="21"/>
      <c r="V111" s="78"/>
      <c r="W111" s="17"/>
      <c r="X111" s="43"/>
      <c r="Y111" s="120"/>
      <c r="Z111" s="121"/>
      <c r="AA111" s="120"/>
      <c r="AB111" s="118"/>
      <c r="AC111" s="36"/>
      <c r="AE111" s="71">
        <f t="shared" si="19"/>
        <v>0</v>
      </c>
      <c r="AF111" s="71">
        <f>IF(AND($G111&lt;&gt;"",H111=※編集不可※選択項目!$C$3,U111=""),1,0)</f>
        <v>0</v>
      </c>
      <c r="AG111" s="71">
        <f t="shared" si="15"/>
        <v>0</v>
      </c>
      <c r="AH111" s="71" t="str">
        <f t="shared" si="20"/>
        <v/>
      </c>
      <c r="AI111" s="8">
        <f t="shared" si="22"/>
        <v>0</v>
      </c>
      <c r="AJ111" s="8">
        <f t="shared" si="21"/>
        <v>0</v>
      </c>
    </row>
    <row r="112" spans="1:36" s="4" customFormat="1" ht="35.25" customHeight="1" x14ac:dyDescent="0.2">
      <c r="A112" s="58">
        <f t="shared" si="14"/>
        <v>100</v>
      </c>
      <c r="B112" s="38" t="str">
        <f t="shared" si="16"/>
        <v/>
      </c>
      <c r="C112" s="73"/>
      <c r="D112" s="16" t="str">
        <f t="shared" si="17"/>
        <v/>
      </c>
      <c r="E112" s="16" t="str">
        <f t="shared" si="18"/>
        <v/>
      </c>
      <c r="F112" s="17"/>
      <c r="G112" s="17"/>
      <c r="H112" s="21"/>
      <c r="I112" s="18"/>
      <c r="J112" s="19"/>
      <c r="K112" s="75"/>
      <c r="L112" s="19"/>
      <c r="M112" s="75"/>
      <c r="N112" s="20" t="str">
        <f t="shared" si="12"/>
        <v/>
      </c>
      <c r="O112" s="18"/>
      <c r="P112" s="18"/>
      <c r="Q112" s="139" t="str">
        <f t="shared" si="13"/>
        <v/>
      </c>
      <c r="R112" s="21"/>
      <c r="S112" s="21"/>
      <c r="T112" s="21"/>
      <c r="U112" s="21"/>
      <c r="V112" s="78"/>
      <c r="W112" s="17"/>
      <c r="X112" s="43"/>
      <c r="Y112" s="120"/>
      <c r="Z112" s="121"/>
      <c r="AA112" s="120"/>
      <c r="AB112" s="118"/>
      <c r="AC112" s="36"/>
      <c r="AE112" s="71">
        <f t="shared" si="19"/>
        <v>0</v>
      </c>
      <c r="AF112" s="71">
        <f>IF(AND($G112&lt;&gt;"",H112=※編集不可※選択項目!$C$3,U112=""),1,0)</f>
        <v>0</v>
      </c>
      <c r="AG112" s="71">
        <f t="shared" si="15"/>
        <v>0</v>
      </c>
      <c r="AH112" s="71" t="str">
        <f t="shared" si="20"/>
        <v/>
      </c>
      <c r="AI112" s="8">
        <f t="shared" si="22"/>
        <v>0</v>
      </c>
      <c r="AJ112" s="8">
        <f t="shared" si="21"/>
        <v>0</v>
      </c>
    </row>
    <row r="113" spans="1:36" s="4" customFormat="1" ht="35.25" customHeight="1" x14ac:dyDescent="0.2">
      <c r="A113" s="58">
        <f t="shared" si="14"/>
        <v>101</v>
      </c>
      <c r="B113" s="38" t="str">
        <f t="shared" si="16"/>
        <v/>
      </c>
      <c r="C113" s="73"/>
      <c r="D113" s="16" t="str">
        <f t="shared" si="17"/>
        <v/>
      </c>
      <c r="E113" s="16" t="str">
        <f t="shared" si="18"/>
        <v/>
      </c>
      <c r="F113" s="17"/>
      <c r="G113" s="17"/>
      <c r="H113" s="21"/>
      <c r="I113" s="18"/>
      <c r="J113" s="19"/>
      <c r="K113" s="75"/>
      <c r="L113" s="19"/>
      <c r="M113" s="75"/>
      <c r="N113" s="20" t="str">
        <f t="shared" si="12"/>
        <v/>
      </c>
      <c r="O113" s="18"/>
      <c r="P113" s="18"/>
      <c r="Q113" s="139" t="str">
        <f t="shared" si="13"/>
        <v/>
      </c>
      <c r="R113" s="21"/>
      <c r="S113" s="21"/>
      <c r="T113" s="21"/>
      <c r="U113" s="21"/>
      <c r="V113" s="78"/>
      <c r="W113" s="17"/>
      <c r="X113" s="43"/>
      <c r="Y113" s="120"/>
      <c r="Z113" s="121"/>
      <c r="AA113" s="120"/>
      <c r="AB113" s="118"/>
      <c r="AC113" s="36"/>
      <c r="AE113" s="71">
        <f t="shared" si="19"/>
        <v>0</v>
      </c>
      <c r="AF113" s="71">
        <f>IF(AND($G113&lt;&gt;"",H113=※編集不可※選択項目!$C$3,U113=""),1,0)</f>
        <v>0</v>
      </c>
      <c r="AG113" s="71">
        <f t="shared" si="15"/>
        <v>0</v>
      </c>
      <c r="AH113" s="71" t="str">
        <f t="shared" si="20"/>
        <v/>
      </c>
      <c r="AI113" s="8">
        <f t="shared" si="22"/>
        <v>0</v>
      </c>
      <c r="AJ113" s="8">
        <f t="shared" si="21"/>
        <v>0</v>
      </c>
    </row>
    <row r="114" spans="1:36" s="4" customFormat="1" ht="35.25" customHeight="1" x14ac:dyDescent="0.2">
      <c r="A114" s="58">
        <f t="shared" si="14"/>
        <v>102</v>
      </c>
      <c r="B114" s="38" t="str">
        <f t="shared" si="16"/>
        <v/>
      </c>
      <c r="C114" s="73"/>
      <c r="D114" s="16" t="str">
        <f t="shared" si="17"/>
        <v/>
      </c>
      <c r="E114" s="16" t="str">
        <f t="shared" si="18"/>
        <v/>
      </c>
      <c r="F114" s="17"/>
      <c r="G114" s="17"/>
      <c r="H114" s="21"/>
      <c r="I114" s="18"/>
      <c r="J114" s="19"/>
      <c r="K114" s="75"/>
      <c r="L114" s="19"/>
      <c r="M114" s="75"/>
      <c r="N114" s="20" t="str">
        <f t="shared" si="12"/>
        <v/>
      </c>
      <c r="O114" s="18"/>
      <c r="P114" s="18"/>
      <c r="Q114" s="139" t="str">
        <f t="shared" si="13"/>
        <v/>
      </c>
      <c r="R114" s="21"/>
      <c r="S114" s="21"/>
      <c r="T114" s="21"/>
      <c r="U114" s="21"/>
      <c r="V114" s="78"/>
      <c r="W114" s="17"/>
      <c r="X114" s="43"/>
      <c r="Y114" s="120"/>
      <c r="Z114" s="121"/>
      <c r="AA114" s="120"/>
      <c r="AB114" s="118"/>
      <c r="AC114" s="36"/>
      <c r="AE114" s="71">
        <f t="shared" si="19"/>
        <v>0</v>
      </c>
      <c r="AF114" s="71">
        <f>IF(AND($G114&lt;&gt;"",H114=※編集不可※選択項目!$C$3,U114=""),1,0)</f>
        <v>0</v>
      </c>
      <c r="AG114" s="71">
        <f t="shared" si="15"/>
        <v>0</v>
      </c>
      <c r="AH114" s="71" t="str">
        <f t="shared" si="20"/>
        <v/>
      </c>
      <c r="AI114" s="8">
        <f t="shared" si="22"/>
        <v>0</v>
      </c>
      <c r="AJ114" s="8">
        <f t="shared" si="21"/>
        <v>0</v>
      </c>
    </row>
    <row r="115" spans="1:36" s="4" customFormat="1" ht="35.25" customHeight="1" x14ac:dyDescent="0.2">
      <c r="A115" s="58">
        <f t="shared" si="14"/>
        <v>103</v>
      </c>
      <c r="B115" s="38" t="str">
        <f t="shared" si="16"/>
        <v/>
      </c>
      <c r="C115" s="73"/>
      <c r="D115" s="16" t="str">
        <f t="shared" si="17"/>
        <v/>
      </c>
      <c r="E115" s="16" t="str">
        <f t="shared" si="18"/>
        <v/>
      </c>
      <c r="F115" s="17"/>
      <c r="G115" s="17"/>
      <c r="H115" s="21"/>
      <c r="I115" s="18"/>
      <c r="J115" s="19"/>
      <c r="K115" s="75"/>
      <c r="L115" s="19"/>
      <c r="M115" s="75"/>
      <c r="N115" s="20" t="str">
        <f t="shared" si="12"/>
        <v/>
      </c>
      <c r="O115" s="18"/>
      <c r="P115" s="18"/>
      <c r="Q115" s="139" t="str">
        <f t="shared" si="13"/>
        <v/>
      </c>
      <c r="R115" s="21"/>
      <c r="S115" s="21"/>
      <c r="T115" s="21"/>
      <c r="U115" s="21"/>
      <c r="V115" s="78"/>
      <c r="W115" s="17"/>
      <c r="X115" s="43"/>
      <c r="Y115" s="120"/>
      <c r="Z115" s="121"/>
      <c r="AA115" s="120"/>
      <c r="AB115" s="118"/>
      <c r="AC115" s="36"/>
      <c r="AE115" s="71">
        <f t="shared" si="19"/>
        <v>0</v>
      </c>
      <c r="AF115" s="71">
        <f>IF(AND($G115&lt;&gt;"",H115=※編集不可※選択項目!$C$3,U115=""),1,0)</f>
        <v>0</v>
      </c>
      <c r="AG115" s="71">
        <f t="shared" si="15"/>
        <v>0</v>
      </c>
      <c r="AH115" s="71" t="str">
        <f t="shared" si="20"/>
        <v/>
      </c>
      <c r="AI115" s="8">
        <f t="shared" si="22"/>
        <v>0</v>
      </c>
      <c r="AJ115" s="8">
        <f t="shared" si="21"/>
        <v>0</v>
      </c>
    </row>
    <row r="116" spans="1:36" s="4" customFormat="1" ht="35.25" customHeight="1" x14ac:dyDescent="0.2">
      <c r="A116" s="58">
        <f t="shared" si="14"/>
        <v>104</v>
      </c>
      <c r="B116" s="38" t="str">
        <f t="shared" si="16"/>
        <v/>
      </c>
      <c r="C116" s="73"/>
      <c r="D116" s="16" t="str">
        <f t="shared" si="17"/>
        <v/>
      </c>
      <c r="E116" s="16" t="str">
        <f t="shared" si="18"/>
        <v/>
      </c>
      <c r="F116" s="17"/>
      <c r="G116" s="17"/>
      <c r="H116" s="21"/>
      <c r="I116" s="18"/>
      <c r="J116" s="19"/>
      <c r="K116" s="75"/>
      <c r="L116" s="19"/>
      <c r="M116" s="75"/>
      <c r="N116" s="20" t="str">
        <f t="shared" si="12"/>
        <v/>
      </c>
      <c r="O116" s="18"/>
      <c r="P116" s="18"/>
      <c r="Q116" s="139" t="str">
        <f t="shared" si="13"/>
        <v/>
      </c>
      <c r="R116" s="21"/>
      <c r="S116" s="21"/>
      <c r="T116" s="21"/>
      <c r="U116" s="21"/>
      <c r="V116" s="78"/>
      <c r="W116" s="17"/>
      <c r="X116" s="43"/>
      <c r="Y116" s="120"/>
      <c r="Z116" s="121"/>
      <c r="AA116" s="120"/>
      <c r="AB116" s="118"/>
      <c r="AC116" s="36"/>
      <c r="AE116" s="71">
        <f t="shared" si="19"/>
        <v>0</v>
      </c>
      <c r="AF116" s="71">
        <f>IF(AND($G116&lt;&gt;"",H116=※編集不可※選択項目!$C$3,U116=""),1,0)</f>
        <v>0</v>
      </c>
      <c r="AG116" s="71">
        <f t="shared" si="15"/>
        <v>0</v>
      </c>
      <c r="AH116" s="71" t="str">
        <f t="shared" si="20"/>
        <v/>
      </c>
      <c r="AI116" s="8">
        <f t="shared" si="22"/>
        <v>0</v>
      </c>
      <c r="AJ116" s="8">
        <f t="shared" si="21"/>
        <v>0</v>
      </c>
    </row>
    <row r="117" spans="1:36" s="4" customFormat="1" ht="35.25" customHeight="1" x14ac:dyDescent="0.2">
      <c r="A117" s="58">
        <f t="shared" si="14"/>
        <v>105</v>
      </c>
      <c r="B117" s="38" t="str">
        <f t="shared" si="16"/>
        <v/>
      </c>
      <c r="C117" s="73"/>
      <c r="D117" s="16" t="str">
        <f t="shared" si="17"/>
        <v/>
      </c>
      <c r="E117" s="16" t="str">
        <f t="shared" si="18"/>
        <v/>
      </c>
      <c r="F117" s="17"/>
      <c r="G117" s="17"/>
      <c r="H117" s="21"/>
      <c r="I117" s="18"/>
      <c r="J117" s="19"/>
      <c r="K117" s="75"/>
      <c r="L117" s="19"/>
      <c r="M117" s="75"/>
      <c r="N117" s="20" t="str">
        <f t="shared" si="12"/>
        <v/>
      </c>
      <c r="O117" s="18"/>
      <c r="P117" s="18"/>
      <c r="Q117" s="139" t="str">
        <f t="shared" si="13"/>
        <v/>
      </c>
      <c r="R117" s="21"/>
      <c r="S117" s="21"/>
      <c r="T117" s="21"/>
      <c r="U117" s="21"/>
      <c r="V117" s="78"/>
      <c r="W117" s="17"/>
      <c r="X117" s="43"/>
      <c r="Y117" s="120"/>
      <c r="Z117" s="121"/>
      <c r="AA117" s="120"/>
      <c r="AB117" s="118"/>
      <c r="AC117" s="36"/>
      <c r="AE117" s="71">
        <f t="shared" si="19"/>
        <v>0</v>
      </c>
      <c r="AF117" s="71">
        <f>IF(AND($G117&lt;&gt;"",H117=※編集不可※選択項目!$C$3,U117=""),1,0)</f>
        <v>0</v>
      </c>
      <c r="AG117" s="71">
        <f t="shared" si="15"/>
        <v>0</v>
      </c>
      <c r="AH117" s="71" t="str">
        <f t="shared" si="20"/>
        <v/>
      </c>
      <c r="AI117" s="8">
        <f t="shared" si="22"/>
        <v>0</v>
      </c>
      <c r="AJ117" s="8">
        <f t="shared" si="21"/>
        <v>0</v>
      </c>
    </row>
    <row r="118" spans="1:36" s="4" customFormat="1" ht="35.25" customHeight="1" x14ac:dyDescent="0.2">
      <c r="A118" s="58">
        <f t="shared" si="14"/>
        <v>106</v>
      </c>
      <c r="B118" s="38" t="str">
        <f t="shared" si="16"/>
        <v/>
      </c>
      <c r="C118" s="73"/>
      <c r="D118" s="16" t="str">
        <f t="shared" si="17"/>
        <v/>
      </c>
      <c r="E118" s="16" t="str">
        <f t="shared" si="18"/>
        <v/>
      </c>
      <c r="F118" s="17"/>
      <c r="G118" s="17"/>
      <c r="H118" s="21"/>
      <c r="I118" s="18"/>
      <c r="J118" s="19"/>
      <c r="K118" s="75"/>
      <c r="L118" s="19"/>
      <c r="M118" s="75"/>
      <c r="N118" s="20" t="str">
        <f t="shared" si="12"/>
        <v/>
      </c>
      <c r="O118" s="18"/>
      <c r="P118" s="18"/>
      <c r="Q118" s="139" t="str">
        <f t="shared" si="13"/>
        <v/>
      </c>
      <c r="R118" s="21"/>
      <c r="S118" s="21"/>
      <c r="T118" s="21"/>
      <c r="U118" s="21"/>
      <c r="V118" s="78"/>
      <c r="W118" s="17"/>
      <c r="X118" s="43"/>
      <c r="Y118" s="120"/>
      <c r="Z118" s="121"/>
      <c r="AA118" s="120"/>
      <c r="AB118" s="118"/>
      <c r="AC118" s="36"/>
      <c r="AE118" s="71">
        <f t="shared" si="19"/>
        <v>0</v>
      </c>
      <c r="AF118" s="71">
        <f>IF(AND($G118&lt;&gt;"",H118=※編集不可※選択項目!$C$3,U118=""),1,0)</f>
        <v>0</v>
      </c>
      <c r="AG118" s="71">
        <f t="shared" si="15"/>
        <v>0</v>
      </c>
      <c r="AH118" s="71" t="str">
        <f t="shared" si="20"/>
        <v/>
      </c>
      <c r="AI118" s="8">
        <f t="shared" si="22"/>
        <v>0</v>
      </c>
      <c r="AJ118" s="8">
        <f t="shared" si="21"/>
        <v>0</v>
      </c>
    </row>
    <row r="119" spans="1:36" s="4" customFormat="1" ht="35.25" customHeight="1" x14ac:dyDescent="0.2">
      <c r="A119" s="58">
        <f t="shared" si="14"/>
        <v>107</v>
      </c>
      <c r="B119" s="38" t="str">
        <f t="shared" si="16"/>
        <v/>
      </c>
      <c r="C119" s="73"/>
      <c r="D119" s="16" t="str">
        <f t="shared" si="17"/>
        <v/>
      </c>
      <c r="E119" s="16" t="str">
        <f t="shared" si="18"/>
        <v/>
      </c>
      <c r="F119" s="17"/>
      <c r="G119" s="17"/>
      <c r="H119" s="21"/>
      <c r="I119" s="18"/>
      <c r="J119" s="19"/>
      <c r="K119" s="75"/>
      <c r="L119" s="19"/>
      <c r="M119" s="75"/>
      <c r="N119" s="20" t="str">
        <f t="shared" si="12"/>
        <v/>
      </c>
      <c r="O119" s="18"/>
      <c r="P119" s="18"/>
      <c r="Q119" s="139" t="str">
        <f t="shared" si="13"/>
        <v/>
      </c>
      <c r="R119" s="21"/>
      <c r="S119" s="21"/>
      <c r="T119" s="21"/>
      <c r="U119" s="21"/>
      <c r="V119" s="78"/>
      <c r="W119" s="17"/>
      <c r="X119" s="43"/>
      <c r="Y119" s="120"/>
      <c r="Z119" s="121"/>
      <c r="AA119" s="120"/>
      <c r="AB119" s="118"/>
      <c r="AC119" s="36"/>
      <c r="AE119" s="71">
        <f t="shared" si="19"/>
        <v>0</v>
      </c>
      <c r="AF119" s="71">
        <f>IF(AND($G119&lt;&gt;"",H119=※編集不可※選択項目!$C$3,U119=""),1,0)</f>
        <v>0</v>
      </c>
      <c r="AG119" s="71">
        <f t="shared" si="15"/>
        <v>0</v>
      </c>
      <c r="AH119" s="71" t="str">
        <f t="shared" si="20"/>
        <v/>
      </c>
      <c r="AI119" s="8">
        <f t="shared" si="22"/>
        <v>0</v>
      </c>
      <c r="AJ119" s="8">
        <f t="shared" si="21"/>
        <v>0</v>
      </c>
    </row>
    <row r="120" spans="1:36" s="4" customFormat="1" ht="35.25" customHeight="1" x14ac:dyDescent="0.2">
      <c r="A120" s="58">
        <f t="shared" si="14"/>
        <v>108</v>
      </c>
      <c r="B120" s="38" t="str">
        <f t="shared" si="16"/>
        <v/>
      </c>
      <c r="C120" s="73"/>
      <c r="D120" s="16" t="str">
        <f t="shared" si="17"/>
        <v/>
      </c>
      <c r="E120" s="16" t="str">
        <f t="shared" si="18"/>
        <v/>
      </c>
      <c r="F120" s="17"/>
      <c r="G120" s="17"/>
      <c r="H120" s="21"/>
      <c r="I120" s="18"/>
      <c r="J120" s="19"/>
      <c r="K120" s="75"/>
      <c r="L120" s="19"/>
      <c r="M120" s="75"/>
      <c r="N120" s="20" t="str">
        <f t="shared" si="12"/>
        <v/>
      </c>
      <c r="O120" s="18"/>
      <c r="P120" s="18"/>
      <c r="Q120" s="139" t="str">
        <f t="shared" si="13"/>
        <v/>
      </c>
      <c r="R120" s="21"/>
      <c r="S120" s="21"/>
      <c r="T120" s="21"/>
      <c r="U120" s="21"/>
      <c r="V120" s="78"/>
      <c r="W120" s="17"/>
      <c r="X120" s="43"/>
      <c r="Y120" s="120"/>
      <c r="Z120" s="121"/>
      <c r="AA120" s="120"/>
      <c r="AB120" s="118"/>
      <c r="AC120" s="36"/>
      <c r="AE120" s="71">
        <f t="shared" si="19"/>
        <v>0</v>
      </c>
      <c r="AF120" s="71">
        <f>IF(AND($G120&lt;&gt;"",H120=※編集不可※選択項目!$C$3,U120=""),1,0)</f>
        <v>0</v>
      </c>
      <c r="AG120" s="71">
        <f t="shared" si="15"/>
        <v>0</v>
      </c>
      <c r="AH120" s="71" t="str">
        <f t="shared" si="20"/>
        <v/>
      </c>
      <c r="AI120" s="8">
        <f t="shared" si="22"/>
        <v>0</v>
      </c>
      <c r="AJ120" s="8">
        <f t="shared" si="21"/>
        <v>0</v>
      </c>
    </row>
    <row r="121" spans="1:36" s="4" customFormat="1" ht="35.25" customHeight="1" x14ac:dyDescent="0.2">
      <c r="A121" s="58">
        <f t="shared" si="14"/>
        <v>109</v>
      </c>
      <c r="B121" s="38" t="str">
        <f t="shared" si="16"/>
        <v/>
      </c>
      <c r="C121" s="73"/>
      <c r="D121" s="16" t="str">
        <f t="shared" si="17"/>
        <v/>
      </c>
      <c r="E121" s="16" t="str">
        <f t="shared" si="18"/>
        <v/>
      </c>
      <c r="F121" s="17"/>
      <c r="G121" s="17"/>
      <c r="H121" s="21"/>
      <c r="I121" s="18"/>
      <c r="J121" s="19"/>
      <c r="K121" s="75"/>
      <c r="L121" s="19"/>
      <c r="M121" s="75"/>
      <c r="N121" s="20" t="str">
        <f t="shared" si="12"/>
        <v/>
      </c>
      <c r="O121" s="18"/>
      <c r="P121" s="18"/>
      <c r="Q121" s="139" t="str">
        <f t="shared" si="13"/>
        <v/>
      </c>
      <c r="R121" s="21"/>
      <c r="S121" s="21"/>
      <c r="T121" s="21"/>
      <c r="U121" s="21"/>
      <c r="V121" s="78"/>
      <c r="W121" s="17"/>
      <c r="X121" s="43"/>
      <c r="Y121" s="120"/>
      <c r="Z121" s="121"/>
      <c r="AA121" s="120"/>
      <c r="AB121" s="118"/>
      <c r="AC121" s="36"/>
      <c r="AE121" s="71">
        <f t="shared" si="19"/>
        <v>0</v>
      </c>
      <c r="AF121" s="71">
        <f>IF(AND($G121&lt;&gt;"",H121=※編集不可※選択項目!$C$3,U121=""),1,0)</f>
        <v>0</v>
      </c>
      <c r="AG121" s="71">
        <f t="shared" si="15"/>
        <v>0</v>
      </c>
      <c r="AH121" s="71" t="str">
        <f t="shared" si="20"/>
        <v/>
      </c>
      <c r="AI121" s="8">
        <f t="shared" si="22"/>
        <v>0</v>
      </c>
      <c r="AJ121" s="8">
        <f t="shared" si="21"/>
        <v>0</v>
      </c>
    </row>
    <row r="122" spans="1:36" s="4" customFormat="1" ht="35.25" customHeight="1" x14ac:dyDescent="0.2">
      <c r="A122" s="58">
        <f t="shared" si="14"/>
        <v>110</v>
      </c>
      <c r="B122" s="38" t="str">
        <f t="shared" si="16"/>
        <v/>
      </c>
      <c r="C122" s="73"/>
      <c r="D122" s="16" t="str">
        <f t="shared" si="17"/>
        <v/>
      </c>
      <c r="E122" s="16" t="str">
        <f t="shared" si="18"/>
        <v/>
      </c>
      <c r="F122" s="17"/>
      <c r="G122" s="17"/>
      <c r="H122" s="21"/>
      <c r="I122" s="18"/>
      <c r="J122" s="19"/>
      <c r="K122" s="75"/>
      <c r="L122" s="19"/>
      <c r="M122" s="75"/>
      <c r="N122" s="20" t="str">
        <f t="shared" si="12"/>
        <v/>
      </c>
      <c r="O122" s="18"/>
      <c r="P122" s="18"/>
      <c r="Q122" s="139" t="str">
        <f t="shared" si="13"/>
        <v/>
      </c>
      <c r="R122" s="21"/>
      <c r="S122" s="21"/>
      <c r="T122" s="21"/>
      <c r="U122" s="21"/>
      <c r="V122" s="78"/>
      <c r="W122" s="17"/>
      <c r="X122" s="43"/>
      <c r="Y122" s="120"/>
      <c r="Z122" s="121"/>
      <c r="AA122" s="120"/>
      <c r="AB122" s="118"/>
      <c r="AC122" s="36"/>
      <c r="AE122" s="71">
        <f t="shared" si="19"/>
        <v>0</v>
      </c>
      <c r="AF122" s="71">
        <f>IF(AND($G122&lt;&gt;"",H122=※編集不可※選択項目!$C$3,U122=""),1,0)</f>
        <v>0</v>
      </c>
      <c r="AG122" s="71">
        <f t="shared" si="15"/>
        <v>0</v>
      </c>
      <c r="AH122" s="71" t="str">
        <f t="shared" si="20"/>
        <v/>
      </c>
      <c r="AI122" s="8">
        <f t="shared" si="22"/>
        <v>0</v>
      </c>
      <c r="AJ122" s="8">
        <f t="shared" si="21"/>
        <v>0</v>
      </c>
    </row>
    <row r="123" spans="1:36" s="4" customFormat="1" ht="35.25" customHeight="1" x14ac:dyDescent="0.2">
      <c r="A123" s="58">
        <f t="shared" si="14"/>
        <v>111</v>
      </c>
      <c r="B123" s="38" t="str">
        <f t="shared" si="16"/>
        <v/>
      </c>
      <c r="C123" s="73"/>
      <c r="D123" s="16" t="str">
        <f t="shared" si="17"/>
        <v/>
      </c>
      <c r="E123" s="16" t="str">
        <f t="shared" si="18"/>
        <v/>
      </c>
      <c r="F123" s="17"/>
      <c r="G123" s="17"/>
      <c r="H123" s="21"/>
      <c r="I123" s="18"/>
      <c r="J123" s="19"/>
      <c r="K123" s="75"/>
      <c r="L123" s="19"/>
      <c r="M123" s="75"/>
      <c r="N123" s="20" t="str">
        <f t="shared" si="12"/>
        <v/>
      </c>
      <c r="O123" s="18"/>
      <c r="P123" s="18"/>
      <c r="Q123" s="139" t="str">
        <f t="shared" si="13"/>
        <v/>
      </c>
      <c r="R123" s="21"/>
      <c r="S123" s="21"/>
      <c r="T123" s="21"/>
      <c r="U123" s="21"/>
      <c r="V123" s="78"/>
      <c r="W123" s="17"/>
      <c r="X123" s="43"/>
      <c r="Y123" s="120"/>
      <c r="Z123" s="121"/>
      <c r="AA123" s="120"/>
      <c r="AB123" s="118"/>
      <c r="AC123" s="36"/>
      <c r="AE123" s="71">
        <f t="shared" si="19"/>
        <v>0</v>
      </c>
      <c r="AF123" s="71">
        <f>IF(AND($G123&lt;&gt;"",H123=※編集不可※選択項目!$C$3,U123=""),1,0)</f>
        <v>0</v>
      </c>
      <c r="AG123" s="71">
        <f t="shared" si="15"/>
        <v>0</v>
      </c>
      <c r="AH123" s="71" t="str">
        <f t="shared" si="20"/>
        <v/>
      </c>
      <c r="AI123" s="8">
        <f t="shared" si="22"/>
        <v>0</v>
      </c>
      <c r="AJ123" s="8">
        <f t="shared" si="21"/>
        <v>0</v>
      </c>
    </row>
    <row r="124" spans="1:36" s="4" customFormat="1" ht="35.25" customHeight="1" x14ac:dyDescent="0.2">
      <c r="A124" s="58">
        <f t="shared" si="14"/>
        <v>112</v>
      </c>
      <c r="B124" s="38" t="str">
        <f t="shared" si="16"/>
        <v/>
      </c>
      <c r="C124" s="73"/>
      <c r="D124" s="16" t="str">
        <f t="shared" si="17"/>
        <v/>
      </c>
      <c r="E124" s="16" t="str">
        <f t="shared" si="18"/>
        <v/>
      </c>
      <c r="F124" s="17"/>
      <c r="G124" s="17"/>
      <c r="H124" s="21"/>
      <c r="I124" s="18"/>
      <c r="J124" s="19"/>
      <c r="K124" s="75"/>
      <c r="L124" s="19"/>
      <c r="M124" s="75"/>
      <c r="N124" s="20" t="str">
        <f t="shared" si="12"/>
        <v/>
      </c>
      <c r="O124" s="18"/>
      <c r="P124" s="18"/>
      <c r="Q124" s="139" t="str">
        <f t="shared" si="13"/>
        <v/>
      </c>
      <c r="R124" s="21"/>
      <c r="S124" s="21"/>
      <c r="T124" s="21"/>
      <c r="U124" s="21"/>
      <c r="V124" s="78"/>
      <c r="W124" s="17"/>
      <c r="X124" s="43"/>
      <c r="Y124" s="120"/>
      <c r="Z124" s="121"/>
      <c r="AA124" s="120"/>
      <c r="AB124" s="118"/>
      <c r="AC124" s="36"/>
      <c r="AE124" s="71">
        <f t="shared" si="19"/>
        <v>0</v>
      </c>
      <c r="AF124" s="71">
        <f>IF(AND($G124&lt;&gt;"",H124=※編集不可※選択項目!$C$3,U124=""),1,0)</f>
        <v>0</v>
      </c>
      <c r="AG124" s="71">
        <f t="shared" si="15"/>
        <v>0</v>
      </c>
      <c r="AH124" s="71" t="str">
        <f t="shared" si="20"/>
        <v/>
      </c>
      <c r="AI124" s="8">
        <f t="shared" si="22"/>
        <v>0</v>
      </c>
      <c r="AJ124" s="8">
        <f t="shared" si="21"/>
        <v>0</v>
      </c>
    </row>
    <row r="125" spans="1:36" s="4" customFormat="1" ht="35.25" customHeight="1" x14ac:dyDescent="0.2">
      <c r="A125" s="58">
        <f t="shared" si="14"/>
        <v>113</v>
      </c>
      <c r="B125" s="38" t="str">
        <f t="shared" si="16"/>
        <v/>
      </c>
      <c r="C125" s="73"/>
      <c r="D125" s="16" t="str">
        <f t="shared" si="17"/>
        <v/>
      </c>
      <c r="E125" s="16" t="str">
        <f t="shared" si="18"/>
        <v/>
      </c>
      <c r="F125" s="17"/>
      <c r="G125" s="17"/>
      <c r="H125" s="21"/>
      <c r="I125" s="18"/>
      <c r="J125" s="19"/>
      <c r="K125" s="75"/>
      <c r="L125" s="19"/>
      <c r="M125" s="75"/>
      <c r="N125" s="20" t="str">
        <f t="shared" si="12"/>
        <v/>
      </c>
      <c r="O125" s="18"/>
      <c r="P125" s="18"/>
      <c r="Q125" s="139" t="str">
        <f t="shared" si="13"/>
        <v/>
      </c>
      <c r="R125" s="21"/>
      <c r="S125" s="21"/>
      <c r="T125" s="21"/>
      <c r="U125" s="21"/>
      <c r="V125" s="78"/>
      <c r="W125" s="17"/>
      <c r="X125" s="43"/>
      <c r="Y125" s="120"/>
      <c r="Z125" s="121"/>
      <c r="AA125" s="120"/>
      <c r="AB125" s="118"/>
      <c r="AC125" s="36"/>
      <c r="AE125" s="71">
        <f t="shared" si="19"/>
        <v>0</v>
      </c>
      <c r="AF125" s="71">
        <f>IF(AND($G125&lt;&gt;"",H125=※編集不可※選択項目!$C$3,U125=""),1,0)</f>
        <v>0</v>
      </c>
      <c r="AG125" s="71">
        <f t="shared" si="15"/>
        <v>0</v>
      </c>
      <c r="AH125" s="71" t="str">
        <f t="shared" si="20"/>
        <v/>
      </c>
      <c r="AI125" s="8">
        <f t="shared" si="22"/>
        <v>0</v>
      </c>
      <c r="AJ125" s="8">
        <f t="shared" si="21"/>
        <v>0</v>
      </c>
    </row>
    <row r="126" spans="1:36" s="4" customFormat="1" ht="35.25" customHeight="1" x14ac:dyDescent="0.2">
      <c r="A126" s="58">
        <f t="shared" si="14"/>
        <v>114</v>
      </c>
      <c r="B126" s="38" t="str">
        <f t="shared" si="16"/>
        <v/>
      </c>
      <c r="C126" s="73"/>
      <c r="D126" s="16" t="str">
        <f t="shared" si="17"/>
        <v/>
      </c>
      <c r="E126" s="16" t="str">
        <f t="shared" si="18"/>
        <v/>
      </c>
      <c r="F126" s="17"/>
      <c r="G126" s="17"/>
      <c r="H126" s="21"/>
      <c r="I126" s="18"/>
      <c r="J126" s="19"/>
      <c r="K126" s="75"/>
      <c r="L126" s="19"/>
      <c r="M126" s="75"/>
      <c r="N126" s="20" t="str">
        <f t="shared" si="12"/>
        <v/>
      </c>
      <c r="O126" s="18"/>
      <c r="P126" s="18"/>
      <c r="Q126" s="139" t="str">
        <f t="shared" si="13"/>
        <v/>
      </c>
      <c r="R126" s="21"/>
      <c r="S126" s="21"/>
      <c r="T126" s="21"/>
      <c r="U126" s="21"/>
      <c r="V126" s="78"/>
      <c r="W126" s="17"/>
      <c r="X126" s="43"/>
      <c r="Y126" s="120"/>
      <c r="Z126" s="121"/>
      <c r="AA126" s="120"/>
      <c r="AB126" s="118"/>
      <c r="AC126" s="36"/>
      <c r="AE126" s="71">
        <f t="shared" si="19"/>
        <v>0</v>
      </c>
      <c r="AF126" s="71">
        <f>IF(AND($G126&lt;&gt;"",H126=※編集不可※選択項目!$C$3,U126=""),1,0)</f>
        <v>0</v>
      </c>
      <c r="AG126" s="71">
        <f t="shared" si="15"/>
        <v>0</v>
      </c>
      <c r="AH126" s="71" t="str">
        <f t="shared" si="20"/>
        <v/>
      </c>
      <c r="AI126" s="8">
        <f t="shared" si="22"/>
        <v>0</v>
      </c>
      <c r="AJ126" s="8">
        <f t="shared" si="21"/>
        <v>0</v>
      </c>
    </row>
    <row r="127" spans="1:36" s="4" customFormat="1" ht="35.25" customHeight="1" x14ac:dyDescent="0.2">
      <c r="A127" s="58">
        <f t="shared" si="14"/>
        <v>115</v>
      </c>
      <c r="B127" s="38" t="str">
        <f t="shared" si="16"/>
        <v/>
      </c>
      <c r="C127" s="73"/>
      <c r="D127" s="16" t="str">
        <f t="shared" si="17"/>
        <v/>
      </c>
      <c r="E127" s="16" t="str">
        <f t="shared" si="18"/>
        <v/>
      </c>
      <c r="F127" s="17"/>
      <c r="G127" s="17"/>
      <c r="H127" s="21"/>
      <c r="I127" s="18"/>
      <c r="J127" s="19"/>
      <c r="K127" s="75"/>
      <c r="L127" s="19"/>
      <c r="M127" s="75"/>
      <c r="N127" s="20" t="str">
        <f t="shared" si="12"/>
        <v/>
      </c>
      <c r="O127" s="18"/>
      <c r="P127" s="18"/>
      <c r="Q127" s="139" t="str">
        <f t="shared" si="13"/>
        <v/>
      </c>
      <c r="R127" s="21"/>
      <c r="S127" s="21"/>
      <c r="T127" s="21"/>
      <c r="U127" s="21"/>
      <c r="V127" s="78"/>
      <c r="W127" s="17"/>
      <c r="X127" s="43"/>
      <c r="Y127" s="120"/>
      <c r="Z127" s="121"/>
      <c r="AA127" s="120"/>
      <c r="AB127" s="118"/>
      <c r="AC127" s="36"/>
      <c r="AE127" s="71">
        <f t="shared" si="19"/>
        <v>0</v>
      </c>
      <c r="AF127" s="71">
        <f>IF(AND($G127&lt;&gt;"",H127=※編集不可※選択項目!$C$3,U127=""),1,0)</f>
        <v>0</v>
      </c>
      <c r="AG127" s="71">
        <f t="shared" si="15"/>
        <v>0</v>
      </c>
      <c r="AH127" s="71" t="str">
        <f t="shared" si="20"/>
        <v/>
      </c>
      <c r="AI127" s="8">
        <f t="shared" si="22"/>
        <v>0</v>
      </c>
      <c r="AJ127" s="8">
        <f t="shared" si="21"/>
        <v>0</v>
      </c>
    </row>
    <row r="128" spans="1:36" s="4" customFormat="1" ht="35.25" customHeight="1" x14ac:dyDescent="0.2">
      <c r="A128" s="58">
        <f t="shared" si="14"/>
        <v>116</v>
      </c>
      <c r="B128" s="38" t="str">
        <f t="shared" si="16"/>
        <v/>
      </c>
      <c r="C128" s="73"/>
      <c r="D128" s="16" t="str">
        <f t="shared" si="17"/>
        <v/>
      </c>
      <c r="E128" s="16" t="str">
        <f t="shared" si="18"/>
        <v/>
      </c>
      <c r="F128" s="17"/>
      <c r="G128" s="17"/>
      <c r="H128" s="21"/>
      <c r="I128" s="18"/>
      <c r="J128" s="19"/>
      <c r="K128" s="75"/>
      <c r="L128" s="19"/>
      <c r="M128" s="75"/>
      <c r="N128" s="20" t="str">
        <f t="shared" si="12"/>
        <v/>
      </c>
      <c r="O128" s="18"/>
      <c r="P128" s="18"/>
      <c r="Q128" s="139" t="str">
        <f t="shared" si="13"/>
        <v/>
      </c>
      <c r="R128" s="21"/>
      <c r="S128" s="21"/>
      <c r="T128" s="21"/>
      <c r="U128" s="21"/>
      <c r="V128" s="78"/>
      <c r="W128" s="17"/>
      <c r="X128" s="43"/>
      <c r="Y128" s="120"/>
      <c r="Z128" s="121"/>
      <c r="AA128" s="120"/>
      <c r="AB128" s="118"/>
      <c r="AC128" s="36"/>
      <c r="AE128" s="71">
        <f t="shared" si="19"/>
        <v>0</v>
      </c>
      <c r="AF128" s="71">
        <f>IF(AND($G128&lt;&gt;"",H128=※編集不可※選択項目!$C$3,U128=""),1,0)</f>
        <v>0</v>
      </c>
      <c r="AG128" s="71">
        <f t="shared" si="15"/>
        <v>0</v>
      </c>
      <c r="AH128" s="71" t="str">
        <f t="shared" si="20"/>
        <v/>
      </c>
      <c r="AI128" s="8">
        <f t="shared" si="22"/>
        <v>0</v>
      </c>
      <c r="AJ128" s="8">
        <f t="shared" si="21"/>
        <v>0</v>
      </c>
    </row>
    <row r="129" spans="1:36" s="4" customFormat="1" ht="35.25" customHeight="1" x14ac:dyDescent="0.2">
      <c r="A129" s="58">
        <f t="shared" si="14"/>
        <v>117</v>
      </c>
      <c r="B129" s="38" t="str">
        <f t="shared" si="16"/>
        <v/>
      </c>
      <c r="C129" s="73"/>
      <c r="D129" s="16" t="str">
        <f t="shared" si="17"/>
        <v/>
      </c>
      <c r="E129" s="16" t="str">
        <f t="shared" si="18"/>
        <v/>
      </c>
      <c r="F129" s="17"/>
      <c r="G129" s="17"/>
      <c r="H129" s="21"/>
      <c r="I129" s="18"/>
      <c r="J129" s="19"/>
      <c r="K129" s="75"/>
      <c r="L129" s="19"/>
      <c r="M129" s="75"/>
      <c r="N129" s="20" t="str">
        <f t="shared" si="12"/>
        <v/>
      </c>
      <c r="O129" s="18"/>
      <c r="P129" s="18"/>
      <c r="Q129" s="139" t="str">
        <f t="shared" si="13"/>
        <v/>
      </c>
      <c r="R129" s="21"/>
      <c r="S129" s="21"/>
      <c r="T129" s="21"/>
      <c r="U129" s="21"/>
      <c r="V129" s="78"/>
      <c r="W129" s="17"/>
      <c r="X129" s="43"/>
      <c r="Y129" s="120"/>
      <c r="Z129" s="121"/>
      <c r="AA129" s="120"/>
      <c r="AB129" s="118"/>
      <c r="AC129" s="36"/>
      <c r="AE129" s="71">
        <f t="shared" si="19"/>
        <v>0</v>
      </c>
      <c r="AF129" s="71">
        <f>IF(AND($G129&lt;&gt;"",H129=※編集不可※選択項目!$C$3,U129=""),1,0)</f>
        <v>0</v>
      </c>
      <c r="AG129" s="71">
        <f t="shared" si="15"/>
        <v>0</v>
      </c>
      <c r="AH129" s="71" t="str">
        <f t="shared" si="20"/>
        <v/>
      </c>
      <c r="AI129" s="8">
        <f t="shared" si="22"/>
        <v>0</v>
      </c>
      <c r="AJ129" s="8">
        <f t="shared" si="21"/>
        <v>0</v>
      </c>
    </row>
    <row r="130" spans="1:36" s="4" customFormat="1" ht="35.25" customHeight="1" x14ac:dyDescent="0.2">
      <c r="A130" s="58">
        <f t="shared" si="14"/>
        <v>118</v>
      </c>
      <c r="B130" s="38" t="str">
        <f t="shared" si="16"/>
        <v/>
      </c>
      <c r="C130" s="73"/>
      <c r="D130" s="16" t="str">
        <f t="shared" si="17"/>
        <v/>
      </c>
      <c r="E130" s="16" t="str">
        <f t="shared" si="18"/>
        <v/>
      </c>
      <c r="F130" s="17"/>
      <c r="G130" s="17"/>
      <c r="H130" s="21"/>
      <c r="I130" s="18"/>
      <c r="J130" s="19"/>
      <c r="K130" s="75"/>
      <c r="L130" s="19"/>
      <c r="M130" s="75"/>
      <c r="N130" s="20" t="str">
        <f t="shared" si="12"/>
        <v/>
      </c>
      <c r="O130" s="18"/>
      <c r="P130" s="18"/>
      <c r="Q130" s="139" t="str">
        <f t="shared" si="13"/>
        <v/>
      </c>
      <c r="R130" s="21"/>
      <c r="S130" s="21"/>
      <c r="T130" s="21"/>
      <c r="U130" s="21"/>
      <c r="V130" s="78"/>
      <c r="W130" s="17"/>
      <c r="X130" s="43"/>
      <c r="Y130" s="120"/>
      <c r="Z130" s="121"/>
      <c r="AA130" s="120"/>
      <c r="AB130" s="118"/>
      <c r="AC130" s="36"/>
      <c r="AE130" s="71">
        <f t="shared" si="19"/>
        <v>0</v>
      </c>
      <c r="AF130" s="71">
        <f>IF(AND($G130&lt;&gt;"",H130=※編集不可※選択項目!$C$3,U130=""),1,0)</f>
        <v>0</v>
      </c>
      <c r="AG130" s="71">
        <f t="shared" si="15"/>
        <v>0</v>
      </c>
      <c r="AH130" s="71" t="str">
        <f t="shared" si="20"/>
        <v/>
      </c>
      <c r="AI130" s="8">
        <f t="shared" si="22"/>
        <v>0</v>
      </c>
      <c r="AJ130" s="8">
        <f t="shared" si="21"/>
        <v>0</v>
      </c>
    </row>
    <row r="131" spans="1:36" s="4" customFormat="1" ht="35.25" customHeight="1" x14ac:dyDescent="0.2">
      <c r="A131" s="58">
        <f t="shared" si="14"/>
        <v>119</v>
      </c>
      <c r="B131" s="38" t="str">
        <f t="shared" si="16"/>
        <v/>
      </c>
      <c r="C131" s="73"/>
      <c r="D131" s="16" t="str">
        <f t="shared" si="17"/>
        <v/>
      </c>
      <c r="E131" s="16" t="str">
        <f t="shared" si="18"/>
        <v/>
      </c>
      <c r="F131" s="17"/>
      <c r="G131" s="17"/>
      <c r="H131" s="21"/>
      <c r="I131" s="18"/>
      <c r="J131" s="19"/>
      <c r="K131" s="75"/>
      <c r="L131" s="19"/>
      <c r="M131" s="75"/>
      <c r="N131" s="20" t="str">
        <f t="shared" si="12"/>
        <v/>
      </c>
      <c r="O131" s="18"/>
      <c r="P131" s="18"/>
      <c r="Q131" s="139" t="str">
        <f t="shared" si="13"/>
        <v/>
      </c>
      <c r="R131" s="21"/>
      <c r="S131" s="21"/>
      <c r="T131" s="21"/>
      <c r="U131" s="21"/>
      <c r="V131" s="78"/>
      <c r="W131" s="17"/>
      <c r="X131" s="43"/>
      <c r="Y131" s="120"/>
      <c r="Z131" s="121"/>
      <c r="AA131" s="120"/>
      <c r="AB131" s="118"/>
      <c r="AC131" s="36"/>
      <c r="AE131" s="71">
        <f t="shared" si="19"/>
        <v>0</v>
      </c>
      <c r="AF131" s="71">
        <f>IF(AND($G131&lt;&gt;"",H131=※編集不可※選択項目!$C$3,U131=""),1,0)</f>
        <v>0</v>
      </c>
      <c r="AG131" s="71">
        <f t="shared" si="15"/>
        <v>0</v>
      </c>
      <c r="AH131" s="71" t="str">
        <f t="shared" si="20"/>
        <v/>
      </c>
      <c r="AI131" s="8">
        <f t="shared" si="22"/>
        <v>0</v>
      </c>
      <c r="AJ131" s="8">
        <f t="shared" si="21"/>
        <v>0</v>
      </c>
    </row>
    <row r="132" spans="1:36" s="4" customFormat="1" ht="35.25" customHeight="1" x14ac:dyDescent="0.2">
      <c r="A132" s="58">
        <f t="shared" si="14"/>
        <v>120</v>
      </c>
      <c r="B132" s="38" t="str">
        <f t="shared" si="16"/>
        <v/>
      </c>
      <c r="C132" s="73"/>
      <c r="D132" s="16" t="str">
        <f t="shared" si="17"/>
        <v/>
      </c>
      <c r="E132" s="16" t="str">
        <f t="shared" si="18"/>
        <v/>
      </c>
      <c r="F132" s="17"/>
      <c r="G132" s="17"/>
      <c r="H132" s="21"/>
      <c r="I132" s="18"/>
      <c r="J132" s="19"/>
      <c r="K132" s="75"/>
      <c r="L132" s="19"/>
      <c r="M132" s="75"/>
      <c r="N132" s="20" t="str">
        <f t="shared" si="12"/>
        <v/>
      </c>
      <c r="O132" s="18"/>
      <c r="P132" s="18"/>
      <c r="Q132" s="139" t="str">
        <f t="shared" si="13"/>
        <v/>
      </c>
      <c r="R132" s="21"/>
      <c r="S132" s="21"/>
      <c r="T132" s="21"/>
      <c r="U132" s="21"/>
      <c r="V132" s="78"/>
      <c r="W132" s="17"/>
      <c r="X132" s="43"/>
      <c r="Y132" s="120"/>
      <c r="Z132" s="121"/>
      <c r="AA132" s="120"/>
      <c r="AB132" s="118"/>
      <c r="AC132" s="36"/>
      <c r="AE132" s="71">
        <f t="shared" si="19"/>
        <v>0</v>
      </c>
      <c r="AF132" s="71">
        <f>IF(AND($G132&lt;&gt;"",H132=※編集不可※選択項目!$C$3,U132=""),1,0)</f>
        <v>0</v>
      </c>
      <c r="AG132" s="71">
        <f t="shared" si="15"/>
        <v>0</v>
      </c>
      <c r="AH132" s="71" t="str">
        <f t="shared" si="20"/>
        <v/>
      </c>
      <c r="AI132" s="8">
        <f t="shared" si="22"/>
        <v>0</v>
      </c>
      <c r="AJ132" s="8">
        <f t="shared" si="21"/>
        <v>0</v>
      </c>
    </row>
    <row r="133" spans="1:36" s="4" customFormat="1" ht="35.25" customHeight="1" x14ac:dyDescent="0.2">
      <c r="A133" s="58">
        <f t="shared" si="14"/>
        <v>121</v>
      </c>
      <c r="B133" s="38" t="str">
        <f t="shared" si="16"/>
        <v/>
      </c>
      <c r="C133" s="73"/>
      <c r="D133" s="16" t="str">
        <f t="shared" si="17"/>
        <v/>
      </c>
      <c r="E133" s="16" t="str">
        <f t="shared" si="18"/>
        <v/>
      </c>
      <c r="F133" s="17"/>
      <c r="G133" s="17"/>
      <c r="H133" s="21"/>
      <c r="I133" s="18"/>
      <c r="J133" s="19"/>
      <c r="K133" s="75"/>
      <c r="L133" s="19"/>
      <c r="M133" s="75"/>
      <c r="N133" s="20" t="str">
        <f t="shared" si="12"/>
        <v/>
      </c>
      <c r="O133" s="18"/>
      <c r="P133" s="18"/>
      <c r="Q133" s="139" t="str">
        <f t="shared" si="13"/>
        <v/>
      </c>
      <c r="R133" s="21"/>
      <c r="S133" s="21"/>
      <c r="T133" s="21"/>
      <c r="U133" s="21"/>
      <c r="V133" s="78"/>
      <c r="W133" s="17"/>
      <c r="X133" s="43"/>
      <c r="Y133" s="120"/>
      <c r="Z133" s="121"/>
      <c r="AA133" s="120"/>
      <c r="AB133" s="118"/>
      <c r="AC133" s="36"/>
      <c r="AE133" s="71">
        <f t="shared" si="19"/>
        <v>0</v>
      </c>
      <c r="AF133" s="71">
        <f>IF(AND($G133&lt;&gt;"",H133=※編集不可※選択項目!$C$3,U133=""),1,0)</f>
        <v>0</v>
      </c>
      <c r="AG133" s="71">
        <f t="shared" si="15"/>
        <v>0</v>
      </c>
      <c r="AH133" s="71" t="str">
        <f t="shared" si="20"/>
        <v/>
      </c>
      <c r="AI133" s="8">
        <f t="shared" si="22"/>
        <v>0</v>
      </c>
      <c r="AJ133" s="8">
        <f t="shared" si="21"/>
        <v>0</v>
      </c>
    </row>
    <row r="134" spans="1:36" s="4" customFormat="1" ht="35.25" customHeight="1" x14ac:dyDescent="0.2">
      <c r="A134" s="58">
        <f t="shared" si="14"/>
        <v>122</v>
      </c>
      <c r="B134" s="38" t="str">
        <f t="shared" si="16"/>
        <v/>
      </c>
      <c r="C134" s="73"/>
      <c r="D134" s="16" t="str">
        <f t="shared" si="17"/>
        <v/>
      </c>
      <c r="E134" s="16" t="str">
        <f t="shared" si="18"/>
        <v/>
      </c>
      <c r="F134" s="17"/>
      <c r="G134" s="17"/>
      <c r="H134" s="21"/>
      <c r="I134" s="18"/>
      <c r="J134" s="19"/>
      <c r="K134" s="75"/>
      <c r="L134" s="19"/>
      <c r="M134" s="75"/>
      <c r="N134" s="20" t="str">
        <f t="shared" si="12"/>
        <v/>
      </c>
      <c r="O134" s="18"/>
      <c r="P134" s="18"/>
      <c r="Q134" s="139" t="str">
        <f t="shared" si="13"/>
        <v/>
      </c>
      <c r="R134" s="21"/>
      <c r="S134" s="21"/>
      <c r="T134" s="21"/>
      <c r="U134" s="21"/>
      <c r="V134" s="78"/>
      <c r="W134" s="17"/>
      <c r="X134" s="43"/>
      <c r="Y134" s="120"/>
      <c r="Z134" s="121"/>
      <c r="AA134" s="120"/>
      <c r="AB134" s="118"/>
      <c r="AC134" s="36"/>
      <c r="AE134" s="71">
        <f t="shared" si="19"/>
        <v>0</v>
      </c>
      <c r="AF134" s="71">
        <f>IF(AND($G134&lt;&gt;"",H134=※編集不可※選択項目!$C$3,U134=""),1,0)</f>
        <v>0</v>
      </c>
      <c r="AG134" s="71">
        <f t="shared" si="15"/>
        <v>0</v>
      </c>
      <c r="AH134" s="71" t="str">
        <f t="shared" si="20"/>
        <v/>
      </c>
      <c r="AI134" s="8">
        <f t="shared" si="22"/>
        <v>0</v>
      </c>
      <c r="AJ134" s="8">
        <f t="shared" si="21"/>
        <v>0</v>
      </c>
    </row>
    <row r="135" spans="1:36" s="4" customFormat="1" ht="35.25" customHeight="1" x14ac:dyDescent="0.2">
      <c r="A135" s="58">
        <f t="shared" si="14"/>
        <v>123</v>
      </c>
      <c r="B135" s="38" t="str">
        <f t="shared" si="16"/>
        <v/>
      </c>
      <c r="C135" s="73"/>
      <c r="D135" s="16" t="str">
        <f t="shared" si="17"/>
        <v/>
      </c>
      <c r="E135" s="16" t="str">
        <f t="shared" si="18"/>
        <v/>
      </c>
      <c r="F135" s="17"/>
      <c r="G135" s="17"/>
      <c r="H135" s="21"/>
      <c r="I135" s="18"/>
      <c r="J135" s="19"/>
      <c r="K135" s="75"/>
      <c r="L135" s="19"/>
      <c r="M135" s="75"/>
      <c r="N135" s="20" t="str">
        <f t="shared" si="12"/>
        <v/>
      </c>
      <c r="O135" s="18"/>
      <c r="P135" s="18"/>
      <c r="Q135" s="139" t="str">
        <f t="shared" si="13"/>
        <v/>
      </c>
      <c r="R135" s="21"/>
      <c r="S135" s="21"/>
      <c r="T135" s="21"/>
      <c r="U135" s="21"/>
      <c r="V135" s="78"/>
      <c r="W135" s="17"/>
      <c r="X135" s="43"/>
      <c r="Y135" s="120"/>
      <c r="Z135" s="121"/>
      <c r="AA135" s="120"/>
      <c r="AB135" s="118"/>
      <c r="AC135" s="36"/>
      <c r="AE135" s="71">
        <f t="shared" si="19"/>
        <v>0</v>
      </c>
      <c r="AF135" s="71">
        <f>IF(AND($G135&lt;&gt;"",H135=※編集不可※選択項目!$C$3,U135=""),1,0)</f>
        <v>0</v>
      </c>
      <c r="AG135" s="71">
        <f t="shared" si="15"/>
        <v>0</v>
      </c>
      <c r="AH135" s="71" t="str">
        <f t="shared" si="20"/>
        <v/>
      </c>
      <c r="AI135" s="8">
        <f t="shared" si="22"/>
        <v>0</v>
      </c>
      <c r="AJ135" s="8">
        <f t="shared" si="21"/>
        <v>0</v>
      </c>
    </row>
    <row r="136" spans="1:36" s="4" customFormat="1" ht="35.25" customHeight="1" x14ac:dyDescent="0.2">
      <c r="A136" s="58">
        <f t="shared" si="14"/>
        <v>124</v>
      </c>
      <c r="B136" s="38" t="str">
        <f t="shared" si="16"/>
        <v/>
      </c>
      <c r="C136" s="73"/>
      <c r="D136" s="16" t="str">
        <f t="shared" si="17"/>
        <v/>
      </c>
      <c r="E136" s="16" t="str">
        <f t="shared" si="18"/>
        <v/>
      </c>
      <c r="F136" s="17"/>
      <c r="G136" s="17"/>
      <c r="H136" s="21"/>
      <c r="I136" s="18"/>
      <c r="J136" s="19"/>
      <c r="K136" s="75"/>
      <c r="L136" s="19"/>
      <c r="M136" s="75"/>
      <c r="N136" s="20" t="str">
        <f t="shared" si="12"/>
        <v/>
      </c>
      <c r="O136" s="18"/>
      <c r="P136" s="18"/>
      <c r="Q136" s="139" t="str">
        <f t="shared" si="13"/>
        <v/>
      </c>
      <c r="R136" s="21"/>
      <c r="S136" s="21"/>
      <c r="T136" s="21"/>
      <c r="U136" s="21"/>
      <c r="V136" s="78"/>
      <c r="W136" s="17"/>
      <c r="X136" s="43"/>
      <c r="Y136" s="120"/>
      <c r="Z136" s="121"/>
      <c r="AA136" s="120"/>
      <c r="AB136" s="118"/>
      <c r="AC136" s="36"/>
      <c r="AE136" s="71">
        <f t="shared" si="19"/>
        <v>0</v>
      </c>
      <c r="AF136" s="71">
        <f>IF(AND($G136&lt;&gt;"",H136=※編集不可※選択項目!$C$3,U136=""),1,0)</f>
        <v>0</v>
      </c>
      <c r="AG136" s="71">
        <f t="shared" si="15"/>
        <v>0</v>
      </c>
      <c r="AH136" s="71" t="str">
        <f t="shared" si="20"/>
        <v/>
      </c>
      <c r="AI136" s="8">
        <f t="shared" si="22"/>
        <v>0</v>
      </c>
      <c r="AJ136" s="8">
        <f t="shared" si="21"/>
        <v>0</v>
      </c>
    </row>
    <row r="137" spans="1:36" s="4" customFormat="1" ht="35.25" customHeight="1" x14ac:dyDescent="0.2">
      <c r="A137" s="58">
        <f t="shared" si="14"/>
        <v>125</v>
      </c>
      <c r="B137" s="38" t="str">
        <f t="shared" si="16"/>
        <v/>
      </c>
      <c r="C137" s="73"/>
      <c r="D137" s="16" t="str">
        <f t="shared" si="17"/>
        <v/>
      </c>
      <c r="E137" s="16" t="str">
        <f t="shared" si="18"/>
        <v/>
      </c>
      <c r="F137" s="17"/>
      <c r="G137" s="17"/>
      <c r="H137" s="21"/>
      <c r="I137" s="18"/>
      <c r="J137" s="19"/>
      <c r="K137" s="75"/>
      <c r="L137" s="19"/>
      <c r="M137" s="75"/>
      <c r="N137" s="20" t="str">
        <f t="shared" si="12"/>
        <v/>
      </c>
      <c r="O137" s="18"/>
      <c r="P137" s="18"/>
      <c r="Q137" s="139" t="str">
        <f t="shared" si="13"/>
        <v/>
      </c>
      <c r="R137" s="21"/>
      <c r="S137" s="21"/>
      <c r="T137" s="21"/>
      <c r="U137" s="21"/>
      <c r="V137" s="78"/>
      <c r="W137" s="17"/>
      <c r="X137" s="43"/>
      <c r="Y137" s="120"/>
      <c r="Z137" s="121"/>
      <c r="AA137" s="120"/>
      <c r="AB137" s="118"/>
      <c r="AC137" s="36"/>
      <c r="AE137" s="71">
        <f t="shared" si="19"/>
        <v>0</v>
      </c>
      <c r="AF137" s="71">
        <f>IF(AND($G137&lt;&gt;"",H137=※編集不可※選択項目!$C$3,U137=""),1,0)</f>
        <v>0</v>
      </c>
      <c r="AG137" s="71">
        <f t="shared" si="15"/>
        <v>0</v>
      </c>
      <c r="AH137" s="71" t="str">
        <f t="shared" si="20"/>
        <v/>
      </c>
      <c r="AI137" s="8">
        <f t="shared" si="22"/>
        <v>0</v>
      </c>
      <c r="AJ137" s="8">
        <f t="shared" si="21"/>
        <v>0</v>
      </c>
    </row>
    <row r="138" spans="1:36" s="4" customFormat="1" ht="35.25" customHeight="1" x14ac:dyDescent="0.2">
      <c r="A138" s="58">
        <f t="shared" si="14"/>
        <v>126</v>
      </c>
      <c r="B138" s="38" t="str">
        <f t="shared" si="16"/>
        <v/>
      </c>
      <c r="C138" s="73"/>
      <c r="D138" s="16" t="str">
        <f t="shared" si="17"/>
        <v/>
      </c>
      <c r="E138" s="16" t="str">
        <f t="shared" si="18"/>
        <v/>
      </c>
      <c r="F138" s="17"/>
      <c r="G138" s="17"/>
      <c r="H138" s="21"/>
      <c r="I138" s="18"/>
      <c r="J138" s="19"/>
      <c r="K138" s="75"/>
      <c r="L138" s="19"/>
      <c r="M138" s="75"/>
      <c r="N138" s="20" t="str">
        <f t="shared" si="12"/>
        <v/>
      </c>
      <c r="O138" s="18"/>
      <c r="P138" s="18"/>
      <c r="Q138" s="139" t="str">
        <f t="shared" si="13"/>
        <v/>
      </c>
      <c r="R138" s="21"/>
      <c r="S138" s="21"/>
      <c r="T138" s="21"/>
      <c r="U138" s="21"/>
      <c r="V138" s="78"/>
      <c r="W138" s="17"/>
      <c r="X138" s="43"/>
      <c r="Y138" s="120"/>
      <c r="Z138" s="121"/>
      <c r="AA138" s="120"/>
      <c r="AB138" s="118"/>
      <c r="AC138" s="36"/>
      <c r="AE138" s="71">
        <f t="shared" si="19"/>
        <v>0</v>
      </c>
      <c r="AF138" s="71">
        <f>IF(AND($G138&lt;&gt;"",H138=※編集不可※選択項目!$C$3,U138=""),1,0)</f>
        <v>0</v>
      </c>
      <c r="AG138" s="71">
        <f t="shared" si="15"/>
        <v>0</v>
      </c>
      <c r="AH138" s="71" t="str">
        <f t="shared" si="20"/>
        <v/>
      </c>
      <c r="AI138" s="8">
        <f t="shared" si="22"/>
        <v>0</v>
      </c>
      <c r="AJ138" s="8">
        <f t="shared" si="21"/>
        <v>0</v>
      </c>
    </row>
    <row r="139" spans="1:36" s="4" customFormat="1" ht="35.25" customHeight="1" x14ac:dyDescent="0.2">
      <c r="A139" s="58">
        <f t="shared" si="14"/>
        <v>127</v>
      </c>
      <c r="B139" s="38" t="str">
        <f t="shared" si="16"/>
        <v/>
      </c>
      <c r="C139" s="73"/>
      <c r="D139" s="16" t="str">
        <f t="shared" si="17"/>
        <v/>
      </c>
      <c r="E139" s="16" t="str">
        <f t="shared" si="18"/>
        <v/>
      </c>
      <c r="F139" s="17"/>
      <c r="G139" s="17"/>
      <c r="H139" s="21"/>
      <c r="I139" s="18"/>
      <c r="J139" s="19"/>
      <c r="K139" s="75"/>
      <c r="L139" s="19"/>
      <c r="M139" s="75"/>
      <c r="N139" s="20" t="str">
        <f t="shared" si="12"/>
        <v/>
      </c>
      <c r="O139" s="18"/>
      <c r="P139" s="18"/>
      <c r="Q139" s="139" t="str">
        <f t="shared" si="13"/>
        <v/>
      </c>
      <c r="R139" s="21"/>
      <c r="S139" s="21"/>
      <c r="T139" s="21"/>
      <c r="U139" s="21"/>
      <c r="V139" s="78"/>
      <c r="W139" s="17"/>
      <c r="X139" s="43"/>
      <c r="Y139" s="120"/>
      <c r="Z139" s="121"/>
      <c r="AA139" s="120"/>
      <c r="AB139" s="118"/>
      <c r="AC139" s="36"/>
      <c r="AE139" s="71">
        <f t="shared" si="19"/>
        <v>0</v>
      </c>
      <c r="AF139" s="71">
        <f>IF(AND($G139&lt;&gt;"",H139=※編集不可※選択項目!$C$3,U139=""),1,0)</f>
        <v>0</v>
      </c>
      <c r="AG139" s="71">
        <f t="shared" si="15"/>
        <v>0</v>
      </c>
      <c r="AH139" s="71" t="str">
        <f t="shared" si="20"/>
        <v/>
      </c>
      <c r="AI139" s="8">
        <f t="shared" si="22"/>
        <v>0</v>
      </c>
      <c r="AJ139" s="8">
        <f t="shared" si="21"/>
        <v>0</v>
      </c>
    </row>
    <row r="140" spans="1:36" s="4" customFormat="1" ht="35.25" customHeight="1" x14ac:dyDescent="0.2">
      <c r="A140" s="58">
        <f t="shared" si="14"/>
        <v>128</v>
      </c>
      <c r="B140" s="38" t="str">
        <f t="shared" si="16"/>
        <v/>
      </c>
      <c r="C140" s="73"/>
      <c r="D140" s="16" t="str">
        <f t="shared" si="17"/>
        <v/>
      </c>
      <c r="E140" s="16" t="str">
        <f t="shared" si="18"/>
        <v/>
      </c>
      <c r="F140" s="17"/>
      <c r="G140" s="17"/>
      <c r="H140" s="21"/>
      <c r="I140" s="18"/>
      <c r="J140" s="19"/>
      <c r="K140" s="75"/>
      <c r="L140" s="19"/>
      <c r="M140" s="75"/>
      <c r="N140" s="20" t="str">
        <f t="shared" ref="N140:N203" si="23">IF(L140="","",L140)</f>
        <v/>
      </c>
      <c r="O140" s="18"/>
      <c r="P140" s="18"/>
      <c r="Q140" s="139" t="str">
        <f t="shared" ref="Q140:Q203" si="24">IFERROR(IF($K140="","",ROUNDDOWN((ABS($K140-$M140)/$K140)/IF($P140="","",IF(($P140-$O140)=0,1,($P140-$O140)))*100,1)),"")</f>
        <v/>
      </c>
      <c r="R140" s="21"/>
      <c r="S140" s="21"/>
      <c r="T140" s="21"/>
      <c r="U140" s="21"/>
      <c r="V140" s="78"/>
      <c r="W140" s="17"/>
      <c r="X140" s="43"/>
      <c r="Y140" s="120"/>
      <c r="Z140" s="121"/>
      <c r="AA140" s="120"/>
      <c r="AB140" s="118"/>
      <c r="AC140" s="36"/>
      <c r="AE140" s="71">
        <f t="shared" si="19"/>
        <v>0</v>
      </c>
      <c r="AF140" s="71">
        <f>IF(AND($G140&lt;&gt;"",H140=※編集不可※選択項目!$C$3,U140=""),1,0)</f>
        <v>0</v>
      </c>
      <c r="AG140" s="71">
        <f t="shared" si="15"/>
        <v>0</v>
      </c>
      <c r="AH140" s="71" t="str">
        <f t="shared" si="20"/>
        <v/>
      </c>
      <c r="AI140" s="8">
        <f t="shared" si="22"/>
        <v>0</v>
      </c>
      <c r="AJ140" s="8">
        <f t="shared" si="21"/>
        <v>0</v>
      </c>
    </row>
    <row r="141" spans="1:36" s="4" customFormat="1" ht="35.25" customHeight="1" x14ac:dyDescent="0.2">
      <c r="A141" s="58">
        <f t="shared" ref="A141:A204" si="25">ROW()-12</f>
        <v>129</v>
      </c>
      <c r="B141" s="38" t="str">
        <f t="shared" si="16"/>
        <v/>
      </c>
      <c r="C141" s="73"/>
      <c r="D141" s="16" t="str">
        <f t="shared" si="17"/>
        <v/>
      </c>
      <c r="E141" s="16" t="str">
        <f t="shared" si="18"/>
        <v/>
      </c>
      <c r="F141" s="17"/>
      <c r="G141" s="17"/>
      <c r="H141" s="21"/>
      <c r="I141" s="18"/>
      <c r="J141" s="19"/>
      <c r="K141" s="75"/>
      <c r="L141" s="19"/>
      <c r="M141" s="75"/>
      <c r="N141" s="20" t="str">
        <f t="shared" si="23"/>
        <v/>
      </c>
      <c r="O141" s="18"/>
      <c r="P141" s="18"/>
      <c r="Q141" s="139" t="str">
        <f t="shared" si="24"/>
        <v/>
      </c>
      <c r="R141" s="21"/>
      <c r="S141" s="21"/>
      <c r="T141" s="21"/>
      <c r="U141" s="21"/>
      <c r="V141" s="78"/>
      <c r="W141" s="17"/>
      <c r="X141" s="43"/>
      <c r="Y141" s="120"/>
      <c r="Z141" s="121"/>
      <c r="AA141" s="120"/>
      <c r="AB141" s="118"/>
      <c r="AC141" s="36"/>
      <c r="AE141" s="71">
        <f t="shared" si="19"/>
        <v>0</v>
      </c>
      <c r="AF141" s="71">
        <f>IF(AND($G141&lt;&gt;"",H141=※編集不可※選択項目!$C$3,U141=""),1,0)</f>
        <v>0</v>
      </c>
      <c r="AG141" s="71">
        <f t="shared" ref="AG141:AG204" si="26">IF(AND($G141&lt;&gt;"",COUNTIF($G141,"*■*")&gt;0,$W141=""),1,0)</f>
        <v>0</v>
      </c>
      <c r="AH141" s="71" t="str">
        <f t="shared" si="20"/>
        <v/>
      </c>
      <c r="AI141" s="8">
        <f t="shared" si="22"/>
        <v>0</v>
      </c>
      <c r="AJ141" s="8">
        <f t="shared" si="21"/>
        <v>0</v>
      </c>
    </row>
    <row r="142" spans="1:36" s="4" customFormat="1" ht="35.25" customHeight="1" x14ac:dyDescent="0.2">
      <c r="A142" s="58">
        <f t="shared" si="25"/>
        <v>130</v>
      </c>
      <c r="B142" s="38" t="str">
        <f t="shared" ref="B142:B205" si="27">IF($C142="","","工作機械")</f>
        <v/>
      </c>
      <c r="C142" s="73"/>
      <c r="D142" s="16" t="str">
        <f t="shared" ref="D142:D205" si="28">IF($C$2="","",IF($B142&lt;&gt;"",$C$2,""))</f>
        <v/>
      </c>
      <c r="E142" s="16" t="str">
        <f t="shared" ref="E142:E205" si="29">IF($F$2="","",IF($B142&lt;&gt;"",$F$2,""))</f>
        <v/>
      </c>
      <c r="F142" s="17"/>
      <c r="G142" s="17"/>
      <c r="H142" s="21"/>
      <c r="I142" s="18"/>
      <c r="J142" s="19"/>
      <c r="K142" s="75"/>
      <c r="L142" s="19"/>
      <c r="M142" s="75"/>
      <c r="N142" s="20" t="str">
        <f t="shared" si="23"/>
        <v/>
      </c>
      <c r="O142" s="18"/>
      <c r="P142" s="18"/>
      <c r="Q142" s="139" t="str">
        <f t="shared" si="24"/>
        <v/>
      </c>
      <c r="R142" s="21"/>
      <c r="S142" s="21"/>
      <c r="T142" s="21"/>
      <c r="U142" s="21"/>
      <c r="V142" s="78"/>
      <c r="W142" s="17"/>
      <c r="X142" s="43"/>
      <c r="Y142" s="120"/>
      <c r="Z142" s="121"/>
      <c r="AA142" s="120"/>
      <c r="AB142" s="118"/>
      <c r="AC142" s="36"/>
      <c r="AE142" s="71">
        <f t="shared" ref="AE142:AE205" si="30">IF(AND($C142&lt;&gt;"",OR(F142="",G142="",H142="",I142="",J142="",K142="",L142="",M142="",O142="",P142="",R142="",S142="",T142="")),1,0)</f>
        <v>0</v>
      </c>
      <c r="AF142" s="71">
        <f>IF(AND($G142&lt;&gt;"",H142=※編集不可※選択項目!$C$3,U142=""),1,0)</f>
        <v>0</v>
      </c>
      <c r="AG142" s="71">
        <f t="shared" si="26"/>
        <v>0</v>
      </c>
      <c r="AH142" s="71" t="str">
        <f t="shared" ref="AH142:AH205" si="31">IF(G142="","",TEXT(G142,"G/標準"))</f>
        <v/>
      </c>
      <c r="AI142" s="8">
        <f t="shared" si="22"/>
        <v>0</v>
      </c>
      <c r="AJ142" s="8">
        <f t="shared" ref="AJ142:AJ205" si="32">IF(Q142&lt;1,1,0)</f>
        <v>0</v>
      </c>
    </row>
    <row r="143" spans="1:36" s="4" customFormat="1" ht="35.25" customHeight="1" x14ac:dyDescent="0.2">
      <c r="A143" s="58">
        <f t="shared" si="25"/>
        <v>131</v>
      </c>
      <c r="B143" s="38" t="str">
        <f t="shared" si="27"/>
        <v/>
      </c>
      <c r="C143" s="73"/>
      <c r="D143" s="16" t="str">
        <f t="shared" si="28"/>
        <v/>
      </c>
      <c r="E143" s="16" t="str">
        <f t="shared" si="29"/>
        <v/>
      </c>
      <c r="F143" s="17"/>
      <c r="G143" s="17"/>
      <c r="H143" s="21"/>
      <c r="I143" s="18"/>
      <c r="J143" s="19"/>
      <c r="K143" s="75"/>
      <c r="L143" s="19"/>
      <c r="M143" s="75"/>
      <c r="N143" s="20" t="str">
        <f t="shared" si="23"/>
        <v/>
      </c>
      <c r="O143" s="18"/>
      <c r="P143" s="18"/>
      <c r="Q143" s="139" t="str">
        <f t="shared" si="24"/>
        <v/>
      </c>
      <c r="R143" s="21"/>
      <c r="S143" s="21"/>
      <c r="T143" s="21"/>
      <c r="U143" s="21"/>
      <c r="V143" s="78"/>
      <c r="W143" s="17"/>
      <c r="X143" s="43"/>
      <c r="Y143" s="120"/>
      <c r="Z143" s="121"/>
      <c r="AA143" s="120"/>
      <c r="AB143" s="118"/>
      <c r="AC143" s="36"/>
      <c r="AE143" s="71">
        <f t="shared" si="30"/>
        <v>0</v>
      </c>
      <c r="AF143" s="71">
        <f>IF(AND($G143&lt;&gt;"",H143=※編集不可※選択項目!$C$3,U143=""),1,0)</f>
        <v>0</v>
      </c>
      <c r="AG143" s="71">
        <f t="shared" si="26"/>
        <v>0</v>
      </c>
      <c r="AH143" s="71" t="str">
        <f t="shared" si="31"/>
        <v/>
      </c>
      <c r="AI143" s="8">
        <f t="shared" ref="AI143:AI206" si="33">IF(AH143="",0,COUNTIF($AH$13:$AH$312,AH143))</f>
        <v>0</v>
      </c>
      <c r="AJ143" s="8">
        <f t="shared" si="32"/>
        <v>0</v>
      </c>
    </row>
    <row r="144" spans="1:36" s="4" customFormat="1" ht="35.25" customHeight="1" x14ac:dyDescent="0.2">
      <c r="A144" s="58">
        <f t="shared" si="25"/>
        <v>132</v>
      </c>
      <c r="B144" s="38" t="str">
        <f t="shared" si="27"/>
        <v/>
      </c>
      <c r="C144" s="73"/>
      <c r="D144" s="16" t="str">
        <f t="shared" si="28"/>
        <v/>
      </c>
      <c r="E144" s="16" t="str">
        <f t="shared" si="29"/>
        <v/>
      </c>
      <c r="F144" s="17"/>
      <c r="G144" s="17"/>
      <c r="H144" s="21"/>
      <c r="I144" s="18"/>
      <c r="J144" s="19"/>
      <c r="K144" s="75"/>
      <c r="L144" s="19"/>
      <c r="M144" s="75"/>
      <c r="N144" s="20" t="str">
        <f t="shared" si="23"/>
        <v/>
      </c>
      <c r="O144" s="18"/>
      <c r="P144" s="18"/>
      <c r="Q144" s="139" t="str">
        <f t="shared" si="24"/>
        <v/>
      </c>
      <c r="R144" s="21"/>
      <c r="S144" s="21"/>
      <c r="T144" s="21"/>
      <c r="U144" s="21"/>
      <c r="V144" s="78"/>
      <c r="W144" s="17"/>
      <c r="X144" s="43"/>
      <c r="Y144" s="120"/>
      <c r="Z144" s="121"/>
      <c r="AA144" s="120"/>
      <c r="AB144" s="118"/>
      <c r="AC144" s="36"/>
      <c r="AE144" s="71">
        <f t="shared" si="30"/>
        <v>0</v>
      </c>
      <c r="AF144" s="71">
        <f>IF(AND($G144&lt;&gt;"",H144=※編集不可※選択項目!$C$3,U144=""),1,0)</f>
        <v>0</v>
      </c>
      <c r="AG144" s="71">
        <f t="shared" si="26"/>
        <v>0</v>
      </c>
      <c r="AH144" s="71" t="str">
        <f t="shared" si="31"/>
        <v/>
      </c>
      <c r="AI144" s="8">
        <f t="shared" si="33"/>
        <v>0</v>
      </c>
      <c r="AJ144" s="8">
        <f t="shared" si="32"/>
        <v>0</v>
      </c>
    </row>
    <row r="145" spans="1:36" s="4" customFormat="1" ht="35.25" customHeight="1" x14ac:dyDescent="0.2">
      <c r="A145" s="58">
        <f t="shared" si="25"/>
        <v>133</v>
      </c>
      <c r="B145" s="38" t="str">
        <f t="shared" si="27"/>
        <v/>
      </c>
      <c r="C145" s="73"/>
      <c r="D145" s="16" t="str">
        <f t="shared" si="28"/>
        <v/>
      </c>
      <c r="E145" s="16" t="str">
        <f t="shared" si="29"/>
        <v/>
      </c>
      <c r="F145" s="17"/>
      <c r="G145" s="17"/>
      <c r="H145" s="21"/>
      <c r="I145" s="18"/>
      <c r="J145" s="19"/>
      <c r="K145" s="75"/>
      <c r="L145" s="19"/>
      <c r="M145" s="75"/>
      <c r="N145" s="20" t="str">
        <f t="shared" si="23"/>
        <v/>
      </c>
      <c r="O145" s="18"/>
      <c r="P145" s="18"/>
      <c r="Q145" s="139" t="str">
        <f t="shared" si="24"/>
        <v/>
      </c>
      <c r="R145" s="21"/>
      <c r="S145" s="21"/>
      <c r="T145" s="21"/>
      <c r="U145" s="21"/>
      <c r="V145" s="78"/>
      <c r="W145" s="17"/>
      <c r="X145" s="43"/>
      <c r="Y145" s="120"/>
      <c r="Z145" s="121"/>
      <c r="AA145" s="120"/>
      <c r="AB145" s="118"/>
      <c r="AC145" s="36"/>
      <c r="AE145" s="71">
        <f t="shared" si="30"/>
        <v>0</v>
      </c>
      <c r="AF145" s="71">
        <f>IF(AND($G145&lt;&gt;"",H145=※編集不可※選択項目!$C$3,U145=""),1,0)</f>
        <v>0</v>
      </c>
      <c r="AG145" s="71">
        <f t="shared" si="26"/>
        <v>0</v>
      </c>
      <c r="AH145" s="71" t="str">
        <f t="shared" si="31"/>
        <v/>
      </c>
      <c r="AI145" s="8">
        <f t="shared" si="33"/>
        <v>0</v>
      </c>
      <c r="AJ145" s="8">
        <f t="shared" si="32"/>
        <v>0</v>
      </c>
    </row>
    <row r="146" spans="1:36" s="4" customFormat="1" ht="35.25" customHeight="1" x14ac:dyDescent="0.2">
      <c r="A146" s="58">
        <f t="shared" si="25"/>
        <v>134</v>
      </c>
      <c r="B146" s="38" t="str">
        <f t="shared" si="27"/>
        <v/>
      </c>
      <c r="C146" s="73"/>
      <c r="D146" s="16" t="str">
        <f t="shared" si="28"/>
        <v/>
      </c>
      <c r="E146" s="16" t="str">
        <f t="shared" si="29"/>
        <v/>
      </c>
      <c r="F146" s="17"/>
      <c r="G146" s="17"/>
      <c r="H146" s="21"/>
      <c r="I146" s="18"/>
      <c r="J146" s="19"/>
      <c r="K146" s="75"/>
      <c r="L146" s="19"/>
      <c r="M146" s="75"/>
      <c r="N146" s="20" t="str">
        <f t="shared" si="23"/>
        <v/>
      </c>
      <c r="O146" s="18"/>
      <c r="P146" s="18"/>
      <c r="Q146" s="139" t="str">
        <f t="shared" si="24"/>
        <v/>
      </c>
      <c r="R146" s="21"/>
      <c r="S146" s="21"/>
      <c r="T146" s="21"/>
      <c r="U146" s="21"/>
      <c r="V146" s="78"/>
      <c r="W146" s="17"/>
      <c r="X146" s="43"/>
      <c r="Y146" s="120"/>
      <c r="Z146" s="121"/>
      <c r="AA146" s="120"/>
      <c r="AB146" s="118"/>
      <c r="AC146" s="36"/>
      <c r="AE146" s="71">
        <f t="shared" si="30"/>
        <v>0</v>
      </c>
      <c r="AF146" s="71">
        <f>IF(AND($G146&lt;&gt;"",H146=※編集不可※選択項目!$C$3,U146=""),1,0)</f>
        <v>0</v>
      </c>
      <c r="AG146" s="71">
        <f t="shared" si="26"/>
        <v>0</v>
      </c>
      <c r="AH146" s="71" t="str">
        <f t="shared" si="31"/>
        <v/>
      </c>
      <c r="AI146" s="8">
        <f t="shared" si="33"/>
        <v>0</v>
      </c>
      <c r="AJ146" s="8">
        <f t="shared" si="32"/>
        <v>0</v>
      </c>
    </row>
    <row r="147" spans="1:36" s="4" customFormat="1" ht="35.25" customHeight="1" x14ac:dyDescent="0.2">
      <c r="A147" s="58">
        <f t="shared" si="25"/>
        <v>135</v>
      </c>
      <c r="B147" s="38" t="str">
        <f t="shared" si="27"/>
        <v/>
      </c>
      <c r="C147" s="73"/>
      <c r="D147" s="16" t="str">
        <f t="shared" si="28"/>
        <v/>
      </c>
      <c r="E147" s="16" t="str">
        <f t="shared" si="29"/>
        <v/>
      </c>
      <c r="F147" s="17"/>
      <c r="G147" s="17"/>
      <c r="H147" s="21"/>
      <c r="I147" s="18"/>
      <c r="J147" s="19"/>
      <c r="K147" s="75"/>
      <c r="L147" s="19"/>
      <c r="M147" s="75"/>
      <c r="N147" s="20" t="str">
        <f t="shared" si="23"/>
        <v/>
      </c>
      <c r="O147" s="18"/>
      <c r="P147" s="18"/>
      <c r="Q147" s="139" t="str">
        <f t="shared" si="24"/>
        <v/>
      </c>
      <c r="R147" s="21"/>
      <c r="S147" s="21"/>
      <c r="T147" s="21"/>
      <c r="U147" s="21"/>
      <c r="V147" s="78"/>
      <c r="W147" s="17"/>
      <c r="X147" s="43"/>
      <c r="Y147" s="120"/>
      <c r="Z147" s="121"/>
      <c r="AA147" s="120"/>
      <c r="AB147" s="118"/>
      <c r="AC147" s="36"/>
      <c r="AE147" s="71">
        <f t="shared" si="30"/>
        <v>0</v>
      </c>
      <c r="AF147" s="71">
        <f>IF(AND($G147&lt;&gt;"",H147=※編集不可※選択項目!$C$3,U147=""),1,0)</f>
        <v>0</v>
      </c>
      <c r="AG147" s="71">
        <f t="shared" si="26"/>
        <v>0</v>
      </c>
      <c r="AH147" s="71" t="str">
        <f t="shared" si="31"/>
        <v/>
      </c>
      <c r="AI147" s="8">
        <f t="shared" si="33"/>
        <v>0</v>
      </c>
      <c r="AJ147" s="8">
        <f t="shared" si="32"/>
        <v>0</v>
      </c>
    </row>
    <row r="148" spans="1:36" s="4" customFormat="1" ht="35.25" customHeight="1" x14ac:dyDescent="0.2">
      <c r="A148" s="58">
        <f t="shared" si="25"/>
        <v>136</v>
      </c>
      <c r="B148" s="38" t="str">
        <f t="shared" si="27"/>
        <v/>
      </c>
      <c r="C148" s="73"/>
      <c r="D148" s="16" t="str">
        <f t="shared" si="28"/>
        <v/>
      </c>
      <c r="E148" s="16" t="str">
        <f t="shared" si="29"/>
        <v/>
      </c>
      <c r="F148" s="17"/>
      <c r="G148" s="17"/>
      <c r="H148" s="21"/>
      <c r="I148" s="18"/>
      <c r="J148" s="19"/>
      <c r="K148" s="75"/>
      <c r="L148" s="19"/>
      <c r="M148" s="75"/>
      <c r="N148" s="20" t="str">
        <f t="shared" si="23"/>
        <v/>
      </c>
      <c r="O148" s="18"/>
      <c r="P148" s="18"/>
      <c r="Q148" s="139" t="str">
        <f t="shared" si="24"/>
        <v/>
      </c>
      <c r="R148" s="21"/>
      <c r="S148" s="21"/>
      <c r="T148" s="21"/>
      <c r="U148" s="21"/>
      <c r="V148" s="78"/>
      <c r="W148" s="17"/>
      <c r="X148" s="43"/>
      <c r="Y148" s="120"/>
      <c r="Z148" s="121"/>
      <c r="AA148" s="120"/>
      <c r="AB148" s="118"/>
      <c r="AC148" s="36"/>
      <c r="AE148" s="71">
        <f t="shared" si="30"/>
        <v>0</v>
      </c>
      <c r="AF148" s="71">
        <f>IF(AND($G148&lt;&gt;"",H148=※編集不可※選択項目!$C$3,U148=""),1,0)</f>
        <v>0</v>
      </c>
      <c r="AG148" s="71">
        <f t="shared" si="26"/>
        <v>0</v>
      </c>
      <c r="AH148" s="71" t="str">
        <f t="shared" si="31"/>
        <v/>
      </c>
      <c r="AI148" s="8">
        <f t="shared" si="33"/>
        <v>0</v>
      </c>
      <c r="AJ148" s="8">
        <f t="shared" si="32"/>
        <v>0</v>
      </c>
    </row>
    <row r="149" spans="1:36" s="4" customFormat="1" ht="35.25" customHeight="1" x14ac:dyDescent="0.2">
      <c r="A149" s="58">
        <f t="shared" si="25"/>
        <v>137</v>
      </c>
      <c r="B149" s="38" t="str">
        <f t="shared" si="27"/>
        <v/>
      </c>
      <c r="C149" s="73"/>
      <c r="D149" s="16" t="str">
        <f t="shared" si="28"/>
        <v/>
      </c>
      <c r="E149" s="16" t="str">
        <f t="shared" si="29"/>
        <v/>
      </c>
      <c r="F149" s="17"/>
      <c r="G149" s="17"/>
      <c r="H149" s="21"/>
      <c r="I149" s="18"/>
      <c r="J149" s="19"/>
      <c r="K149" s="75"/>
      <c r="L149" s="19"/>
      <c r="M149" s="75"/>
      <c r="N149" s="20" t="str">
        <f t="shared" si="23"/>
        <v/>
      </c>
      <c r="O149" s="18"/>
      <c r="P149" s="18"/>
      <c r="Q149" s="139" t="str">
        <f t="shared" si="24"/>
        <v/>
      </c>
      <c r="R149" s="21"/>
      <c r="S149" s="21"/>
      <c r="T149" s="21"/>
      <c r="U149" s="21"/>
      <c r="V149" s="78"/>
      <c r="W149" s="17"/>
      <c r="X149" s="43"/>
      <c r="Y149" s="120"/>
      <c r="Z149" s="121"/>
      <c r="AA149" s="120"/>
      <c r="AB149" s="118"/>
      <c r="AC149" s="36"/>
      <c r="AE149" s="71">
        <f t="shared" si="30"/>
        <v>0</v>
      </c>
      <c r="AF149" s="71">
        <f>IF(AND($G149&lt;&gt;"",H149=※編集不可※選択項目!$C$3,U149=""),1,0)</f>
        <v>0</v>
      </c>
      <c r="AG149" s="71">
        <f t="shared" si="26"/>
        <v>0</v>
      </c>
      <c r="AH149" s="71" t="str">
        <f t="shared" si="31"/>
        <v/>
      </c>
      <c r="AI149" s="8">
        <f t="shared" si="33"/>
        <v>0</v>
      </c>
      <c r="AJ149" s="8">
        <f t="shared" si="32"/>
        <v>0</v>
      </c>
    </row>
    <row r="150" spans="1:36" s="4" customFormat="1" ht="35.25" customHeight="1" x14ac:dyDescent="0.2">
      <c r="A150" s="58">
        <f t="shared" si="25"/>
        <v>138</v>
      </c>
      <c r="B150" s="38" t="str">
        <f t="shared" si="27"/>
        <v/>
      </c>
      <c r="C150" s="73"/>
      <c r="D150" s="16" t="str">
        <f t="shared" si="28"/>
        <v/>
      </c>
      <c r="E150" s="16" t="str">
        <f t="shared" si="29"/>
        <v/>
      </c>
      <c r="F150" s="17"/>
      <c r="G150" s="17"/>
      <c r="H150" s="21"/>
      <c r="I150" s="18"/>
      <c r="J150" s="19"/>
      <c r="K150" s="75"/>
      <c r="L150" s="19"/>
      <c r="M150" s="75"/>
      <c r="N150" s="20" t="str">
        <f t="shared" si="23"/>
        <v/>
      </c>
      <c r="O150" s="18"/>
      <c r="P150" s="18"/>
      <c r="Q150" s="139" t="str">
        <f t="shared" si="24"/>
        <v/>
      </c>
      <c r="R150" s="21"/>
      <c r="S150" s="21"/>
      <c r="T150" s="21"/>
      <c r="U150" s="21"/>
      <c r="V150" s="78"/>
      <c r="W150" s="17"/>
      <c r="X150" s="43"/>
      <c r="Y150" s="120"/>
      <c r="Z150" s="121"/>
      <c r="AA150" s="120"/>
      <c r="AB150" s="118"/>
      <c r="AC150" s="36"/>
      <c r="AE150" s="71">
        <f t="shared" si="30"/>
        <v>0</v>
      </c>
      <c r="AF150" s="71">
        <f>IF(AND($G150&lt;&gt;"",H150=※編集不可※選択項目!$C$3,U150=""),1,0)</f>
        <v>0</v>
      </c>
      <c r="AG150" s="71">
        <f t="shared" si="26"/>
        <v>0</v>
      </c>
      <c r="AH150" s="71" t="str">
        <f t="shared" si="31"/>
        <v/>
      </c>
      <c r="AI150" s="8">
        <f t="shared" si="33"/>
        <v>0</v>
      </c>
      <c r="AJ150" s="8">
        <f t="shared" si="32"/>
        <v>0</v>
      </c>
    </row>
    <row r="151" spans="1:36" s="4" customFormat="1" ht="35.25" customHeight="1" x14ac:dyDescent="0.2">
      <c r="A151" s="58">
        <f t="shared" si="25"/>
        <v>139</v>
      </c>
      <c r="B151" s="38" t="str">
        <f t="shared" si="27"/>
        <v/>
      </c>
      <c r="C151" s="73"/>
      <c r="D151" s="16" t="str">
        <f t="shared" si="28"/>
        <v/>
      </c>
      <c r="E151" s="16" t="str">
        <f t="shared" si="29"/>
        <v/>
      </c>
      <c r="F151" s="17"/>
      <c r="G151" s="17"/>
      <c r="H151" s="21"/>
      <c r="I151" s="18"/>
      <c r="J151" s="19"/>
      <c r="K151" s="75"/>
      <c r="L151" s="19"/>
      <c r="M151" s="75"/>
      <c r="N151" s="20" t="str">
        <f t="shared" si="23"/>
        <v/>
      </c>
      <c r="O151" s="18"/>
      <c r="P151" s="18"/>
      <c r="Q151" s="139" t="str">
        <f t="shared" si="24"/>
        <v/>
      </c>
      <c r="R151" s="21"/>
      <c r="S151" s="21"/>
      <c r="T151" s="21"/>
      <c r="U151" s="21"/>
      <c r="V151" s="78"/>
      <c r="W151" s="17"/>
      <c r="X151" s="43"/>
      <c r="Y151" s="120"/>
      <c r="Z151" s="121"/>
      <c r="AA151" s="120"/>
      <c r="AB151" s="118"/>
      <c r="AC151" s="36"/>
      <c r="AE151" s="71">
        <f t="shared" si="30"/>
        <v>0</v>
      </c>
      <c r="AF151" s="71">
        <f>IF(AND($G151&lt;&gt;"",H151=※編集不可※選択項目!$C$3,U151=""),1,0)</f>
        <v>0</v>
      </c>
      <c r="AG151" s="71">
        <f t="shared" si="26"/>
        <v>0</v>
      </c>
      <c r="AH151" s="71" t="str">
        <f t="shared" si="31"/>
        <v/>
      </c>
      <c r="AI151" s="8">
        <f t="shared" si="33"/>
        <v>0</v>
      </c>
      <c r="AJ151" s="8">
        <f t="shared" si="32"/>
        <v>0</v>
      </c>
    </row>
    <row r="152" spans="1:36" s="4" customFormat="1" ht="35.25" customHeight="1" x14ac:dyDescent="0.2">
      <c r="A152" s="58">
        <f t="shared" si="25"/>
        <v>140</v>
      </c>
      <c r="B152" s="38" t="str">
        <f t="shared" si="27"/>
        <v/>
      </c>
      <c r="C152" s="73"/>
      <c r="D152" s="16" t="str">
        <f t="shared" si="28"/>
        <v/>
      </c>
      <c r="E152" s="16" t="str">
        <f t="shared" si="29"/>
        <v/>
      </c>
      <c r="F152" s="17"/>
      <c r="G152" s="17"/>
      <c r="H152" s="21"/>
      <c r="I152" s="18"/>
      <c r="J152" s="19"/>
      <c r="K152" s="75"/>
      <c r="L152" s="19"/>
      <c r="M152" s="75"/>
      <c r="N152" s="20" t="str">
        <f t="shared" si="23"/>
        <v/>
      </c>
      <c r="O152" s="18"/>
      <c r="P152" s="18"/>
      <c r="Q152" s="139" t="str">
        <f t="shared" si="24"/>
        <v/>
      </c>
      <c r="R152" s="21"/>
      <c r="S152" s="21"/>
      <c r="T152" s="21"/>
      <c r="U152" s="21"/>
      <c r="V152" s="78"/>
      <c r="W152" s="17"/>
      <c r="X152" s="43"/>
      <c r="Y152" s="120"/>
      <c r="Z152" s="121"/>
      <c r="AA152" s="120"/>
      <c r="AB152" s="118"/>
      <c r="AC152" s="36"/>
      <c r="AE152" s="71">
        <f t="shared" si="30"/>
        <v>0</v>
      </c>
      <c r="AF152" s="71">
        <f>IF(AND($G152&lt;&gt;"",H152=※編集不可※選択項目!$C$3,U152=""),1,0)</f>
        <v>0</v>
      </c>
      <c r="AG152" s="71">
        <f t="shared" si="26"/>
        <v>0</v>
      </c>
      <c r="AH152" s="71" t="str">
        <f t="shared" si="31"/>
        <v/>
      </c>
      <c r="AI152" s="8">
        <f t="shared" si="33"/>
        <v>0</v>
      </c>
      <c r="AJ152" s="8">
        <f t="shared" si="32"/>
        <v>0</v>
      </c>
    </row>
    <row r="153" spans="1:36" s="4" customFormat="1" ht="35.25" customHeight="1" x14ac:dyDescent="0.2">
      <c r="A153" s="58">
        <f t="shared" si="25"/>
        <v>141</v>
      </c>
      <c r="B153" s="38" t="str">
        <f t="shared" si="27"/>
        <v/>
      </c>
      <c r="C153" s="73"/>
      <c r="D153" s="16" t="str">
        <f t="shared" si="28"/>
        <v/>
      </c>
      <c r="E153" s="16" t="str">
        <f t="shared" si="29"/>
        <v/>
      </c>
      <c r="F153" s="17"/>
      <c r="G153" s="17"/>
      <c r="H153" s="21"/>
      <c r="I153" s="18"/>
      <c r="J153" s="19"/>
      <c r="K153" s="75"/>
      <c r="L153" s="19"/>
      <c r="M153" s="75"/>
      <c r="N153" s="20" t="str">
        <f t="shared" si="23"/>
        <v/>
      </c>
      <c r="O153" s="18"/>
      <c r="P153" s="18"/>
      <c r="Q153" s="139" t="str">
        <f t="shared" si="24"/>
        <v/>
      </c>
      <c r="R153" s="21"/>
      <c r="S153" s="21"/>
      <c r="T153" s="21"/>
      <c r="U153" s="21"/>
      <c r="V153" s="78"/>
      <c r="W153" s="17"/>
      <c r="X153" s="43"/>
      <c r="Y153" s="120"/>
      <c r="Z153" s="121"/>
      <c r="AA153" s="120"/>
      <c r="AB153" s="118"/>
      <c r="AC153" s="36"/>
      <c r="AE153" s="71">
        <f t="shared" si="30"/>
        <v>0</v>
      </c>
      <c r="AF153" s="71">
        <f>IF(AND($G153&lt;&gt;"",H153=※編集不可※選択項目!$C$3,U153=""),1,0)</f>
        <v>0</v>
      </c>
      <c r="AG153" s="71">
        <f t="shared" si="26"/>
        <v>0</v>
      </c>
      <c r="AH153" s="71" t="str">
        <f t="shared" si="31"/>
        <v/>
      </c>
      <c r="AI153" s="8">
        <f t="shared" si="33"/>
        <v>0</v>
      </c>
      <c r="AJ153" s="8">
        <f t="shared" si="32"/>
        <v>0</v>
      </c>
    </row>
    <row r="154" spans="1:36" s="4" customFormat="1" ht="35.25" customHeight="1" x14ac:dyDescent="0.2">
      <c r="A154" s="58">
        <f t="shared" si="25"/>
        <v>142</v>
      </c>
      <c r="B154" s="38" t="str">
        <f t="shared" si="27"/>
        <v/>
      </c>
      <c r="C154" s="73"/>
      <c r="D154" s="16" t="str">
        <f t="shared" si="28"/>
        <v/>
      </c>
      <c r="E154" s="16" t="str">
        <f t="shared" si="29"/>
        <v/>
      </c>
      <c r="F154" s="17"/>
      <c r="G154" s="17"/>
      <c r="H154" s="21"/>
      <c r="I154" s="18"/>
      <c r="J154" s="19"/>
      <c r="K154" s="75"/>
      <c r="L154" s="19"/>
      <c r="M154" s="75"/>
      <c r="N154" s="20" t="str">
        <f t="shared" si="23"/>
        <v/>
      </c>
      <c r="O154" s="18"/>
      <c r="P154" s="18"/>
      <c r="Q154" s="139" t="str">
        <f t="shared" si="24"/>
        <v/>
      </c>
      <c r="R154" s="21"/>
      <c r="S154" s="21"/>
      <c r="T154" s="21"/>
      <c r="U154" s="21"/>
      <c r="V154" s="78"/>
      <c r="W154" s="17"/>
      <c r="X154" s="43"/>
      <c r="Y154" s="120"/>
      <c r="Z154" s="121"/>
      <c r="AA154" s="120"/>
      <c r="AB154" s="118"/>
      <c r="AC154" s="36"/>
      <c r="AE154" s="71">
        <f t="shared" si="30"/>
        <v>0</v>
      </c>
      <c r="AF154" s="71">
        <f>IF(AND($G154&lt;&gt;"",H154=※編集不可※選択項目!$C$3,U154=""),1,0)</f>
        <v>0</v>
      </c>
      <c r="AG154" s="71">
        <f t="shared" si="26"/>
        <v>0</v>
      </c>
      <c r="AH154" s="71" t="str">
        <f t="shared" si="31"/>
        <v/>
      </c>
      <c r="AI154" s="8">
        <f t="shared" si="33"/>
        <v>0</v>
      </c>
      <c r="AJ154" s="8">
        <f t="shared" si="32"/>
        <v>0</v>
      </c>
    </row>
    <row r="155" spans="1:36" s="4" customFormat="1" ht="35.25" customHeight="1" x14ac:dyDescent="0.2">
      <c r="A155" s="58">
        <f t="shared" si="25"/>
        <v>143</v>
      </c>
      <c r="B155" s="38" t="str">
        <f t="shared" si="27"/>
        <v/>
      </c>
      <c r="C155" s="73"/>
      <c r="D155" s="16" t="str">
        <f t="shared" si="28"/>
        <v/>
      </c>
      <c r="E155" s="16" t="str">
        <f t="shared" si="29"/>
        <v/>
      </c>
      <c r="F155" s="17"/>
      <c r="G155" s="17"/>
      <c r="H155" s="21"/>
      <c r="I155" s="18"/>
      <c r="J155" s="19"/>
      <c r="K155" s="75"/>
      <c r="L155" s="19"/>
      <c r="M155" s="75"/>
      <c r="N155" s="20" t="str">
        <f t="shared" si="23"/>
        <v/>
      </c>
      <c r="O155" s="18"/>
      <c r="P155" s="18"/>
      <c r="Q155" s="139" t="str">
        <f t="shared" si="24"/>
        <v/>
      </c>
      <c r="R155" s="21"/>
      <c r="S155" s="21"/>
      <c r="T155" s="21"/>
      <c r="U155" s="21"/>
      <c r="V155" s="78"/>
      <c r="W155" s="17"/>
      <c r="X155" s="43"/>
      <c r="Y155" s="120"/>
      <c r="Z155" s="121"/>
      <c r="AA155" s="120"/>
      <c r="AB155" s="118"/>
      <c r="AC155" s="36"/>
      <c r="AE155" s="71">
        <f t="shared" si="30"/>
        <v>0</v>
      </c>
      <c r="AF155" s="71">
        <f>IF(AND($G155&lt;&gt;"",H155=※編集不可※選択項目!$C$3,U155=""),1,0)</f>
        <v>0</v>
      </c>
      <c r="AG155" s="71">
        <f t="shared" si="26"/>
        <v>0</v>
      </c>
      <c r="AH155" s="71" t="str">
        <f t="shared" si="31"/>
        <v/>
      </c>
      <c r="AI155" s="8">
        <f t="shared" si="33"/>
        <v>0</v>
      </c>
      <c r="AJ155" s="8">
        <f t="shared" si="32"/>
        <v>0</v>
      </c>
    </row>
    <row r="156" spans="1:36" s="4" customFormat="1" ht="35.25" customHeight="1" x14ac:dyDescent="0.2">
      <c r="A156" s="58">
        <f t="shared" si="25"/>
        <v>144</v>
      </c>
      <c r="B156" s="38" t="str">
        <f t="shared" si="27"/>
        <v/>
      </c>
      <c r="C156" s="73"/>
      <c r="D156" s="16" t="str">
        <f t="shared" si="28"/>
        <v/>
      </c>
      <c r="E156" s="16" t="str">
        <f t="shared" si="29"/>
        <v/>
      </c>
      <c r="F156" s="17"/>
      <c r="G156" s="17"/>
      <c r="H156" s="21"/>
      <c r="I156" s="18"/>
      <c r="J156" s="19"/>
      <c r="K156" s="75"/>
      <c r="L156" s="19"/>
      <c r="M156" s="75"/>
      <c r="N156" s="20" t="str">
        <f t="shared" si="23"/>
        <v/>
      </c>
      <c r="O156" s="18"/>
      <c r="P156" s="18"/>
      <c r="Q156" s="139" t="str">
        <f t="shared" si="24"/>
        <v/>
      </c>
      <c r="R156" s="21"/>
      <c r="S156" s="21"/>
      <c r="T156" s="21"/>
      <c r="U156" s="21"/>
      <c r="V156" s="78"/>
      <c r="W156" s="17"/>
      <c r="X156" s="43"/>
      <c r="Y156" s="120"/>
      <c r="Z156" s="121"/>
      <c r="AA156" s="120"/>
      <c r="AB156" s="118"/>
      <c r="AC156" s="36"/>
      <c r="AE156" s="71">
        <f t="shared" si="30"/>
        <v>0</v>
      </c>
      <c r="AF156" s="71">
        <f>IF(AND($G156&lt;&gt;"",H156=※編集不可※選択項目!$C$3,U156=""),1,0)</f>
        <v>0</v>
      </c>
      <c r="AG156" s="71">
        <f t="shared" si="26"/>
        <v>0</v>
      </c>
      <c r="AH156" s="71" t="str">
        <f t="shared" si="31"/>
        <v/>
      </c>
      <c r="AI156" s="8">
        <f t="shared" si="33"/>
        <v>0</v>
      </c>
      <c r="AJ156" s="8">
        <f t="shared" si="32"/>
        <v>0</v>
      </c>
    </row>
    <row r="157" spans="1:36" s="4" customFormat="1" ht="35.25" customHeight="1" x14ac:dyDescent="0.2">
      <c r="A157" s="58">
        <f t="shared" si="25"/>
        <v>145</v>
      </c>
      <c r="B157" s="38" t="str">
        <f t="shared" si="27"/>
        <v/>
      </c>
      <c r="C157" s="73"/>
      <c r="D157" s="16" t="str">
        <f t="shared" si="28"/>
        <v/>
      </c>
      <c r="E157" s="16" t="str">
        <f t="shared" si="29"/>
        <v/>
      </c>
      <c r="F157" s="17"/>
      <c r="G157" s="17"/>
      <c r="H157" s="21"/>
      <c r="I157" s="18"/>
      <c r="J157" s="19"/>
      <c r="K157" s="75"/>
      <c r="L157" s="19"/>
      <c r="M157" s="75"/>
      <c r="N157" s="20" t="str">
        <f t="shared" si="23"/>
        <v/>
      </c>
      <c r="O157" s="18"/>
      <c r="P157" s="18"/>
      <c r="Q157" s="139" t="str">
        <f t="shared" si="24"/>
        <v/>
      </c>
      <c r="R157" s="21"/>
      <c r="S157" s="21"/>
      <c r="T157" s="21"/>
      <c r="U157" s="21"/>
      <c r="V157" s="78"/>
      <c r="W157" s="17"/>
      <c r="X157" s="43"/>
      <c r="Y157" s="120"/>
      <c r="Z157" s="121"/>
      <c r="AA157" s="120"/>
      <c r="AB157" s="118"/>
      <c r="AC157" s="36"/>
      <c r="AE157" s="71">
        <f t="shared" si="30"/>
        <v>0</v>
      </c>
      <c r="AF157" s="71">
        <f>IF(AND($G157&lt;&gt;"",H157=※編集不可※選択項目!$C$3,U157=""),1,0)</f>
        <v>0</v>
      </c>
      <c r="AG157" s="71">
        <f t="shared" si="26"/>
        <v>0</v>
      </c>
      <c r="AH157" s="71" t="str">
        <f t="shared" si="31"/>
        <v/>
      </c>
      <c r="AI157" s="8">
        <f t="shared" si="33"/>
        <v>0</v>
      </c>
      <c r="AJ157" s="8">
        <f t="shared" si="32"/>
        <v>0</v>
      </c>
    </row>
    <row r="158" spans="1:36" s="4" customFormat="1" ht="35.25" customHeight="1" x14ac:dyDescent="0.2">
      <c r="A158" s="58">
        <f t="shared" si="25"/>
        <v>146</v>
      </c>
      <c r="B158" s="38" t="str">
        <f t="shared" si="27"/>
        <v/>
      </c>
      <c r="C158" s="73"/>
      <c r="D158" s="16" t="str">
        <f t="shared" si="28"/>
        <v/>
      </c>
      <c r="E158" s="16" t="str">
        <f t="shared" si="29"/>
        <v/>
      </c>
      <c r="F158" s="17"/>
      <c r="G158" s="17"/>
      <c r="H158" s="21"/>
      <c r="I158" s="18"/>
      <c r="J158" s="19"/>
      <c r="K158" s="75"/>
      <c r="L158" s="19"/>
      <c r="M158" s="75"/>
      <c r="N158" s="20" t="str">
        <f t="shared" si="23"/>
        <v/>
      </c>
      <c r="O158" s="18"/>
      <c r="P158" s="18"/>
      <c r="Q158" s="139" t="str">
        <f t="shared" si="24"/>
        <v/>
      </c>
      <c r="R158" s="21"/>
      <c r="S158" s="21"/>
      <c r="T158" s="21"/>
      <c r="U158" s="21"/>
      <c r="V158" s="78"/>
      <c r="W158" s="17"/>
      <c r="X158" s="43"/>
      <c r="Y158" s="120"/>
      <c r="Z158" s="121"/>
      <c r="AA158" s="120"/>
      <c r="AB158" s="118"/>
      <c r="AC158" s="36"/>
      <c r="AE158" s="71">
        <f t="shared" si="30"/>
        <v>0</v>
      </c>
      <c r="AF158" s="71">
        <f>IF(AND($G158&lt;&gt;"",H158=※編集不可※選択項目!$C$3,U158=""),1,0)</f>
        <v>0</v>
      </c>
      <c r="AG158" s="71">
        <f t="shared" si="26"/>
        <v>0</v>
      </c>
      <c r="AH158" s="71" t="str">
        <f t="shared" si="31"/>
        <v/>
      </c>
      <c r="AI158" s="8">
        <f t="shared" si="33"/>
        <v>0</v>
      </c>
      <c r="AJ158" s="8">
        <f t="shared" si="32"/>
        <v>0</v>
      </c>
    </row>
    <row r="159" spans="1:36" s="4" customFormat="1" ht="35.25" customHeight="1" x14ac:dyDescent="0.2">
      <c r="A159" s="58">
        <f t="shared" si="25"/>
        <v>147</v>
      </c>
      <c r="B159" s="38" t="str">
        <f t="shared" si="27"/>
        <v/>
      </c>
      <c r="C159" s="73"/>
      <c r="D159" s="16" t="str">
        <f t="shared" si="28"/>
        <v/>
      </c>
      <c r="E159" s="16" t="str">
        <f t="shared" si="29"/>
        <v/>
      </c>
      <c r="F159" s="17"/>
      <c r="G159" s="17"/>
      <c r="H159" s="21"/>
      <c r="I159" s="18"/>
      <c r="J159" s="19"/>
      <c r="K159" s="75"/>
      <c r="L159" s="19"/>
      <c r="M159" s="75"/>
      <c r="N159" s="20" t="str">
        <f t="shared" si="23"/>
        <v/>
      </c>
      <c r="O159" s="18"/>
      <c r="P159" s="18"/>
      <c r="Q159" s="139" t="str">
        <f t="shared" si="24"/>
        <v/>
      </c>
      <c r="R159" s="21"/>
      <c r="S159" s="21"/>
      <c r="T159" s="21"/>
      <c r="U159" s="21"/>
      <c r="V159" s="78"/>
      <c r="W159" s="17"/>
      <c r="X159" s="43"/>
      <c r="Y159" s="120"/>
      <c r="Z159" s="121"/>
      <c r="AA159" s="120"/>
      <c r="AB159" s="118"/>
      <c r="AC159" s="36"/>
      <c r="AE159" s="71">
        <f t="shared" si="30"/>
        <v>0</v>
      </c>
      <c r="AF159" s="71">
        <f>IF(AND($G159&lt;&gt;"",H159=※編集不可※選択項目!$C$3,U159=""),1,0)</f>
        <v>0</v>
      </c>
      <c r="AG159" s="71">
        <f t="shared" si="26"/>
        <v>0</v>
      </c>
      <c r="AH159" s="71" t="str">
        <f t="shared" si="31"/>
        <v/>
      </c>
      <c r="AI159" s="8">
        <f t="shared" si="33"/>
        <v>0</v>
      </c>
      <c r="AJ159" s="8">
        <f t="shared" si="32"/>
        <v>0</v>
      </c>
    </row>
    <row r="160" spans="1:36" s="4" customFormat="1" ht="35.25" customHeight="1" x14ac:dyDescent="0.2">
      <c r="A160" s="58">
        <f t="shared" si="25"/>
        <v>148</v>
      </c>
      <c r="B160" s="38" t="str">
        <f t="shared" si="27"/>
        <v/>
      </c>
      <c r="C160" s="73"/>
      <c r="D160" s="16" t="str">
        <f t="shared" si="28"/>
        <v/>
      </c>
      <c r="E160" s="16" t="str">
        <f t="shared" si="29"/>
        <v/>
      </c>
      <c r="F160" s="17"/>
      <c r="G160" s="17"/>
      <c r="H160" s="21"/>
      <c r="I160" s="18"/>
      <c r="J160" s="19"/>
      <c r="K160" s="75"/>
      <c r="L160" s="19"/>
      <c r="M160" s="75"/>
      <c r="N160" s="20" t="str">
        <f t="shared" si="23"/>
        <v/>
      </c>
      <c r="O160" s="18"/>
      <c r="P160" s="18"/>
      <c r="Q160" s="139" t="str">
        <f t="shared" si="24"/>
        <v/>
      </c>
      <c r="R160" s="21"/>
      <c r="S160" s="21"/>
      <c r="T160" s="21"/>
      <c r="U160" s="21"/>
      <c r="V160" s="78"/>
      <c r="W160" s="17"/>
      <c r="X160" s="43"/>
      <c r="Y160" s="120"/>
      <c r="Z160" s="121"/>
      <c r="AA160" s="120"/>
      <c r="AB160" s="118"/>
      <c r="AC160" s="36"/>
      <c r="AE160" s="71">
        <f t="shared" si="30"/>
        <v>0</v>
      </c>
      <c r="AF160" s="71">
        <f>IF(AND($G160&lt;&gt;"",H160=※編集不可※選択項目!$C$3,U160=""),1,0)</f>
        <v>0</v>
      </c>
      <c r="AG160" s="71">
        <f t="shared" si="26"/>
        <v>0</v>
      </c>
      <c r="AH160" s="71" t="str">
        <f t="shared" si="31"/>
        <v/>
      </c>
      <c r="AI160" s="8">
        <f t="shared" si="33"/>
        <v>0</v>
      </c>
      <c r="AJ160" s="8">
        <f t="shared" si="32"/>
        <v>0</v>
      </c>
    </row>
    <row r="161" spans="1:36" s="4" customFormat="1" ht="35.25" customHeight="1" x14ac:dyDescent="0.2">
      <c r="A161" s="58">
        <f t="shared" si="25"/>
        <v>149</v>
      </c>
      <c r="B161" s="38" t="str">
        <f t="shared" si="27"/>
        <v/>
      </c>
      <c r="C161" s="73"/>
      <c r="D161" s="16" t="str">
        <f t="shared" si="28"/>
        <v/>
      </c>
      <c r="E161" s="16" t="str">
        <f t="shared" si="29"/>
        <v/>
      </c>
      <c r="F161" s="17"/>
      <c r="G161" s="17"/>
      <c r="H161" s="21"/>
      <c r="I161" s="18"/>
      <c r="J161" s="19"/>
      <c r="K161" s="75"/>
      <c r="L161" s="19"/>
      <c r="M161" s="75"/>
      <c r="N161" s="20" t="str">
        <f t="shared" si="23"/>
        <v/>
      </c>
      <c r="O161" s="18"/>
      <c r="P161" s="18"/>
      <c r="Q161" s="139" t="str">
        <f t="shared" si="24"/>
        <v/>
      </c>
      <c r="R161" s="21"/>
      <c r="S161" s="21"/>
      <c r="T161" s="21"/>
      <c r="U161" s="21"/>
      <c r="V161" s="78"/>
      <c r="W161" s="17"/>
      <c r="X161" s="43"/>
      <c r="Y161" s="120"/>
      <c r="Z161" s="121"/>
      <c r="AA161" s="120"/>
      <c r="AB161" s="118"/>
      <c r="AC161" s="36"/>
      <c r="AE161" s="71">
        <f t="shared" si="30"/>
        <v>0</v>
      </c>
      <c r="AF161" s="71">
        <f>IF(AND($G161&lt;&gt;"",H161=※編集不可※選択項目!$C$3,U161=""),1,0)</f>
        <v>0</v>
      </c>
      <c r="AG161" s="71">
        <f t="shared" si="26"/>
        <v>0</v>
      </c>
      <c r="AH161" s="71" t="str">
        <f t="shared" si="31"/>
        <v/>
      </c>
      <c r="AI161" s="8">
        <f t="shared" si="33"/>
        <v>0</v>
      </c>
      <c r="AJ161" s="8">
        <f t="shared" si="32"/>
        <v>0</v>
      </c>
    </row>
    <row r="162" spans="1:36" s="4" customFormat="1" ht="35.25" customHeight="1" x14ac:dyDescent="0.2">
      <c r="A162" s="58">
        <f t="shared" si="25"/>
        <v>150</v>
      </c>
      <c r="B162" s="38" t="str">
        <f t="shared" si="27"/>
        <v/>
      </c>
      <c r="C162" s="73"/>
      <c r="D162" s="16" t="str">
        <f t="shared" si="28"/>
        <v/>
      </c>
      <c r="E162" s="16" t="str">
        <f t="shared" si="29"/>
        <v/>
      </c>
      <c r="F162" s="17"/>
      <c r="G162" s="17"/>
      <c r="H162" s="21"/>
      <c r="I162" s="18"/>
      <c r="J162" s="19"/>
      <c r="K162" s="75"/>
      <c r="L162" s="19"/>
      <c r="M162" s="75"/>
      <c r="N162" s="20" t="str">
        <f t="shared" si="23"/>
        <v/>
      </c>
      <c r="O162" s="18"/>
      <c r="P162" s="18"/>
      <c r="Q162" s="139" t="str">
        <f t="shared" si="24"/>
        <v/>
      </c>
      <c r="R162" s="21"/>
      <c r="S162" s="21"/>
      <c r="T162" s="21"/>
      <c r="U162" s="21"/>
      <c r="V162" s="78"/>
      <c r="W162" s="17"/>
      <c r="X162" s="43"/>
      <c r="Y162" s="120"/>
      <c r="Z162" s="121"/>
      <c r="AA162" s="120"/>
      <c r="AB162" s="118"/>
      <c r="AC162" s="36"/>
      <c r="AE162" s="71">
        <f t="shared" si="30"/>
        <v>0</v>
      </c>
      <c r="AF162" s="71">
        <f>IF(AND($G162&lt;&gt;"",H162=※編集不可※選択項目!$C$3,U162=""),1,0)</f>
        <v>0</v>
      </c>
      <c r="AG162" s="71">
        <f t="shared" si="26"/>
        <v>0</v>
      </c>
      <c r="AH162" s="71" t="str">
        <f t="shared" si="31"/>
        <v/>
      </c>
      <c r="AI162" s="8">
        <f t="shared" si="33"/>
        <v>0</v>
      </c>
      <c r="AJ162" s="8">
        <f t="shared" si="32"/>
        <v>0</v>
      </c>
    </row>
    <row r="163" spans="1:36" s="4" customFormat="1" ht="35.25" customHeight="1" x14ac:dyDescent="0.2">
      <c r="A163" s="58">
        <f t="shared" si="25"/>
        <v>151</v>
      </c>
      <c r="B163" s="38" t="str">
        <f t="shared" si="27"/>
        <v/>
      </c>
      <c r="C163" s="73"/>
      <c r="D163" s="16" t="str">
        <f t="shared" si="28"/>
        <v/>
      </c>
      <c r="E163" s="16" t="str">
        <f t="shared" si="29"/>
        <v/>
      </c>
      <c r="F163" s="17"/>
      <c r="G163" s="17"/>
      <c r="H163" s="21"/>
      <c r="I163" s="18"/>
      <c r="J163" s="19"/>
      <c r="K163" s="75"/>
      <c r="L163" s="19"/>
      <c r="M163" s="75"/>
      <c r="N163" s="20" t="str">
        <f t="shared" si="23"/>
        <v/>
      </c>
      <c r="O163" s="18"/>
      <c r="P163" s="18"/>
      <c r="Q163" s="139" t="str">
        <f t="shared" si="24"/>
        <v/>
      </c>
      <c r="R163" s="21"/>
      <c r="S163" s="21"/>
      <c r="T163" s="21"/>
      <c r="U163" s="21"/>
      <c r="V163" s="78"/>
      <c r="W163" s="17"/>
      <c r="X163" s="43"/>
      <c r="Y163" s="120"/>
      <c r="Z163" s="121"/>
      <c r="AA163" s="120"/>
      <c r="AB163" s="118"/>
      <c r="AC163" s="36"/>
      <c r="AE163" s="71">
        <f t="shared" si="30"/>
        <v>0</v>
      </c>
      <c r="AF163" s="71">
        <f>IF(AND($G163&lt;&gt;"",H163=※編集不可※選択項目!$C$3,U163=""),1,0)</f>
        <v>0</v>
      </c>
      <c r="AG163" s="71">
        <f t="shared" si="26"/>
        <v>0</v>
      </c>
      <c r="AH163" s="71" t="str">
        <f t="shared" si="31"/>
        <v/>
      </c>
      <c r="AI163" s="8">
        <f t="shared" si="33"/>
        <v>0</v>
      </c>
      <c r="AJ163" s="8">
        <f t="shared" si="32"/>
        <v>0</v>
      </c>
    </row>
    <row r="164" spans="1:36" s="4" customFormat="1" ht="35.25" customHeight="1" x14ac:dyDescent="0.2">
      <c r="A164" s="58">
        <f t="shared" si="25"/>
        <v>152</v>
      </c>
      <c r="B164" s="38" t="str">
        <f t="shared" si="27"/>
        <v/>
      </c>
      <c r="C164" s="73"/>
      <c r="D164" s="16" t="str">
        <f t="shared" si="28"/>
        <v/>
      </c>
      <c r="E164" s="16" t="str">
        <f t="shared" si="29"/>
        <v/>
      </c>
      <c r="F164" s="17"/>
      <c r="G164" s="17"/>
      <c r="H164" s="21"/>
      <c r="I164" s="18"/>
      <c r="J164" s="19"/>
      <c r="K164" s="75"/>
      <c r="L164" s="19"/>
      <c r="M164" s="75"/>
      <c r="N164" s="20" t="str">
        <f t="shared" si="23"/>
        <v/>
      </c>
      <c r="O164" s="18"/>
      <c r="P164" s="18"/>
      <c r="Q164" s="139" t="str">
        <f t="shared" si="24"/>
        <v/>
      </c>
      <c r="R164" s="21"/>
      <c r="S164" s="21"/>
      <c r="T164" s="21"/>
      <c r="U164" s="21"/>
      <c r="V164" s="78"/>
      <c r="W164" s="17"/>
      <c r="X164" s="43"/>
      <c r="Y164" s="120"/>
      <c r="Z164" s="121"/>
      <c r="AA164" s="120"/>
      <c r="AB164" s="118"/>
      <c r="AC164" s="36"/>
      <c r="AE164" s="71">
        <f t="shared" si="30"/>
        <v>0</v>
      </c>
      <c r="AF164" s="71">
        <f>IF(AND($G164&lt;&gt;"",H164=※編集不可※選択項目!$C$3,U164=""),1,0)</f>
        <v>0</v>
      </c>
      <c r="AG164" s="71">
        <f t="shared" si="26"/>
        <v>0</v>
      </c>
      <c r="AH164" s="71" t="str">
        <f t="shared" si="31"/>
        <v/>
      </c>
      <c r="AI164" s="8">
        <f t="shared" si="33"/>
        <v>0</v>
      </c>
      <c r="AJ164" s="8">
        <f t="shared" si="32"/>
        <v>0</v>
      </c>
    </row>
    <row r="165" spans="1:36" s="4" customFormat="1" ht="35.25" customHeight="1" x14ac:dyDescent="0.2">
      <c r="A165" s="58">
        <f t="shared" si="25"/>
        <v>153</v>
      </c>
      <c r="B165" s="38" t="str">
        <f t="shared" si="27"/>
        <v/>
      </c>
      <c r="C165" s="73"/>
      <c r="D165" s="16" t="str">
        <f t="shared" si="28"/>
        <v/>
      </c>
      <c r="E165" s="16" t="str">
        <f t="shared" si="29"/>
        <v/>
      </c>
      <c r="F165" s="17"/>
      <c r="G165" s="17"/>
      <c r="H165" s="21"/>
      <c r="I165" s="18"/>
      <c r="J165" s="19"/>
      <c r="K165" s="75"/>
      <c r="L165" s="19"/>
      <c r="M165" s="75"/>
      <c r="N165" s="20" t="str">
        <f t="shared" si="23"/>
        <v/>
      </c>
      <c r="O165" s="18"/>
      <c r="P165" s="18"/>
      <c r="Q165" s="139" t="str">
        <f t="shared" si="24"/>
        <v/>
      </c>
      <c r="R165" s="21"/>
      <c r="S165" s="21"/>
      <c r="T165" s="21"/>
      <c r="U165" s="21"/>
      <c r="V165" s="78"/>
      <c r="W165" s="17"/>
      <c r="X165" s="43"/>
      <c r="Y165" s="120"/>
      <c r="Z165" s="121"/>
      <c r="AA165" s="120"/>
      <c r="AB165" s="118"/>
      <c r="AC165" s="36"/>
      <c r="AE165" s="71">
        <f t="shared" si="30"/>
        <v>0</v>
      </c>
      <c r="AF165" s="71">
        <f>IF(AND($G165&lt;&gt;"",H165=※編集不可※選択項目!$C$3,U165=""),1,0)</f>
        <v>0</v>
      </c>
      <c r="AG165" s="71">
        <f t="shared" si="26"/>
        <v>0</v>
      </c>
      <c r="AH165" s="71" t="str">
        <f t="shared" si="31"/>
        <v/>
      </c>
      <c r="AI165" s="8">
        <f t="shared" si="33"/>
        <v>0</v>
      </c>
      <c r="AJ165" s="8">
        <f t="shared" si="32"/>
        <v>0</v>
      </c>
    </row>
    <row r="166" spans="1:36" s="4" customFormat="1" ht="35.25" customHeight="1" x14ac:dyDescent="0.2">
      <c r="A166" s="58">
        <f t="shared" si="25"/>
        <v>154</v>
      </c>
      <c r="B166" s="38" t="str">
        <f t="shared" si="27"/>
        <v/>
      </c>
      <c r="C166" s="73"/>
      <c r="D166" s="16" t="str">
        <f t="shared" si="28"/>
        <v/>
      </c>
      <c r="E166" s="16" t="str">
        <f t="shared" si="29"/>
        <v/>
      </c>
      <c r="F166" s="17"/>
      <c r="G166" s="17"/>
      <c r="H166" s="21"/>
      <c r="I166" s="18"/>
      <c r="J166" s="19"/>
      <c r="K166" s="75"/>
      <c r="L166" s="19"/>
      <c r="M166" s="75"/>
      <c r="N166" s="20" t="str">
        <f t="shared" si="23"/>
        <v/>
      </c>
      <c r="O166" s="18"/>
      <c r="P166" s="18"/>
      <c r="Q166" s="139" t="str">
        <f t="shared" si="24"/>
        <v/>
      </c>
      <c r="R166" s="21"/>
      <c r="S166" s="21"/>
      <c r="T166" s="21"/>
      <c r="U166" s="21"/>
      <c r="V166" s="78"/>
      <c r="W166" s="17"/>
      <c r="X166" s="43"/>
      <c r="Y166" s="120"/>
      <c r="Z166" s="121"/>
      <c r="AA166" s="120"/>
      <c r="AB166" s="118"/>
      <c r="AC166" s="36"/>
      <c r="AE166" s="71">
        <f t="shared" si="30"/>
        <v>0</v>
      </c>
      <c r="AF166" s="71">
        <f>IF(AND($G166&lt;&gt;"",H166=※編集不可※選択項目!$C$3,U166=""),1,0)</f>
        <v>0</v>
      </c>
      <c r="AG166" s="71">
        <f t="shared" si="26"/>
        <v>0</v>
      </c>
      <c r="AH166" s="71" t="str">
        <f t="shared" si="31"/>
        <v/>
      </c>
      <c r="AI166" s="8">
        <f t="shared" si="33"/>
        <v>0</v>
      </c>
      <c r="AJ166" s="8">
        <f t="shared" si="32"/>
        <v>0</v>
      </c>
    </row>
    <row r="167" spans="1:36" s="4" customFormat="1" ht="35.25" customHeight="1" x14ac:dyDescent="0.2">
      <c r="A167" s="58">
        <f t="shared" si="25"/>
        <v>155</v>
      </c>
      <c r="B167" s="38" t="str">
        <f t="shared" si="27"/>
        <v/>
      </c>
      <c r="C167" s="73"/>
      <c r="D167" s="16" t="str">
        <f t="shared" si="28"/>
        <v/>
      </c>
      <c r="E167" s="16" t="str">
        <f t="shared" si="29"/>
        <v/>
      </c>
      <c r="F167" s="17"/>
      <c r="G167" s="17"/>
      <c r="H167" s="21"/>
      <c r="I167" s="18"/>
      <c r="J167" s="19"/>
      <c r="K167" s="75"/>
      <c r="L167" s="19"/>
      <c r="M167" s="75"/>
      <c r="N167" s="20" t="str">
        <f t="shared" si="23"/>
        <v/>
      </c>
      <c r="O167" s="18"/>
      <c r="P167" s="18"/>
      <c r="Q167" s="139" t="str">
        <f t="shared" si="24"/>
        <v/>
      </c>
      <c r="R167" s="21"/>
      <c r="S167" s="21"/>
      <c r="T167" s="21"/>
      <c r="U167" s="21"/>
      <c r="V167" s="78"/>
      <c r="W167" s="17"/>
      <c r="X167" s="43"/>
      <c r="Y167" s="120"/>
      <c r="Z167" s="121"/>
      <c r="AA167" s="120"/>
      <c r="AB167" s="118"/>
      <c r="AC167" s="36"/>
      <c r="AE167" s="71">
        <f t="shared" si="30"/>
        <v>0</v>
      </c>
      <c r="AF167" s="71">
        <f>IF(AND($G167&lt;&gt;"",H167=※編集不可※選択項目!$C$3,U167=""),1,0)</f>
        <v>0</v>
      </c>
      <c r="AG167" s="71">
        <f t="shared" si="26"/>
        <v>0</v>
      </c>
      <c r="AH167" s="71" t="str">
        <f t="shared" si="31"/>
        <v/>
      </c>
      <c r="AI167" s="8">
        <f t="shared" si="33"/>
        <v>0</v>
      </c>
      <c r="AJ167" s="8">
        <f t="shared" si="32"/>
        <v>0</v>
      </c>
    </row>
    <row r="168" spans="1:36" s="4" customFormat="1" ht="35.25" customHeight="1" x14ac:dyDescent="0.2">
      <c r="A168" s="58">
        <f t="shared" si="25"/>
        <v>156</v>
      </c>
      <c r="B168" s="38" t="str">
        <f t="shared" si="27"/>
        <v/>
      </c>
      <c r="C168" s="73"/>
      <c r="D168" s="16" t="str">
        <f t="shared" si="28"/>
        <v/>
      </c>
      <c r="E168" s="16" t="str">
        <f t="shared" si="29"/>
        <v/>
      </c>
      <c r="F168" s="17"/>
      <c r="G168" s="17"/>
      <c r="H168" s="21"/>
      <c r="I168" s="18"/>
      <c r="J168" s="19"/>
      <c r="K168" s="75"/>
      <c r="L168" s="19"/>
      <c r="M168" s="75"/>
      <c r="N168" s="20" t="str">
        <f t="shared" si="23"/>
        <v/>
      </c>
      <c r="O168" s="18"/>
      <c r="P168" s="18"/>
      <c r="Q168" s="139" t="str">
        <f t="shared" si="24"/>
        <v/>
      </c>
      <c r="R168" s="21"/>
      <c r="S168" s="21"/>
      <c r="T168" s="21"/>
      <c r="U168" s="21"/>
      <c r="V168" s="78"/>
      <c r="W168" s="17"/>
      <c r="X168" s="43"/>
      <c r="Y168" s="120"/>
      <c r="Z168" s="121"/>
      <c r="AA168" s="120"/>
      <c r="AB168" s="118"/>
      <c r="AC168" s="36"/>
      <c r="AE168" s="71">
        <f t="shared" si="30"/>
        <v>0</v>
      </c>
      <c r="AF168" s="71">
        <f>IF(AND($G168&lt;&gt;"",H168=※編集不可※選択項目!$C$3,U168=""),1,0)</f>
        <v>0</v>
      </c>
      <c r="AG168" s="71">
        <f t="shared" si="26"/>
        <v>0</v>
      </c>
      <c r="AH168" s="71" t="str">
        <f t="shared" si="31"/>
        <v/>
      </c>
      <c r="AI168" s="8">
        <f t="shared" si="33"/>
        <v>0</v>
      </c>
      <c r="AJ168" s="8">
        <f t="shared" si="32"/>
        <v>0</v>
      </c>
    </row>
    <row r="169" spans="1:36" s="4" customFormat="1" ht="35.25" customHeight="1" x14ac:dyDescent="0.2">
      <c r="A169" s="58">
        <f t="shared" si="25"/>
        <v>157</v>
      </c>
      <c r="B169" s="38" t="str">
        <f t="shared" si="27"/>
        <v/>
      </c>
      <c r="C169" s="73"/>
      <c r="D169" s="16" t="str">
        <f t="shared" si="28"/>
        <v/>
      </c>
      <c r="E169" s="16" t="str">
        <f t="shared" si="29"/>
        <v/>
      </c>
      <c r="F169" s="17"/>
      <c r="G169" s="17"/>
      <c r="H169" s="21"/>
      <c r="I169" s="18"/>
      <c r="J169" s="19"/>
      <c r="K169" s="75"/>
      <c r="L169" s="19"/>
      <c r="M169" s="75"/>
      <c r="N169" s="20" t="str">
        <f t="shared" si="23"/>
        <v/>
      </c>
      <c r="O169" s="18"/>
      <c r="P169" s="18"/>
      <c r="Q169" s="139" t="str">
        <f t="shared" si="24"/>
        <v/>
      </c>
      <c r="R169" s="21"/>
      <c r="S169" s="21"/>
      <c r="T169" s="21"/>
      <c r="U169" s="21"/>
      <c r="V169" s="78"/>
      <c r="W169" s="17"/>
      <c r="X169" s="43"/>
      <c r="Y169" s="120"/>
      <c r="Z169" s="121"/>
      <c r="AA169" s="120"/>
      <c r="AB169" s="118"/>
      <c r="AC169" s="36"/>
      <c r="AE169" s="71">
        <f t="shared" si="30"/>
        <v>0</v>
      </c>
      <c r="AF169" s="71">
        <f>IF(AND($G169&lt;&gt;"",H169=※編集不可※選択項目!$C$3,U169=""),1,0)</f>
        <v>0</v>
      </c>
      <c r="AG169" s="71">
        <f t="shared" si="26"/>
        <v>0</v>
      </c>
      <c r="AH169" s="71" t="str">
        <f t="shared" si="31"/>
        <v/>
      </c>
      <c r="AI169" s="8">
        <f t="shared" si="33"/>
        <v>0</v>
      </c>
      <c r="AJ169" s="8">
        <f t="shared" si="32"/>
        <v>0</v>
      </c>
    </row>
    <row r="170" spans="1:36" s="4" customFormat="1" ht="35.25" customHeight="1" x14ac:dyDescent="0.2">
      <c r="A170" s="58">
        <f t="shared" si="25"/>
        <v>158</v>
      </c>
      <c r="B170" s="38" t="str">
        <f t="shared" si="27"/>
        <v/>
      </c>
      <c r="C170" s="73"/>
      <c r="D170" s="16" t="str">
        <f t="shared" si="28"/>
        <v/>
      </c>
      <c r="E170" s="16" t="str">
        <f t="shared" si="29"/>
        <v/>
      </c>
      <c r="F170" s="17"/>
      <c r="G170" s="17"/>
      <c r="H170" s="21"/>
      <c r="I170" s="18"/>
      <c r="J170" s="19"/>
      <c r="K170" s="75"/>
      <c r="L170" s="19"/>
      <c r="M170" s="75"/>
      <c r="N170" s="20" t="str">
        <f t="shared" si="23"/>
        <v/>
      </c>
      <c r="O170" s="18"/>
      <c r="P170" s="18"/>
      <c r="Q170" s="139" t="str">
        <f t="shared" si="24"/>
        <v/>
      </c>
      <c r="R170" s="21"/>
      <c r="S170" s="21"/>
      <c r="T170" s="21"/>
      <c r="U170" s="21"/>
      <c r="V170" s="78"/>
      <c r="W170" s="17"/>
      <c r="X170" s="43"/>
      <c r="Y170" s="120"/>
      <c r="Z170" s="121"/>
      <c r="AA170" s="120"/>
      <c r="AB170" s="118"/>
      <c r="AC170" s="36"/>
      <c r="AE170" s="71">
        <f t="shared" si="30"/>
        <v>0</v>
      </c>
      <c r="AF170" s="71">
        <f>IF(AND($G170&lt;&gt;"",H170=※編集不可※選択項目!$C$3,U170=""),1,0)</f>
        <v>0</v>
      </c>
      <c r="AG170" s="71">
        <f t="shared" si="26"/>
        <v>0</v>
      </c>
      <c r="AH170" s="71" t="str">
        <f t="shared" si="31"/>
        <v/>
      </c>
      <c r="AI170" s="8">
        <f t="shared" si="33"/>
        <v>0</v>
      </c>
      <c r="AJ170" s="8">
        <f t="shared" si="32"/>
        <v>0</v>
      </c>
    </row>
    <row r="171" spans="1:36" s="4" customFormat="1" ht="35.25" customHeight="1" x14ac:dyDescent="0.2">
      <c r="A171" s="58">
        <f t="shared" si="25"/>
        <v>159</v>
      </c>
      <c r="B171" s="38" t="str">
        <f t="shared" si="27"/>
        <v/>
      </c>
      <c r="C171" s="73"/>
      <c r="D171" s="16" t="str">
        <f t="shared" si="28"/>
        <v/>
      </c>
      <c r="E171" s="16" t="str">
        <f t="shared" si="29"/>
        <v/>
      </c>
      <c r="F171" s="17"/>
      <c r="G171" s="17"/>
      <c r="H171" s="21"/>
      <c r="I171" s="18"/>
      <c r="J171" s="19"/>
      <c r="K171" s="75"/>
      <c r="L171" s="19"/>
      <c r="M171" s="75"/>
      <c r="N171" s="20" t="str">
        <f t="shared" si="23"/>
        <v/>
      </c>
      <c r="O171" s="18"/>
      <c r="P171" s="18"/>
      <c r="Q171" s="139" t="str">
        <f t="shared" si="24"/>
        <v/>
      </c>
      <c r="R171" s="21"/>
      <c r="S171" s="21"/>
      <c r="T171" s="21"/>
      <c r="U171" s="21"/>
      <c r="V171" s="78"/>
      <c r="W171" s="17"/>
      <c r="X171" s="43"/>
      <c r="Y171" s="120"/>
      <c r="Z171" s="121"/>
      <c r="AA171" s="120"/>
      <c r="AB171" s="118"/>
      <c r="AC171" s="36"/>
      <c r="AE171" s="71">
        <f t="shared" si="30"/>
        <v>0</v>
      </c>
      <c r="AF171" s="71">
        <f>IF(AND($G171&lt;&gt;"",H171=※編集不可※選択項目!$C$3,U171=""),1,0)</f>
        <v>0</v>
      </c>
      <c r="AG171" s="71">
        <f t="shared" si="26"/>
        <v>0</v>
      </c>
      <c r="AH171" s="71" t="str">
        <f t="shared" si="31"/>
        <v/>
      </c>
      <c r="AI171" s="8">
        <f t="shared" si="33"/>
        <v>0</v>
      </c>
      <c r="AJ171" s="8">
        <f t="shared" si="32"/>
        <v>0</v>
      </c>
    </row>
    <row r="172" spans="1:36" s="4" customFormat="1" ht="35.25" customHeight="1" x14ac:dyDescent="0.2">
      <c r="A172" s="58">
        <f t="shared" si="25"/>
        <v>160</v>
      </c>
      <c r="B172" s="38" t="str">
        <f t="shared" si="27"/>
        <v/>
      </c>
      <c r="C172" s="73"/>
      <c r="D172" s="16" t="str">
        <f t="shared" si="28"/>
        <v/>
      </c>
      <c r="E172" s="16" t="str">
        <f t="shared" si="29"/>
        <v/>
      </c>
      <c r="F172" s="17"/>
      <c r="G172" s="17"/>
      <c r="H172" s="21"/>
      <c r="I172" s="18"/>
      <c r="J172" s="19"/>
      <c r="K172" s="75"/>
      <c r="L172" s="19"/>
      <c r="M172" s="75"/>
      <c r="N172" s="20" t="str">
        <f t="shared" si="23"/>
        <v/>
      </c>
      <c r="O172" s="18"/>
      <c r="P172" s="18"/>
      <c r="Q172" s="139" t="str">
        <f t="shared" si="24"/>
        <v/>
      </c>
      <c r="R172" s="21"/>
      <c r="S172" s="21"/>
      <c r="T172" s="21"/>
      <c r="U172" s="21"/>
      <c r="V172" s="78"/>
      <c r="W172" s="17"/>
      <c r="X172" s="43"/>
      <c r="Y172" s="120"/>
      <c r="Z172" s="121"/>
      <c r="AA172" s="120"/>
      <c r="AB172" s="118"/>
      <c r="AC172" s="36"/>
      <c r="AE172" s="71">
        <f t="shared" si="30"/>
        <v>0</v>
      </c>
      <c r="AF172" s="71">
        <f>IF(AND($G172&lt;&gt;"",H172=※編集不可※選択項目!$C$3,U172=""),1,0)</f>
        <v>0</v>
      </c>
      <c r="AG172" s="71">
        <f t="shared" si="26"/>
        <v>0</v>
      </c>
      <c r="AH172" s="71" t="str">
        <f t="shared" si="31"/>
        <v/>
      </c>
      <c r="AI172" s="8">
        <f t="shared" si="33"/>
        <v>0</v>
      </c>
      <c r="AJ172" s="8">
        <f t="shared" si="32"/>
        <v>0</v>
      </c>
    </row>
    <row r="173" spans="1:36" s="4" customFormat="1" ht="35.25" customHeight="1" x14ac:dyDescent="0.2">
      <c r="A173" s="58">
        <f t="shared" si="25"/>
        <v>161</v>
      </c>
      <c r="B173" s="38" t="str">
        <f t="shared" si="27"/>
        <v/>
      </c>
      <c r="C173" s="73"/>
      <c r="D173" s="16" t="str">
        <f t="shared" si="28"/>
        <v/>
      </c>
      <c r="E173" s="16" t="str">
        <f t="shared" si="29"/>
        <v/>
      </c>
      <c r="F173" s="17"/>
      <c r="G173" s="17"/>
      <c r="H173" s="21"/>
      <c r="I173" s="18"/>
      <c r="J173" s="19"/>
      <c r="K173" s="75"/>
      <c r="L173" s="19"/>
      <c r="M173" s="75"/>
      <c r="N173" s="20" t="str">
        <f t="shared" si="23"/>
        <v/>
      </c>
      <c r="O173" s="18"/>
      <c r="P173" s="18"/>
      <c r="Q173" s="139" t="str">
        <f t="shared" si="24"/>
        <v/>
      </c>
      <c r="R173" s="21"/>
      <c r="S173" s="21"/>
      <c r="T173" s="21"/>
      <c r="U173" s="21"/>
      <c r="V173" s="78"/>
      <c r="W173" s="17"/>
      <c r="X173" s="43"/>
      <c r="Y173" s="120"/>
      <c r="Z173" s="121"/>
      <c r="AA173" s="120"/>
      <c r="AB173" s="118"/>
      <c r="AC173" s="36"/>
      <c r="AE173" s="71">
        <f t="shared" si="30"/>
        <v>0</v>
      </c>
      <c r="AF173" s="71">
        <f>IF(AND($G173&lt;&gt;"",H173=※編集不可※選択項目!$C$3,U173=""),1,0)</f>
        <v>0</v>
      </c>
      <c r="AG173" s="71">
        <f t="shared" si="26"/>
        <v>0</v>
      </c>
      <c r="AH173" s="71" t="str">
        <f t="shared" si="31"/>
        <v/>
      </c>
      <c r="AI173" s="8">
        <f t="shared" si="33"/>
        <v>0</v>
      </c>
      <c r="AJ173" s="8">
        <f t="shared" si="32"/>
        <v>0</v>
      </c>
    </row>
    <row r="174" spans="1:36" s="4" customFormat="1" ht="35.25" customHeight="1" x14ac:dyDescent="0.2">
      <c r="A174" s="58">
        <f t="shared" si="25"/>
        <v>162</v>
      </c>
      <c r="B174" s="38" t="str">
        <f t="shared" si="27"/>
        <v/>
      </c>
      <c r="C174" s="73"/>
      <c r="D174" s="16" t="str">
        <f t="shared" si="28"/>
        <v/>
      </c>
      <c r="E174" s="16" t="str">
        <f t="shared" si="29"/>
        <v/>
      </c>
      <c r="F174" s="17"/>
      <c r="G174" s="17"/>
      <c r="H174" s="21"/>
      <c r="I174" s="18"/>
      <c r="J174" s="19"/>
      <c r="K174" s="75"/>
      <c r="L174" s="19"/>
      <c r="M174" s="75"/>
      <c r="N174" s="20" t="str">
        <f t="shared" si="23"/>
        <v/>
      </c>
      <c r="O174" s="18"/>
      <c r="P174" s="18"/>
      <c r="Q174" s="139" t="str">
        <f t="shared" si="24"/>
        <v/>
      </c>
      <c r="R174" s="21"/>
      <c r="S174" s="21"/>
      <c r="T174" s="21"/>
      <c r="U174" s="21"/>
      <c r="V174" s="78"/>
      <c r="W174" s="17"/>
      <c r="X174" s="43"/>
      <c r="Y174" s="120"/>
      <c r="Z174" s="121"/>
      <c r="AA174" s="120"/>
      <c r="AB174" s="118"/>
      <c r="AC174" s="36"/>
      <c r="AE174" s="71">
        <f t="shared" si="30"/>
        <v>0</v>
      </c>
      <c r="AF174" s="71">
        <f>IF(AND($G174&lt;&gt;"",H174=※編集不可※選択項目!$C$3,U174=""),1,0)</f>
        <v>0</v>
      </c>
      <c r="AG174" s="71">
        <f t="shared" si="26"/>
        <v>0</v>
      </c>
      <c r="AH174" s="71" t="str">
        <f t="shared" si="31"/>
        <v/>
      </c>
      <c r="AI174" s="8">
        <f t="shared" si="33"/>
        <v>0</v>
      </c>
      <c r="AJ174" s="8">
        <f t="shared" si="32"/>
        <v>0</v>
      </c>
    </row>
    <row r="175" spans="1:36" s="4" customFormat="1" ht="35.25" customHeight="1" x14ac:dyDescent="0.2">
      <c r="A175" s="58">
        <f t="shared" si="25"/>
        <v>163</v>
      </c>
      <c r="B175" s="38" t="str">
        <f t="shared" si="27"/>
        <v/>
      </c>
      <c r="C175" s="73"/>
      <c r="D175" s="16" t="str">
        <f t="shared" si="28"/>
        <v/>
      </c>
      <c r="E175" s="16" t="str">
        <f t="shared" si="29"/>
        <v/>
      </c>
      <c r="F175" s="17"/>
      <c r="G175" s="17"/>
      <c r="H175" s="21"/>
      <c r="I175" s="18"/>
      <c r="J175" s="19"/>
      <c r="K175" s="75"/>
      <c r="L175" s="19"/>
      <c r="M175" s="75"/>
      <c r="N175" s="20" t="str">
        <f t="shared" si="23"/>
        <v/>
      </c>
      <c r="O175" s="18"/>
      <c r="P175" s="18"/>
      <c r="Q175" s="139" t="str">
        <f t="shared" si="24"/>
        <v/>
      </c>
      <c r="R175" s="21"/>
      <c r="S175" s="21"/>
      <c r="T175" s="21"/>
      <c r="U175" s="21"/>
      <c r="V175" s="78"/>
      <c r="W175" s="17"/>
      <c r="X175" s="43"/>
      <c r="Y175" s="120"/>
      <c r="Z175" s="121"/>
      <c r="AA175" s="120"/>
      <c r="AB175" s="118"/>
      <c r="AC175" s="36"/>
      <c r="AE175" s="71">
        <f t="shared" si="30"/>
        <v>0</v>
      </c>
      <c r="AF175" s="71">
        <f>IF(AND($G175&lt;&gt;"",H175=※編集不可※選択項目!$C$3,U175=""),1,0)</f>
        <v>0</v>
      </c>
      <c r="AG175" s="71">
        <f t="shared" si="26"/>
        <v>0</v>
      </c>
      <c r="AH175" s="71" t="str">
        <f t="shared" si="31"/>
        <v/>
      </c>
      <c r="AI175" s="8">
        <f t="shared" si="33"/>
        <v>0</v>
      </c>
      <c r="AJ175" s="8">
        <f t="shared" si="32"/>
        <v>0</v>
      </c>
    </row>
    <row r="176" spans="1:36" s="4" customFormat="1" ht="35.25" customHeight="1" x14ac:dyDescent="0.2">
      <c r="A176" s="58">
        <f t="shared" si="25"/>
        <v>164</v>
      </c>
      <c r="B176" s="38" t="str">
        <f t="shared" si="27"/>
        <v/>
      </c>
      <c r="C176" s="73"/>
      <c r="D176" s="16" t="str">
        <f t="shared" si="28"/>
        <v/>
      </c>
      <c r="E176" s="16" t="str">
        <f t="shared" si="29"/>
        <v/>
      </c>
      <c r="F176" s="17"/>
      <c r="G176" s="17"/>
      <c r="H176" s="21"/>
      <c r="I176" s="18"/>
      <c r="J176" s="19"/>
      <c r="K176" s="75"/>
      <c r="L176" s="19"/>
      <c r="M176" s="75"/>
      <c r="N176" s="20" t="str">
        <f t="shared" si="23"/>
        <v/>
      </c>
      <c r="O176" s="18"/>
      <c r="P176" s="18"/>
      <c r="Q176" s="139" t="str">
        <f t="shared" si="24"/>
        <v/>
      </c>
      <c r="R176" s="21"/>
      <c r="S176" s="21"/>
      <c r="T176" s="21"/>
      <c r="U176" s="21"/>
      <c r="V176" s="78"/>
      <c r="W176" s="17"/>
      <c r="X176" s="43"/>
      <c r="Y176" s="120"/>
      <c r="Z176" s="121"/>
      <c r="AA176" s="120"/>
      <c r="AB176" s="118"/>
      <c r="AC176" s="36"/>
      <c r="AE176" s="71">
        <f t="shared" si="30"/>
        <v>0</v>
      </c>
      <c r="AF176" s="71">
        <f>IF(AND($G176&lt;&gt;"",H176=※編集不可※選択項目!$C$3,U176=""),1,0)</f>
        <v>0</v>
      </c>
      <c r="AG176" s="71">
        <f t="shared" si="26"/>
        <v>0</v>
      </c>
      <c r="AH176" s="71" t="str">
        <f t="shared" si="31"/>
        <v/>
      </c>
      <c r="AI176" s="8">
        <f t="shared" si="33"/>
        <v>0</v>
      </c>
      <c r="AJ176" s="8">
        <f t="shared" si="32"/>
        <v>0</v>
      </c>
    </row>
    <row r="177" spans="1:36" s="4" customFormat="1" ht="35.25" customHeight="1" x14ac:dyDescent="0.2">
      <c r="A177" s="58">
        <f t="shared" si="25"/>
        <v>165</v>
      </c>
      <c r="B177" s="38" t="str">
        <f t="shared" si="27"/>
        <v/>
      </c>
      <c r="C177" s="73"/>
      <c r="D177" s="16" t="str">
        <f t="shared" si="28"/>
        <v/>
      </c>
      <c r="E177" s="16" t="str">
        <f t="shared" si="29"/>
        <v/>
      </c>
      <c r="F177" s="17"/>
      <c r="G177" s="17"/>
      <c r="H177" s="21"/>
      <c r="I177" s="18"/>
      <c r="J177" s="19"/>
      <c r="K177" s="75"/>
      <c r="L177" s="19"/>
      <c r="M177" s="75"/>
      <c r="N177" s="20" t="str">
        <f t="shared" si="23"/>
        <v/>
      </c>
      <c r="O177" s="18"/>
      <c r="P177" s="18"/>
      <c r="Q177" s="139" t="str">
        <f t="shared" si="24"/>
        <v/>
      </c>
      <c r="R177" s="21"/>
      <c r="S177" s="21"/>
      <c r="T177" s="21"/>
      <c r="U177" s="21"/>
      <c r="V177" s="78"/>
      <c r="W177" s="17"/>
      <c r="X177" s="43"/>
      <c r="Y177" s="120"/>
      <c r="Z177" s="121"/>
      <c r="AA177" s="120"/>
      <c r="AB177" s="118"/>
      <c r="AC177" s="36"/>
      <c r="AE177" s="71">
        <f t="shared" si="30"/>
        <v>0</v>
      </c>
      <c r="AF177" s="71">
        <f>IF(AND($G177&lt;&gt;"",H177=※編集不可※選択項目!$C$3,U177=""),1,0)</f>
        <v>0</v>
      </c>
      <c r="AG177" s="71">
        <f t="shared" si="26"/>
        <v>0</v>
      </c>
      <c r="AH177" s="71" t="str">
        <f t="shared" si="31"/>
        <v/>
      </c>
      <c r="AI177" s="8">
        <f t="shared" si="33"/>
        <v>0</v>
      </c>
      <c r="AJ177" s="8">
        <f t="shared" si="32"/>
        <v>0</v>
      </c>
    </row>
    <row r="178" spans="1:36" s="4" customFormat="1" ht="35.25" customHeight="1" x14ac:dyDescent="0.2">
      <c r="A178" s="58">
        <f t="shared" si="25"/>
        <v>166</v>
      </c>
      <c r="B178" s="38" t="str">
        <f t="shared" si="27"/>
        <v/>
      </c>
      <c r="C178" s="73"/>
      <c r="D178" s="16" t="str">
        <f t="shared" si="28"/>
        <v/>
      </c>
      <c r="E178" s="16" t="str">
        <f t="shared" si="29"/>
        <v/>
      </c>
      <c r="F178" s="17"/>
      <c r="G178" s="17"/>
      <c r="H178" s="21"/>
      <c r="I178" s="18"/>
      <c r="J178" s="19"/>
      <c r="K178" s="75"/>
      <c r="L178" s="19"/>
      <c r="M178" s="75"/>
      <c r="N178" s="20" t="str">
        <f t="shared" si="23"/>
        <v/>
      </c>
      <c r="O178" s="18"/>
      <c r="P178" s="18"/>
      <c r="Q178" s="139" t="str">
        <f t="shared" si="24"/>
        <v/>
      </c>
      <c r="R178" s="21"/>
      <c r="S178" s="21"/>
      <c r="T178" s="21"/>
      <c r="U178" s="21"/>
      <c r="V178" s="78"/>
      <c r="W178" s="17"/>
      <c r="X178" s="43"/>
      <c r="Y178" s="120"/>
      <c r="Z178" s="121"/>
      <c r="AA178" s="120"/>
      <c r="AB178" s="118"/>
      <c r="AC178" s="36"/>
      <c r="AE178" s="71">
        <f t="shared" si="30"/>
        <v>0</v>
      </c>
      <c r="AF178" s="71">
        <f>IF(AND($G178&lt;&gt;"",H178=※編集不可※選択項目!$C$3,U178=""),1,0)</f>
        <v>0</v>
      </c>
      <c r="AG178" s="71">
        <f t="shared" si="26"/>
        <v>0</v>
      </c>
      <c r="AH178" s="71" t="str">
        <f t="shared" si="31"/>
        <v/>
      </c>
      <c r="AI178" s="8">
        <f t="shared" si="33"/>
        <v>0</v>
      </c>
      <c r="AJ178" s="8">
        <f t="shared" si="32"/>
        <v>0</v>
      </c>
    </row>
    <row r="179" spans="1:36" s="4" customFormat="1" ht="35.25" customHeight="1" x14ac:dyDescent="0.2">
      <c r="A179" s="58">
        <f t="shared" si="25"/>
        <v>167</v>
      </c>
      <c r="B179" s="38" t="str">
        <f t="shared" si="27"/>
        <v/>
      </c>
      <c r="C179" s="73"/>
      <c r="D179" s="16" t="str">
        <f t="shared" si="28"/>
        <v/>
      </c>
      <c r="E179" s="16" t="str">
        <f t="shared" si="29"/>
        <v/>
      </c>
      <c r="F179" s="17"/>
      <c r="G179" s="17"/>
      <c r="H179" s="21"/>
      <c r="I179" s="18"/>
      <c r="J179" s="19"/>
      <c r="K179" s="75"/>
      <c r="L179" s="19"/>
      <c r="M179" s="75"/>
      <c r="N179" s="20" t="str">
        <f t="shared" si="23"/>
        <v/>
      </c>
      <c r="O179" s="18"/>
      <c r="P179" s="18"/>
      <c r="Q179" s="139" t="str">
        <f t="shared" si="24"/>
        <v/>
      </c>
      <c r="R179" s="21"/>
      <c r="S179" s="21"/>
      <c r="T179" s="21"/>
      <c r="U179" s="21"/>
      <c r="V179" s="78"/>
      <c r="W179" s="17"/>
      <c r="X179" s="43"/>
      <c r="Y179" s="120"/>
      <c r="Z179" s="121"/>
      <c r="AA179" s="120"/>
      <c r="AB179" s="118"/>
      <c r="AC179" s="36"/>
      <c r="AE179" s="71">
        <f t="shared" si="30"/>
        <v>0</v>
      </c>
      <c r="AF179" s="71">
        <f>IF(AND($G179&lt;&gt;"",H179=※編集不可※選択項目!$C$3,U179=""),1,0)</f>
        <v>0</v>
      </c>
      <c r="AG179" s="71">
        <f t="shared" si="26"/>
        <v>0</v>
      </c>
      <c r="AH179" s="71" t="str">
        <f t="shared" si="31"/>
        <v/>
      </c>
      <c r="AI179" s="8">
        <f t="shared" si="33"/>
        <v>0</v>
      </c>
      <c r="AJ179" s="8">
        <f t="shared" si="32"/>
        <v>0</v>
      </c>
    </row>
    <row r="180" spans="1:36" s="4" customFormat="1" ht="35.25" customHeight="1" x14ac:dyDescent="0.2">
      <c r="A180" s="58">
        <f t="shared" si="25"/>
        <v>168</v>
      </c>
      <c r="B180" s="38" t="str">
        <f t="shared" si="27"/>
        <v/>
      </c>
      <c r="C180" s="73"/>
      <c r="D180" s="16" t="str">
        <f t="shared" si="28"/>
        <v/>
      </c>
      <c r="E180" s="16" t="str">
        <f t="shared" si="29"/>
        <v/>
      </c>
      <c r="F180" s="17"/>
      <c r="G180" s="17"/>
      <c r="H180" s="21"/>
      <c r="I180" s="18"/>
      <c r="J180" s="19"/>
      <c r="K180" s="75"/>
      <c r="L180" s="19"/>
      <c r="M180" s="75"/>
      <c r="N180" s="20" t="str">
        <f t="shared" si="23"/>
        <v/>
      </c>
      <c r="O180" s="18"/>
      <c r="P180" s="18"/>
      <c r="Q180" s="139" t="str">
        <f t="shared" si="24"/>
        <v/>
      </c>
      <c r="R180" s="21"/>
      <c r="S180" s="21"/>
      <c r="T180" s="21"/>
      <c r="U180" s="21"/>
      <c r="V180" s="78"/>
      <c r="W180" s="17"/>
      <c r="X180" s="43"/>
      <c r="Y180" s="120"/>
      <c r="Z180" s="121"/>
      <c r="AA180" s="120"/>
      <c r="AB180" s="118"/>
      <c r="AC180" s="36"/>
      <c r="AE180" s="71">
        <f t="shared" si="30"/>
        <v>0</v>
      </c>
      <c r="AF180" s="71">
        <f>IF(AND($G180&lt;&gt;"",H180=※編集不可※選択項目!$C$3,U180=""),1,0)</f>
        <v>0</v>
      </c>
      <c r="AG180" s="71">
        <f t="shared" si="26"/>
        <v>0</v>
      </c>
      <c r="AH180" s="71" t="str">
        <f t="shared" si="31"/>
        <v/>
      </c>
      <c r="AI180" s="8">
        <f t="shared" si="33"/>
        <v>0</v>
      </c>
      <c r="AJ180" s="8">
        <f t="shared" si="32"/>
        <v>0</v>
      </c>
    </row>
    <row r="181" spans="1:36" s="4" customFormat="1" ht="35.25" customHeight="1" x14ac:dyDescent="0.2">
      <c r="A181" s="58">
        <f t="shared" si="25"/>
        <v>169</v>
      </c>
      <c r="B181" s="38" t="str">
        <f t="shared" si="27"/>
        <v/>
      </c>
      <c r="C181" s="73"/>
      <c r="D181" s="16" t="str">
        <f t="shared" si="28"/>
        <v/>
      </c>
      <c r="E181" s="16" t="str">
        <f t="shared" si="29"/>
        <v/>
      </c>
      <c r="F181" s="17"/>
      <c r="G181" s="17"/>
      <c r="H181" s="21"/>
      <c r="I181" s="18"/>
      <c r="J181" s="19"/>
      <c r="K181" s="75"/>
      <c r="L181" s="19"/>
      <c r="M181" s="75"/>
      <c r="N181" s="20" t="str">
        <f t="shared" si="23"/>
        <v/>
      </c>
      <c r="O181" s="18"/>
      <c r="P181" s="18"/>
      <c r="Q181" s="139" t="str">
        <f t="shared" si="24"/>
        <v/>
      </c>
      <c r="R181" s="21"/>
      <c r="S181" s="21"/>
      <c r="T181" s="21"/>
      <c r="U181" s="21"/>
      <c r="V181" s="78"/>
      <c r="W181" s="17"/>
      <c r="X181" s="43"/>
      <c r="Y181" s="120"/>
      <c r="Z181" s="121"/>
      <c r="AA181" s="120"/>
      <c r="AB181" s="118"/>
      <c r="AC181" s="36"/>
      <c r="AE181" s="71">
        <f t="shared" si="30"/>
        <v>0</v>
      </c>
      <c r="AF181" s="71">
        <f>IF(AND($G181&lt;&gt;"",H181=※編集不可※選択項目!$C$3,U181=""),1,0)</f>
        <v>0</v>
      </c>
      <c r="AG181" s="71">
        <f t="shared" si="26"/>
        <v>0</v>
      </c>
      <c r="AH181" s="71" t="str">
        <f t="shared" si="31"/>
        <v/>
      </c>
      <c r="AI181" s="8">
        <f t="shared" si="33"/>
        <v>0</v>
      </c>
      <c r="AJ181" s="8">
        <f t="shared" si="32"/>
        <v>0</v>
      </c>
    </row>
    <row r="182" spans="1:36" s="4" customFormat="1" ht="35.25" customHeight="1" x14ac:dyDescent="0.2">
      <c r="A182" s="58">
        <f t="shared" si="25"/>
        <v>170</v>
      </c>
      <c r="B182" s="38" t="str">
        <f t="shared" si="27"/>
        <v/>
      </c>
      <c r="C182" s="73"/>
      <c r="D182" s="16" t="str">
        <f t="shared" si="28"/>
        <v/>
      </c>
      <c r="E182" s="16" t="str">
        <f t="shared" si="29"/>
        <v/>
      </c>
      <c r="F182" s="17"/>
      <c r="G182" s="17"/>
      <c r="H182" s="21"/>
      <c r="I182" s="18"/>
      <c r="J182" s="19"/>
      <c r="K182" s="75"/>
      <c r="L182" s="19"/>
      <c r="M182" s="75"/>
      <c r="N182" s="20" t="str">
        <f t="shared" si="23"/>
        <v/>
      </c>
      <c r="O182" s="18"/>
      <c r="P182" s="18"/>
      <c r="Q182" s="139" t="str">
        <f t="shared" si="24"/>
        <v/>
      </c>
      <c r="R182" s="21"/>
      <c r="S182" s="21"/>
      <c r="T182" s="21"/>
      <c r="U182" s="21"/>
      <c r="V182" s="78"/>
      <c r="W182" s="17"/>
      <c r="X182" s="43"/>
      <c r="Y182" s="120"/>
      <c r="Z182" s="121"/>
      <c r="AA182" s="120"/>
      <c r="AB182" s="118"/>
      <c r="AC182" s="36"/>
      <c r="AE182" s="71">
        <f t="shared" si="30"/>
        <v>0</v>
      </c>
      <c r="AF182" s="71">
        <f>IF(AND($G182&lt;&gt;"",H182=※編集不可※選択項目!$C$3,U182=""),1,0)</f>
        <v>0</v>
      </c>
      <c r="AG182" s="71">
        <f t="shared" si="26"/>
        <v>0</v>
      </c>
      <c r="AH182" s="71" t="str">
        <f t="shared" si="31"/>
        <v/>
      </c>
      <c r="AI182" s="8">
        <f t="shared" si="33"/>
        <v>0</v>
      </c>
      <c r="AJ182" s="8">
        <f t="shared" si="32"/>
        <v>0</v>
      </c>
    </row>
    <row r="183" spans="1:36" s="4" customFormat="1" ht="35.25" customHeight="1" x14ac:dyDescent="0.2">
      <c r="A183" s="58">
        <f t="shared" si="25"/>
        <v>171</v>
      </c>
      <c r="B183" s="38" t="str">
        <f t="shared" si="27"/>
        <v/>
      </c>
      <c r="C183" s="73"/>
      <c r="D183" s="16" t="str">
        <f t="shared" si="28"/>
        <v/>
      </c>
      <c r="E183" s="16" t="str">
        <f t="shared" si="29"/>
        <v/>
      </c>
      <c r="F183" s="17"/>
      <c r="G183" s="17"/>
      <c r="H183" s="21"/>
      <c r="I183" s="18"/>
      <c r="J183" s="19"/>
      <c r="K183" s="75"/>
      <c r="L183" s="19"/>
      <c r="M183" s="75"/>
      <c r="N183" s="20" t="str">
        <f t="shared" si="23"/>
        <v/>
      </c>
      <c r="O183" s="18"/>
      <c r="P183" s="18"/>
      <c r="Q183" s="139" t="str">
        <f t="shared" si="24"/>
        <v/>
      </c>
      <c r="R183" s="21"/>
      <c r="S183" s="21"/>
      <c r="T183" s="21"/>
      <c r="U183" s="21"/>
      <c r="V183" s="78"/>
      <c r="W183" s="17"/>
      <c r="X183" s="43"/>
      <c r="Y183" s="120"/>
      <c r="Z183" s="121"/>
      <c r="AA183" s="120"/>
      <c r="AB183" s="118"/>
      <c r="AC183" s="36"/>
      <c r="AE183" s="71">
        <f t="shared" si="30"/>
        <v>0</v>
      </c>
      <c r="AF183" s="71">
        <f>IF(AND($G183&lt;&gt;"",H183=※編集不可※選択項目!$C$3,U183=""),1,0)</f>
        <v>0</v>
      </c>
      <c r="AG183" s="71">
        <f t="shared" si="26"/>
        <v>0</v>
      </c>
      <c r="AH183" s="71" t="str">
        <f t="shared" si="31"/>
        <v/>
      </c>
      <c r="AI183" s="8">
        <f t="shared" si="33"/>
        <v>0</v>
      </c>
      <c r="AJ183" s="8">
        <f t="shared" si="32"/>
        <v>0</v>
      </c>
    </row>
    <row r="184" spans="1:36" s="4" customFormat="1" ht="35.25" customHeight="1" x14ac:dyDescent="0.2">
      <c r="A184" s="58">
        <f t="shared" si="25"/>
        <v>172</v>
      </c>
      <c r="B184" s="38" t="str">
        <f t="shared" si="27"/>
        <v/>
      </c>
      <c r="C184" s="73"/>
      <c r="D184" s="16" t="str">
        <f t="shared" si="28"/>
        <v/>
      </c>
      <c r="E184" s="16" t="str">
        <f t="shared" si="29"/>
        <v/>
      </c>
      <c r="F184" s="17"/>
      <c r="G184" s="17"/>
      <c r="H184" s="21"/>
      <c r="I184" s="18"/>
      <c r="J184" s="19"/>
      <c r="K184" s="75"/>
      <c r="L184" s="19"/>
      <c r="M184" s="75"/>
      <c r="N184" s="20" t="str">
        <f t="shared" si="23"/>
        <v/>
      </c>
      <c r="O184" s="18"/>
      <c r="P184" s="18"/>
      <c r="Q184" s="139" t="str">
        <f t="shared" si="24"/>
        <v/>
      </c>
      <c r="R184" s="21"/>
      <c r="S184" s="21"/>
      <c r="T184" s="21"/>
      <c r="U184" s="21"/>
      <c r="V184" s="78"/>
      <c r="W184" s="17"/>
      <c r="X184" s="43"/>
      <c r="Y184" s="120"/>
      <c r="Z184" s="121"/>
      <c r="AA184" s="120"/>
      <c r="AB184" s="118"/>
      <c r="AC184" s="36"/>
      <c r="AE184" s="71">
        <f t="shared" si="30"/>
        <v>0</v>
      </c>
      <c r="AF184" s="71">
        <f>IF(AND($G184&lt;&gt;"",H184=※編集不可※選択項目!$C$3,U184=""),1,0)</f>
        <v>0</v>
      </c>
      <c r="AG184" s="71">
        <f t="shared" si="26"/>
        <v>0</v>
      </c>
      <c r="AH184" s="71" t="str">
        <f t="shared" si="31"/>
        <v/>
      </c>
      <c r="AI184" s="8">
        <f t="shared" si="33"/>
        <v>0</v>
      </c>
      <c r="AJ184" s="8">
        <f t="shared" si="32"/>
        <v>0</v>
      </c>
    </row>
    <row r="185" spans="1:36" s="4" customFormat="1" ht="35.25" customHeight="1" x14ac:dyDescent="0.2">
      <c r="A185" s="58">
        <f t="shared" si="25"/>
        <v>173</v>
      </c>
      <c r="B185" s="38" t="str">
        <f t="shared" si="27"/>
        <v/>
      </c>
      <c r="C185" s="73"/>
      <c r="D185" s="16" t="str">
        <f t="shared" si="28"/>
        <v/>
      </c>
      <c r="E185" s="16" t="str">
        <f t="shared" si="29"/>
        <v/>
      </c>
      <c r="F185" s="17"/>
      <c r="G185" s="17"/>
      <c r="H185" s="21"/>
      <c r="I185" s="18"/>
      <c r="J185" s="19"/>
      <c r="K185" s="75"/>
      <c r="L185" s="19"/>
      <c r="M185" s="75"/>
      <c r="N185" s="20" t="str">
        <f t="shared" si="23"/>
        <v/>
      </c>
      <c r="O185" s="18"/>
      <c r="P185" s="18"/>
      <c r="Q185" s="139" t="str">
        <f t="shared" si="24"/>
        <v/>
      </c>
      <c r="R185" s="21"/>
      <c r="S185" s="21"/>
      <c r="T185" s="21"/>
      <c r="U185" s="21"/>
      <c r="V185" s="78"/>
      <c r="W185" s="17"/>
      <c r="X185" s="43"/>
      <c r="Y185" s="120"/>
      <c r="Z185" s="121"/>
      <c r="AA185" s="120"/>
      <c r="AB185" s="118"/>
      <c r="AC185" s="36"/>
      <c r="AE185" s="71">
        <f t="shared" si="30"/>
        <v>0</v>
      </c>
      <c r="AF185" s="71">
        <f>IF(AND($G185&lt;&gt;"",H185=※編集不可※選択項目!$C$3,U185=""),1,0)</f>
        <v>0</v>
      </c>
      <c r="AG185" s="71">
        <f t="shared" si="26"/>
        <v>0</v>
      </c>
      <c r="AH185" s="71" t="str">
        <f t="shared" si="31"/>
        <v/>
      </c>
      <c r="AI185" s="8">
        <f t="shared" si="33"/>
        <v>0</v>
      </c>
      <c r="AJ185" s="8">
        <f t="shared" si="32"/>
        <v>0</v>
      </c>
    </row>
    <row r="186" spans="1:36" s="4" customFormat="1" ht="35.25" customHeight="1" x14ac:dyDescent="0.2">
      <c r="A186" s="58">
        <f t="shared" si="25"/>
        <v>174</v>
      </c>
      <c r="B186" s="38" t="str">
        <f t="shared" si="27"/>
        <v/>
      </c>
      <c r="C186" s="73"/>
      <c r="D186" s="16" t="str">
        <f t="shared" si="28"/>
        <v/>
      </c>
      <c r="E186" s="16" t="str">
        <f t="shared" si="29"/>
        <v/>
      </c>
      <c r="F186" s="17"/>
      <c r="G186" s="17"/>
      <c r="H186" s="21"/>
      <c r="I186" s="18"/>
      <c r="J186" s="19"/>
      <c r="K186" s="75"/>
      <c r="L186" s="19"/>
      <c r="M186" s="75"/>
      <c r="N186" s="20" t="str">
        <f t="shared" si="23"/>
        <v/>
      </c>
      <c r="O186" s="18"/>
      <c r="P186" s="18"/>
      <c r="Q186" s="139" t="str">
        <f t="shared" si="24"/>
        <v/>
      </c>
      <c r="R186" s="21"/>
      <c r="S186" s="21"/>
      <c r="T186" s="21"/>
      <c r="U186" s="21"/>
      <c r="V186" s="78"/>
      <c r="W186" s="17"/>
      <c r="X186" s="43"/>
      <c r="Y186" s="120"/>
      <c r="Z186" s="121"/>
      <c r="AA186" s="120"/>
      <c r="AB186" s="118"/>
      <c r="AC186" s="36"/>
      <c r="AE186" s="71">
        <f t="shared" si="30"/>
        <v>0</v>
      </c>
      <c r="AF186" s="71">
        <f>IF(AND($G186&lt;&gt;"",H186=※編集不可※選択項目!$C$3,U186=""),1,0)</f>
        <v>0</v>
      </c>
      <c r="AG186" s="71">
        <f t="shared" si="26"/>
        <v>0</v>
      </c>
      <c r="AH186" s="71" t="str">
        <f t="shared" si="31"/>
        <v/>
      </c>
      <c r="AI186" s="8">
        <f t="shared" si="33"/>
        <v>0</v>
      </c>
      <c r="AJ186" s="8">
        <f t="shared" si="32"/>
        <v>0</v>
      </c>
    </row>
    <row r="187" spans="1:36" s="4" customFormat="1" ht="35.25" customHeight="1" x14ac:dyDescent="0.2">
      <c r="A187" s="58">
        <f t="shared" si="25"/>
        <v>175</v>
      </c>
      <c r="B187" s="38" t="str">
        <f t="shared" si="27"/>
        <v/>
      </c>
      <c r="C187" s="73"/>
      <c r="D187" s="16" t="str">
        <f t="shared" si="28"/>
        <v/>
      </c>
      <c r="E187" s="16" t="str">
        <f t="shared" si="29"/>
        <v/>
      </c>
      <c r="F187" s="17"/>
      <c r="G187" s="17"/>
      <c r="H187" s="21"/>
      <c r="I187" s="18"/>
      <c r="J187" s="19"/>
      <c r="K187" s="75"/>
      <c r="L187" s="19"/>
      <c r="M187" s="75"/>
      <c r="N187" s="20" t="str">
        <f t="shared" si="23"/>
        <v/>
      </c>
      <c r="O187" s="18"/>
      <c r="P187" s="18"/>
      <c r="Q187" s="139" t="str">
        <f t="shared" si="24"/>
        <v/>
      </c>
      <c r="R187" s="21"/>
      <c r="S187" s="21"/>
      <c r="T187" s="21"/>
      <c r="U187" s="21"/>
      <c r="V187" s="78"/>
      <c r="W187" s="17"/>
      <c r="X187" s="43"/>
      <c r="Y187" s="120"/>
      <c r="Z187" s="121"/>
      <c r="AA187" s="120"/>
      <c r="AB187" s="118"/>
      <c r="AC187" s="36"/>
      <c r="AE187" s="71">
        <f t="shared" si="30"/>
        <v>0</v>
      </c>
      <c r="AF187" s="71">
        <f>IF(AND($G187&lt;&gt;"",H187=※編集不可※選択項目!$C$3,U187=""),1,0)</f>
        <v>0</v>
      </c>
      <c r="AG187" s="71">
        <f t="shared" si="26"/>
        <v>0</v>
      </c>
      <c r="AH187" s="71" t="str">
        <f t="shared" si="31"/>
        <v/>
      </c>
      <c r="AI187" s="8">
        <f t="shared" si="33"/>
        <v>0</v>
      </c>
      <c r="AJ187" s="8">
        <f t="shared" si="32"/>
        <v>0</v>
      </c>
    </row>
    <row r="188" spans="1:36" s="4" customFormat="1" ht="35.25" customHeight="1" x14ac:dyDescent="0.2">
      <c r="A188" s="58">
        <f t="shared" si="25"/>
        <v>176</v>
      </c>
      <c r="B188" s="38" t="str">
        <f t="shared" si="27"/>
        <v/>
      </c>
      <c r="C188" s="73"/>
      <c r="D188" s="16" t="str">
        <f t="shared" si="28"/>
        <v/>
      </c>
      <c r="E188" s="16" t="str">
        <f t="shared" si="29"/>
        <v/>
      </c>
      <c r="F188" s="17"/>
      <c r="G188" s="17"/>
      <c r="H188" s="21"/>
      <c r="I188" s="18"/>
      <c r="J188" s="19"/>
      <c r="K188" s="75"/>
      <c r="L188" s="19"/>
      <c r="M188" s="75"/>
      <c r="N188" s="20" t="str">
        <f t="shared" si="23"/>
        <v/>
      </c>
      <c r="O188" s="18"/>
      <c r="P188" s="18"/>
      <c r="Q188" s="139" t="str">
        <f t="shared" si="24"/>
        <v/>
      </c>
      <c r="R188" s="21"/>
      <c r="S188" s="21"/>
      <c r="T188" s="21"/>
      <c r="U188" s="21"/>
      <c r="V188" s="78"/>
      <c r="W188" s="17"/>
      <c r="X188" s="43"/>
      <c r="Y188" s="120"/>
      <c r="Z188" s="121"/>
      <c r="AA188" s="120"/>
      <c r="AB188" s="118"/>
      <c r="AC188" s="36"/>
      <c r="AE188" s="71">
        <f t="shared" si="30"/>
        <v>0</v>
      </c>
      <c r="AF188" s="71">
        <f>IF(AND($G188&lt;&gt;"",H188=※編集不可※選択項目!$C$3,U188=""),1,0)</f>
        <v>0</v>
      </c>
      <c r="AG188" s="71">
        <f t="shared" si="26"/>
        <v>0</v>
      </c>
      <c r="AH188" s="71" t="str">
        <f t="shared" si="31"/>
        <v/>
      </c>
      <c r="AI188" s="8">
        <f t="shared" si="33"/>
        <v>0</v>
      </c>
      <c r="AJ188" s="8">
        <f t="shared" si="32"/>
        <v>0</v>
      </c>
    </row>
    <row r="189" spans="1:36" s="4" customFormat="1" ht="35.25" customHeight="1" x14ac:dyDescent="0.2">
      <c r="A189" s="58">
        <f t="shared" si="25"/>
        <v>177</v>
      </c>
      <c r="B189" s="38" t="str">
        <f t="shared" si="27"/>
        <v/>
      </c>
      <c r="C189" s="73"/>
      <c r="D189" s="16" t="str">
        <f t="shared" si="28"/>
        <v/>
      </c>
      <c r="E189" s="16" t="str">
        <f t="shared" si="29"/>
        <v/>
      </c>
      <c r="F189" s="17"/>
      <c r="G189" s="17"/>
      <c r="H189" s="21"/>
      <c r="I189" s="18"/>
      <c r="J189" s="19"/>
      <c r="K189" s="75"/>
      <c r="L189" s="19"/>
      <c r="M189" s="75"/>
      <c r="N189" s="20" t="str">
        <f t="shared" si="23"/>
        <v/>
      </c>
      <c r="O189" s="18"/>
      <c r="P189" s="18"/>
      <c r="Q189" s="139" t="str">
        <f t="shared" si="24"/>
        <v/>
      </c>
      <c r="R189" s="21"/>
      <c r="S189" s="21"/>
      <c r="T189" s="21"/>
      <c r="U189" s="21"/>
      <c r="V189" s="78"/>
      <c r="W189" s="17"/>
      <c r="X189" s="43"/>
      <c r="Y189" s="120"/>
      <c r="Z189" s="121"/>
      <c r="AA189" s="120"/>
      <c r="AB189" s="118"/>
      <c r="AC189" s="36"/>
      <c r="AE189" s="71">
        <f t="shared" si="30"/>
        <v>0</v>
      </c>
      <c r="AF189" s="71">
        <f>IF(AND($G189&lt;&gt;"",H189=※編集不可※選択項目!$C$3,U189=""),1,0)</f>
        <v>0</v>
      </c>
      <c r="AG189" s="71">
        <f t="shared" si="26"/>
        <v>0</v>
      </c>
      <c r="AH189" s="71" t="str">
        <f t="shared" si="31"/>
        <v/>
      </c>
      <c r="AI189" s="8">
        <f t="shared" si="33"/>
        <v>0</v>
      </c>
      <c r="AJ189" s="8">
        <f t="shared" si="32"/>
        <v>0</v>
      </c>
    </row>
    <row r="190" spans="1:36" s="4" customFormat="1" ht="35.25" customHeight="1" x14ac:dyDescent="0.2">
      <c r="A190" s="58">
        <f t="shared" si="25"/>
        <v>178</v>
      </c>
      <c r="B190" s="38" t="str">
        <f t="shared" si="27"/>
        <v/>
      </c>
      <c r="C190" s="73"/>
      <c r="D190" s="16" t="str">
        <f t="shared" si="28"/>
        <v/>
      </c>
      <c r="E190" s="16" t="str">
        <f t="shared" si="29"/>
        <v/>
      </c>
      <c r="F190" s="17"/>
      <c r="G190" s="17"/>
      <c r="H190" s="21"/>
      <c r="I190" s="18"/>
      <c r="J190" s="19"/>
      <c r="K190" s="75"/>
      <c r="L190" s="19"/>
      <c r="M190" s="75"/>
      <c r="N190" s="20" t="str">
        <f t="shared" si="23"/>
        <v/>
      </c>
      <c r="O190" s="18"/>
      <c r="P190" s="18"/>
      <c r="Q190" s="139" t="str">
        <f t="shared" si="24"/>
        <v/>
      </c>
      <c r="R190" s="21"/>
      <c r="S190" s="21"/>
      <c r="T190" s="21"/>
      <c r="U190" s="21"/>
      <c r="V190" s="78"/>
      <c r="W190" s="17"/>
      <c r="X190" s="43"/>
      <c r="Y190" s="120"/>
      <c r="Z190" s="121"/>
      <c r="AA190" s="120"/>
      <c r="AB190" s="118"/>
      <c r="AC190" s="36"/>
      <c r="AE190" s="71">
        <f t="shared" si="30"/>
        <v>0</v>
      </c>
      <c r="AF190" s="71">
        <f>IF(AND($G190&lt;&gt;"",H190=※編集不可※選択項目!$C$3,U190=""),1,0)</f>
        <v>0</v>
      </c>
      <c r="AG190" s="71">
        <f t="shared" si="26"/>
        <v>0</v>
      </c>
      <c r="AH190" s="71" t="str">
        <f t="shared" si="31"/>
        <v/>
      </c>
      <c r="AI190" s="8">
        <f t="shared" si="33"/>
        <v>0</v>
      </c>
      <c r="AJ190" s="8">
        <f t="shared" si="32"/>
        <v>0</v>
      </c>
    </row>
    <row r="191" spans="1:36" s="4" customFormat="1" ht="35.25" customHeight="1" x14ac:dyDescent="0.2">
      <c r="A191" s="58">
        <f t="shared" si="25"/>
        <v>179</v>
      </c>
      <c r="B191" s="38" t="str">
        <f t="shared" si="27"/>
        <v/>
      </c>
      <c r="C191" s="73"/>
      <c r="D191" s="16" t="str">
        <f t="shared" si="28"/>
        <v/>
      </c>
      <c r="E191" s="16" t="str">
        <f t="shared" si="29"/>
        <v/>
      </c>
      <c r="F191" s="17"/>
      <c r="G191" s="17"/>
      <c r="H191" s="21"/>
      <c r="I191" s="18"/>
      <c r="J191" s="19"/>
      <c r="K191" s="75"/>
      <c r="L191" s="19"/>
      <c r="M191" s="75"/>
      <c r="N191" s="20" t="str">
        <f t="shared" si="23"/>
        <v/>
      </c>
      <c r="O191" s="18"/>
      <c r="P191" s="18"/>
      <c r="Q191" s="139" t="str">
        <f t="shared" si="24"/>
        <v/>
      </c>
      <c r="R191" s="21"/>
      <c r="S191" s="21"/>
      <c r="T191" s="21"/>
      <c r="U191" s="21"/>
      <c r="V191" s="78"/>
      <c r="W191" s="17"/>
      <c r="X191" s="43"/>
      <c r="Y191" s="120"/>
      <c r="Z191" s="121"/>
      <c r="AA191" s="120"/>
      <c r="AB191" s="118"/>
      <c r="AC191" s="36"/>
      <c r="AE191" s="71">
        <f t="shared" si="30"/>
        <v>0</v>
      </c>
      <c r="AF191" s="71">
        <f>IF(AND($G191&lt;&gt;"",H191=※編集不可※選択項目!$C$3,U191=""),1,0)</f>
        <v>0</v>
      </c>
      <c r="AG191" s="71">
        <f t="shared" si="26"/>
        <v>0</v>
      </c>
      <c r="AH191" s="71" t="str">
        <f t="shared" si="31"/>
        <v/>
      </c>
      <c r="AI191" s="8">
        <f t="shared" si="33"/>
        <v>0</v>
      </c>
      <c r="AJ191" s="8">
        <f t="shared" si="32"/>
        <v>0</v>
      </c>
    </row>
    <row r="192" spans="1:36" s="4" customFormat="1" ht="35.25" customHeight="1" x14ac:dyDescent="0.2">
      <c r="A192" s="58">
        <f t="shared" si="25"/>
        <v>180</v>
      </c>
      <c r="B192" s="38" t="str">
        <f t="shared" si="27"/>
        <v/>
      </c>
      <c r="C192" s="73"/>
      <c r="D192" s="16" t="str">
        <f t="shared" si="28"/>
        <v/>
      </c>
      <c r="E192" s="16" t="str">
        <f t="shared" si="29"/>
        <v/>
      </c>
      <c r="F192" s="17"/>
      <c r="G192" s="17"/>
      <c r="H192" s="21"/>
      <c r="I192" s="18"/>
      <c r="J192" s="19"/>
      <c r="K192" s="75"/>
      <c r="L192" s="19"/>
      <c r="M192" s="75"/>
      <c r="N192" s="20" t="str">
        <f t="shared" si="23"/>
        <v/>
      </c>
      <c r="O192" s="18"/>
      <c r="P192" s="18"/>
      <c r="Q192" s="139" t="str">
        <f t="shared" si="24"/>
        <v/>
      </c>
      <c r="R192" s="21"/>
      <c r="S192" s="21"/>
      <c r="T192" s="21"/>
      <c r="U192" s="21"/>
      <c r="V192" s="78"/>
      <c r="W192" s="17"/>
      <c r="X192" s="43"/>
      <c r="Y192" s="120"/>
      <c r="Z192" s="121"/>
      <c r="AA192" s="120"/>
      <c r="AB192" s="118"/>
      <c r="AC192" s="36"/>
      <c r="AE192" s="71">
        <f t="shared" si="30"/>
        <v>0</v>
      </c>
      <c r="AF192" s="71">
        <f>IF(AND($G192&lt;&gt;"",H192=※編集不可※選択項目!$C$3,U192=""),1,0)</f>
        <v>0</v>
      </c>
      <c r="AG192" s="71">
        <f t="shared" si="26"/>
        <v>0</v>
      </c>
      <c r="AH192" s="71" t="str">
        <f t="shared" si="31"/>
        <v/>
      </c>
      <c r="AI192" s="8">
        <f t="shared" si="33"/>
        <v>0</v>
      </c>
      <c r="AJ192" s="8">
        <f t="shared" si="32"/>
        <v>0</v>
      </c>
    </row>
    <row r="193" spans="1:36" s="4" customFormat="1" ht="35.25" customHeight="1" x14ac:dyDescent="0.2">
      <c r="A193" s="58">
        <f t="shared" si="25"/>
        <v>181</v>
      </c>
      <c r="B193" s="38" t="str">
        <f t="shared" si="27"/>
        <v/>
      </c>
      <c r="C193" s="73"/>
      <c r="D193" s="16" t="str">
        <f t="shared" si="28"/>
        <v/>
      </c>
      <c r="E193" s="16" t="str">
        <f t="shared" si="29"/>
        <v/>
      </c>
      <c r="F193" s="17"/>
      <c r="G193" s="17"/>
      <c r="H193" s="21"/>
      <c r="I193" s="18"/>
      <c r="J193" s="19"/>
      <c r="K193" s="75"/>
      <c r="L193" s="19"/>
      <c r="M193" s="75"/>
      <c r="N193" s="20" t="str">
        <f t="shared" si="23"/>
        <v/>
      </c>
      <c r="O193" s="18"/>
      <c r="P193" s="18"/>
      <c r="Q193" s="139" t="str">
        <f t="shared" si="24"/>
        <v/>
      </c>
      <c r="R193" s="21"/>
      <c r="S193" s="21"/>
      <c r="T193" s="21"/>
      <c r="U193" s="21"/>
      <c r="V193" s="78"/>
      <c r="W193" s="17"/>
      <c r="X193" s="43"/>
      <c r="Y193" s="120"/>
      <c r="Z193" s="121"/>
      <c r="AA193" s="120"/>
      <c r="AB193" s="118"/>
      <c r="AC193" s="36"/>
      <c r="AE193" s="71">
        <f t="shared" si="30"/>
        <v>0</v>
      </c>
      <c r="AF193" s="71">
        <f>IF(AND($G193&lt;&gt;"",H193=※編集不可※選択項目!$C$3,U193=""),1,0)</f>
        <v>0</v>
      </c>
      <c r="AG193" s="71">
        <f t="shared" si="26"/>
        <v>0</v>
      </c>
      <c r="AH193" s="71" t="str">
        <f t="shared" si="31"/>
        <v/>
      </c>
      <c r="AI193" s="8">
        <f t="shared" si="33"/>
        <v>0</v>
      </c>
      <c r="AJ193" s="8">
        <f t="shared" si="32"/>
        <v>0</v>
      </c>
    </row>
    <row r="194" spans="1:36" s="4" customFormat="1" ht="35.25" customHeight="1" x14ac:dyDescent="0.2">
      <c r="A194" s="58">
        <f t="shared" si="25"/>
        <v>182</v>
      </c>
      <c r="B194" s="38" t="str">
        <f t="shared" si="27"/>
        <v/>
      </c>
      <c r="C194" s="73"/>
      <c r="D194" s="16" t="str">
        <f t="shared" si="28"/>
        <v/>
      </c>
      <c r="E194" s="16" t="str">
        <f t="shared" si="29"/>
        <v/>
      </c>
      <c r="F194" s="17"/>
      <c r="G194" s="17"/>
      <c r="H194" s="21"/>
      <c r="I194" s="18"/>
      <c r="J194" s="19"/>
      <c r="K194" s="75"/>
      <c r="L194" s="19"/>
      <c r="M194" s="75"/>
      <c r="N194" s="20" t="str">
        <f t="shared" si="23"/>
        <v/>
      </c>
      <c r="O194" s="18"/>
      <c r="P194" s="18"/>
      <c r="Q194" s="139" t="str">
        <f t="shared" si="24"/>
        <v/>
      </c>
      <c r="R194" s="21"/>
      <c r="S194" s="21"/>
      <c r="T194" s="21"/>
      <c r="U194" s="21"/>
      <c r="V194" s="78"/>
      <c r="W194" s="17"/>
      <c r="X194" s="43"/>
      <c r="Y194" s="120"/>
      <c r="Z194" s="121"/>
      <c r="AA194" s="120"/>
      <c r="AB194" s="118"/>
      <c r="AC194" s="36"/>
      <c r="AE194" s="71">
        <f t="shared" si="30"/>
        <v>0</v>
      </c>
      <c r="AF194" s="71">
        <f>IF(AND($G194&lt;&gt;"",H194=※編集不可※選択項目!$C$3,U194=""),1,0)</f>
        <v>0</v>
      </c>
      <c r="AG194" s="71">
        <f t="shared" si="26"/>
        <v>0</v>
      </c>
      <c r="AH194" s="71" t="str">
        <f t="shared" si="31"/>
        <v/>
      </c>
      <c r="AI194" s="8">
        <f t="shared" si="33"/>
        <v>0</v>
      </c>
      <c r="AJ194" s="8">
        <f t="shared" si="32"/>
        <v>0</v>
      </c>
    </row>
    <row r="195" spans="1:36" s="4" customFormat="1" ht="35.25" customHeight="1" x14ac:dyDescent="0.2">
      <c r="A195" s="58">
        <f t="shared" si="25"/>
        <v>183</v>
      </c>
      <c r="B195" s="38" t="str">
        <f t="shared" si="27"/>
        <v/>
      </c>
      <c r="C195" s="73"/>
      <c r="D195" s="16" t="str">
        <f t="shared" si="28"/>
        <v/>
      </c>
      <c r="E195" s="16" t="str">
        <f t="shared" si="29"/>
        <v/>
      </c>
      <c r="F195" s="17"/>
      <c r="G195" s="17"/>
      <c r="H195" s="21"/>
      <c r="I195" s="18"/>
      <c r="J195" s="19"/>
      <c r="K195" s="75"/>
      <c r="L195" s="19"/>
      <c r="M195" s="75"/>
      <c r="N195" s="20" t="str">
        <f t="shared" si="23"/>
        <v/>
      </c>
      <c r="O195" s="18"/>
      <c r="P195" s="18"/>
      <c r="Q195" s="139" t="str">
        <f t="shared" si="24"/>
        <v/>
      </c>
      <c r="R195" s="21"/>
      <c r="S195" s="21"/>
      <c r="T195" s="21"/>
      <c r="U195" s="21"/>
      <c r="V195" s="78"/>
      <c r="W195" s="17"/>
      <c r="X195" s="43"/>
      <c r="Y195" s="120"/>
      <c r="Z195" s="121"/>
      <c r="AA195" s="120"/>
      <c r="AB195" s="118"/>
      <c r="AC195" s="36"/>
      <c r="AE195" s="71">
        <f t="shared" si="30"/>
        <v>0</v>
      </c>
      <c r="AF195" s="71">
        <f>IF(AND($G195&lt;&gt;"",H195=※編集不可※選択項目!$C$3,U195=""),1,0)</f>
        <v>0</v>
      </c>
      <c r="AG195" s="71">
        <f t="shared" si="26"/>
        <v>0</v>
      </c>
      <c r="AH195" s="71" t="str">
        <f t="shared" si="31"/>
        <v/>
      </c>
      <c r="AI195" s="8">
        <f t="shared" si="33"/>
        <v>0</v>
      </c>
      <c r="AJ195" s="8">
        <f t="shared" si="32"/>
        <v>0</v>
      </c>
    </row>
    <row r="196" spans="1:36" s="4" customFormat="1" ht="35.25" customHeight="1" x14ac:dyDescent="0.2">
      <c r="A196" s="58">
        <f t="shared" si="25"/>
        <v>184</v>
      </c>
      <c r="B196" s="38" t="str">
        <f t="shared" si="27"/>
        <v/>
      </c>
      <c r="C196" s="73"/>
      <c r="D196" s="16" t="str">
        <f t="shared" si="28"/>
        <v/>
      </c>
      <c r="E196" s="16" t="str">
        <f t="shared" si="29"/>
        <v/>
      </c>
      <c r="F196" s="17"/>
      <c r="G196" s="17"/>
      <c r="H196" s="21"/>
      <c r="I196" s="18"/>
      <c r="J196" s="19"/>
      <c r="K196" s="75"/>
      <c r="L196" s="19"/>
      <c r="M196" s="75"/>
      <c r="N196" s="20" t="str">
        <f t="shared" si="23"/>
        <v/>
      </c>
      <c r="O196" s="18"/>
      <c r="P196" s="18"/>
      <c r="Q196" s="139" t="str">
        <f t="shared" si="24"/>
        <v/>
      </c>
      <c r="R196" s="21"/>
      <c r="S196" s="21"/>
      <c r="T196" s="21"/>
      <c r="U196" s="21"/>
      <c r="V196" s="78"/>
      <c r="W196" s="17"/>
      <c r="X196" s="43"/>
      <c r="Y196" s="120"/>
      <c r="Z196" s="121"/>
      <c r="AA196" s="120"/>
      <c r="AB196" s="118"/>
      <c r="AC196" s="36"/>
      <c r="AE196" s="71">
        <f t="shared" si="30"/>
        <v>0</v>
      </c>
      <c r="AF196" s="71">
        <f>IF(AND($G196&lt;&gt;"",H196=※編集不可※選択項目!$C$3,U196=""),1,0)</f>
        <v>0</v>
      </c>
      <c r="AG196" s="71">
        <f t="shared" si="26"/>
        <v>0</v>
      </c>
      <c r="AH196" s="71" t="str">
        <f t="shared" si="31"/>
        <v/>
      </c>
      <c r="AI196" s="8">
        <f t="shared" si="33"/>
        <v>0</v>
      </c>
      <c r="AJ196" s="8">
        <f t="shared" si="32"/>
        <v>0</v>
      </c>
    </row>
    <row r="197" spans="1:36" s="4" customFormat="1" ht="35.25" customHeight="1" x14ac:dyDescent="0.2">
      <c r="A197" s="58">
        <f t="shared" si="25"/>
        <v>185</v>
      </c>
      <c r="B197" s="38" t="str">
        <f t="shared" si="27"/>
        <v/>
      </c>
      <c r="C197" s="73"/>
      <c r="D197" s="16" t="str">
        <f t="shared" si="28"/>
        <v/>
      </c>
      <c r="E197" s="16" t="str">
        <f t="shared" si="29"/>
        <v/>
      </c>
      <c r="F197" s="17"/>
      <c r="G197" s="17"/>
      <c r="H197" s="21"/>
      <c r="I197" s="18"/>
      <c r="J197" s="19"/>
      <c r="K197" s="75"/>
      <c r="L197" s="19"/>
      <c r="M197" s="75"/>
      <c r="N197" s="20" t="str">
        <f t="shared" si="23"/>
        <v/>
      </c>
      <c r="O197" s="18"/>
      <c r="P197" s="18"/>
      <c r="Q197" s="139" t="str">
        <f t="shared" si="24"/>
        <v/>
      </c>
      <c r="R197" s="21"/>
      <c r="S197" s="21"/>
      <c r="T197" s="21"/>
      <c r="U197" s="21"/>
      <c r="V197" s="78"/>
      <c r="W197" s="17"/>
      <c r="X197" s="43"/>
      <c r="Y197" s="120"/>
      <c r="Z197" s="121"/>
      <c r="AA197" s="120"/>
      <c r="AB197" s="118"/>
      <c r="AC197" s="36"/>
      <c r="AE197" s="71">
        <f t="shared" si="30"/>
        <v>0</v>
      </c>
      <c r="AF197" s="71">
        <f>IF(AND($G197&lt;&gt;"",H197=※編集不可※選択項目!$C$3,U197=""),1,0)</f>
        <v>0</v>
      </c>
      <c r="AG197" s="71">
        <f t="shared" si="26"/>
        <v>0</v>
      </c>
      <c r="AH197" s="71" t="str">
        <f t="shared" si="31"/>
        <v/>
      </c>
      <c r="AI197" s="8">
        <f t="shared" si="33"/>
        <v>0</v>
      </c>
      <c r="AJ197" s="8">
        <f t="shared" si="32"/>
        <v>0</v>
      </c>
    </row>
    <row r="198" spans="1:36" s="4" customFormat="1" ht="35.25" customHeight="1" x14ac:dyDescent="0.2">
      <c r="A198" s="58">
        <f t="shared" si="25"/>
        <v>186</v>
      </c>
      <c r="B198" s="38" t="str">
        <f t="shared" si="27"/>
        <v/>
      </c>
      <c r="C198" s="73"/>
      <c r="D198" s="16" t="str">
        <f t="shared" si="28"/>
        <v/>
      </c>
      <c r="E198" s="16" t="str">
        <f t="shared" si="29"/>
        <v/>
      </c>
      <c r="F198" s="17"/>
      <c r="G198" s="17"/>
      <c r="H198" s="21"/>
      <c r="I198" s="18"/>
      <c r="J198" s="19"/>
      <c r="K198" s="75"/>
      <c r="L198" s="19"/>
      <c r="M198" s="75"/>
      <c r="N198" s="20" t="str">
        <f t="shared" si="23"/>
        <v/>
      </c>
      <c r="O198" s="18"/>
      <c r="P198" s="18"/>
      <c r="Q198" s="139" t="str">
        <f t="shared" si="24"/>
        <v/>
      </c>
      <c r="R198" s="21"/>
      <c r="S198" s="21"/>
      <c r="T198" s="21"/>
      <c r="U198" s="21"/>
      <c r="V198" s="78"/>
      <c r="W198" s="17"/>
      <c r="X198" s="43"/>
      <c r="Y198" s="120"/>
      <c r="Z198" s="121"/>
      <c r="AA198" s="120"/>
      <c r="AB198" s="118"/>
      <c r="AC198" s="36"/>
      <c r="AE198" s="71">
        <f t="shared" si="30"/>
        <v>0</v>
      </c>
      <c r="AF198" s="71">
        <f>IF(AND($G198&lt;&gt;"",H198=※編集不可※選択項目!$C$3,U198=""),1,0)</f>
        <v>0</v>
      </c>
      <c r="AG198" s="71">
        <f t="shared" si="26"/>
        <v>0</v>
      </c>
      <c r="AH198" s="71" t="str">
        <f t="shared" si="31"/>
        <v/>
      </c>
      <c r="AI198" s="8">
        <f t="shared" si="33"/>
        <v>0</v>
      </c>
      <c r="AJ198" s="8">
        <f t="shared" si="32"/>
        <v>0</v>
      </c>
    </row>
    <row r="199" spans="1:36" s="4" customFormat="1" ht="35.25" customHeight="1" x14ac:dyDescent="0.2">
      <c r="A199" s="58">
        <f t="shared" si="25"/>
        <v>187</v>
      </c>
      <c r="B199" s="38" t="str">
        <f t="shared" si="27"/>
        <v/>
      </c>
      <c r="C199" s="73"/>
      <c r="D199" s="16" t="str">
        <f t="shared" si="28"/>
        <v/>
      </c>
      <c r="E199" s="16" t="str">
        <f t="shared" si="29"/>
        <v/>
      </c>
      <c r="F199" s="17"/>
      <c r="G199" s="17"/>
      <c r="H199" s="21"/>
      <c r="I199" s="18"/>
      <c r="J199" s="19"/>
      <c r="K199" s="75"/>
      <c r="L199" s="19"/>
      <c r="M199" s="75"/>
      <c r="N199" s="20" t="str">
        <f t="shared" si="23"/>
        <v/>
      </c>
      <c r="O199" s="18"/>
      <c r="P199" s="18"/>
      <c r="Q199" s="139" t="str">
        <f t="shared" si="24"/>
        <v/>
      </c>
      <c r="R199" s="21"/>
      <c r="S199" s="21"/>
      <c r="T199" s="21"/>
      <c r="U199" s="21"/>
      <c r="V199" s="78"/>
      <c r="W199" s="17"/>
      <c r="X199" s="43"/>
      <c r="Y199" s="120"/>
      <c r="Z199" s="121"/>
      <c r="AA199" s="120"/>
      <c r="AB199" s="118"/>
      <c r="AC199" s="36"/>
      <c r="AE199" s="71">
        <f t="shared" si="30"/>
        <v>0</v>
      </c>
      <c r="AF199" s="71">
        <f>IF(AND($G199&lt;&gt;"",H199=※編集不可※選択項目!$C$3,U199=""),1,0)</f>
        <v>0</v>
      </c>
      <c r="AG199" s="71">
        <f t="shared" si="26"/>
        <v>0</v>
      </c>
      <c r="AH199" s="71" t="str">
        <f t="shared" si="31"/>
        <v/>
      </c>
      <c r="AI199" s="8">
        <f t="shared" si="33"/>
        <v>0</v>
      </c>
      <c r="AJ199" s="8">
        <f t="shared" si="32"/>
        <v>0</v>
      </c>
    </row>
    <row r="200" spans="1:36" s="4" customFormat="1" ht="35.25" customHeight="1" x14ac:dyDescent="0.2">
      <c r="A200" s="58">
        <f t="shared" si="25"/>
        <v>188</v>
      </c>
      <c r="B200" s="38" t="str">
        <f t="shared" si="27"/>
        <v/>
      </c>
      <c r="C200" s="73"/>
      <c r="D200" s="16" t="str">
        <f t="shared" si="28"/>
        <v/>
      </c>
      <c r="E200" s="16" t="str">
        <f t="shared" si="29"/>
        <v/>
      </c>
      <c r="F200" s="17"/>
      <c r="G200" s="17"/>
      <c r="H200" s="21"/>
      <c r="I200" s="18"/>
      <c r="J200" s="19"/>
      <c r="K200" s="75"/>
      <c r="L200" s="19"/>
      <c r="M200" s="75"/>
      <c r="N200" s="20" t="str">
        <f t="shared" si="23"/>
        <v/>
      </c>
      <c r="O200" s="18"/>
      <c r="P200" s="18"/>
      <c r="Q200" s="139" t="str">
        <f t="shared" si="24"/>
        <v/>
      </c>
      <c r="R200" s="21"/>
      <c r="S200" s="21"/>
      <c r="T200" s="21"/>
      <c r="U200" s="21"/>
      <c r="V200" s="78"/>
      <c r="W200" s="17"/>
      <c r="X200" s="43"/>
      <c r="Y200" s="120"/>
      <c r="Z200" s="121"/>
      <c r="AA200" s="120"/>
      <c r="AB200" s="118"/>
      <c r="AC200" s="36"/>
      <c r="AE200" s="71">
        <f t="shared" si="30"/>
        <v>0</v>
      </c>
      <c r="AF200" s="71">
        <f>IF(AND($G200&lt;&gt;"",H200=※編集不可※選択項目!$C$3,U200=""),1,0)</f>
        <v>0</v>
      </c>
      <c r="AG200" s="71">
        <f t="shared" si="26"/>
        <v>0</v>
      </c>
      <c r="AH200" s="71" t="str">
        <f t="shared" si="31"/>
        <v/>
      </c>
      <c r="AI200" s="8">
        <f t="shared" si="33"/>
        <v>0</v>
      </c>
      <c r="AJ200" s="8">
        <f t="shared" si="32"/>
        <v>0</v>
      </c>
    </row>
    <row r="201" spans="1:36" s="4" customFormat="1" ht="35.25" customHeight="1" x14ac:dyDescent="0.2">
      <c r="A201" s="58">
        <f t="shared" si="25"/>
        <v>189</v>
      </c>
      <c r="B201" s="38" t="str">
        <f t="shared" si="27"/>
        <v/>
      </c>
      <c r="C201" s="73"/>
      <c r="D201" s="16" t="str">
        <f t="shared" si="28"/>
        <v/>
      </c>
      <c r="E201" s="16" t="str">
        <f t="shared" si="29"/>
        <v/>
      </c>
      <c r="F201" s="17"/>
      <c r="G201" s="17"/>
      <c r="H201" s="21"/>
      <c r="I201" s="18"/>
      <c r="J201" s="19"/>
      <c r="K201" s="75"/>
      <c r="L201" s="19"/>
      <c r="M201" s="75"/>
      <c r="N201" s="20" t="str">
        <f t="shared" si="23"/>
        <v/>
      </c>
      <c r="O201" s="18"/>
      <c r="P201" s="18"/>
      <c r="Q201" s="139" t="str">
        <f t="shared" si="24"/>
        <v/>
      </c>
      <c r="R201" s="21"/>
      <c r="S201" s="21"/>
      <c r="T201" s="21"/>
      <c r="U201" s="21"/>
      <c r="V201" s="78"/>
      <c r="W201" s="17"/>
      <c r="X201" s="43"/>
      <c r="Y201" s="120"/>
      <c r="Z201" s="121"/>
      <c r="AA201" s="120"/>
      <c r="AB201" s="118"/>
      <c r="AC201" s="36"/>
      <c r="AE201" s="71">
        <f t="shared" si="30"/>
        <v>0</v>
      </c>
      <c r="AF201" s="71">
        <f>IF(AND($G201&lt;&gt;"",H201=※編集不可※選択項目!$C$3,U201=""),1,0)</f>
        <v>0</v>
      </c>
      <c r="AG201" s="71">
        <f t="shared" si="26"/>
        <v>0</v>
      </c>
      <c r="AH201" s="71" t="str">
        <f t="shared" si="31"/>
        <v/>
      </c>
      <c r="AI201" s="8">
        <f t="shared" si="33"/>
        <v>0</v>
      </c>
      <c r="AJ201" s="8">
        <f t="shared" si="32"/>
        <v>0</v>
      </c>
    </row>
    <row r="202" spans="1:36" s="4" customFormat="1" ht="35.25" customHeight="1" x14ac:dyDescent="0.2">
      <c r="A202" s="58">
        <f t="shared" si="25"/>
        <v>190</v>
      </c>
      <c r="B202" s="38" t="str">
        <f t="shared" si="27"/>
        <v/>
      </c>
      <c r="C202" s="73"/>
      <c r="D202" s="16" t="str">
        <f t="shared" si="28"/>
        <v/>
      </c>
      <c r="E202" s="16" t="str">
        <f t="shared" si="29"/>
        <v/>
      </c>
      <c r="F202" s="17"/>
      <c r="G202" s="17"/>
      <c r="H202" s="21"/>
      <c r="I202" s="18"/>
      <c r="J202" s="19"/>
      <c r="K202" s="75"/>
      <c r="L202" s="19"/>
      <c r="M202" s="75"/>
      <c r="N202" s="20" t="str">
        <f t="shared" si="23"/>
        <v/>
      </c>
      <c r="O202" s="18"/>
      <c r="P202" s="18"/>
      <c r="Q202" s="139" t="str">
        <f t="shared" si="24"/>
        <v/>
      </c>
      <c r="R202" s="21"/>
      <c r="S202" s="21"/>
      <c r="T202" s="21"/>
      <c r="U202" s="21"/>
      <c r="V202" s="78"/>
      <c r="W202" s="17"/>
      <c r="X202" s="43"/>
      <c r="Y202" s="120"/>
      <c r="Z202" s="121"/>
      <c r="AA202" s="120"/>
      <c r="AB202" s="118"/>
      <c r="AC202" s="36"/>
      <c r="AE202" s="71">
        <f t="shared" si="30"/>
        <v>0</v>
      </c>
      <c r="AF202" s="71">
        <f>IF(AND($G202&lt;&gt;"",H202=※編集不可※選択項目!$C$3,U202=""),1,0)</f>
        <v>0</v>
      </c>
      <c r="AG202" s="71">
        <f t="shared" si="26"/>
        <v>0</v>
      </c>
      <c r="AH202" s="71" t="str">
        <f t="shared" si="31"/>
        <v/>
      </c>
      <c r="AI202" s="8">
        <f t="shared" si="33"/>
        <v>0</v>
      </c>
      <c r="AJ202" s="8">
        <f t="shared" si="32"/>
        <v>0</v>
      </c>
    </row>
    <row r="203" spans="1:36" s="4" customFormat="1" ht="35.25" customHeight="1" x14ac:dyDescent="0.2">
      <c r="A203" s="58">
        <f t="shared" si="25"/>
        <v>191</v>
      </c>
      <c r="B203" s="38" t="str">
        <f t="shared" si="27"/>
        <v/>
      </c>
      <c r="C203" s="73"/>
      <c r="D203" s="16" t="str">
        <f t="shared" si="28"/>
        <v/>
      </c>
      <c r="E203" s="16" t="str">
        <f t="shared" si="29"/>
        <v/>
      </c>
      <c r="F203" s="17"/>
      <c r="G203" s="17"/>
      <c r="H203" s="21"/>
      <c r="I203" s="18"/>
      <c r="J203" s="19"/>
      <c r="K203" s="75"/>
      <c r="L203" s="19"/>
      <c r="M203" s="75"/>
      <c r="N203" s="20" t="str">
        <f t="shared" si="23"/>
        <v/>
      </c>
      <c r="O203" s="18"/>
      <c r="P203" s="18"/>
      <c r="Q203" s="139" t="str">
        <f t="shared" si="24"/>
        <v/>
      </c>
      <c r="R203" s="21"/>
      <c r="S203" s="21"/>
      <c r="T203" s="21"/>
      <c r="U203" s="21"/>
      <c r="V203" s="78"/>
      <c r="W203" s="17"/>
      <c r="X203" s="43"/>
      <c r="Y203" s="120"/>
      <c r="Z203" s="121"/>
      <c r="AA203" s="120"/>
      <c r="AB203" s="118"/>
      <c r="AC203" s="36"/>
      <c r="AE203" s="71">
        <f t="shared" si="30"/>
        <v>0</v>
      </c>
      <c r="AF203" s="71">
        <f>IF(AND($G203&lt;&gt;"",H203=※編集不可※選択項目!$C$3,U203=""),1,0)</f>
        <v>0</v>
      </c>
      <c r="AG203" s="71">
        <f t="shared" si="26"/>
        <v>0</v>
      </c>
      <c r="AH203" s="71" t="str">
        <f t="shared" si="31"/>
        <v/>
      </c>
      <c r="AI203" s="8">
        <f t="shared" si="33"/>
        <v>0</v>
      </c>
      <c r="AJ203" s="8">
        <f t="shared" si="32"/>
        <v>0</v>
      </c>
    </row>
    <row r="204" spans="1:36" s="4" customFormat="1" ht="35.25" customHeight="1" x14ac:dyDescent="0.2">
      <c r="A204" s="58">
        <f t="shared" si="25"/>
        <v>192</v>
      </c>
      <c r="B204" s="38" t="str">
        <f t="shared" si="27"/>
        <v/>
      </c>
      <c r="C204" s="73"/>
      <c r="D204" s="16" t="str">
        <f t="shared" si="28"/>
        <v/>
      </c>
      <c r="E204" s="16" t="str">
        <f t="shared" si="29"/>
        <v/>
      </c>
      <c r="F204" s="17"/>
      <c r="G204" s="17"/>
      <c r="H204" s="21"/>
      <c r="I204" s="18"/>
      <c r="J204" s="19"/>
      <c r="K204" s="75"/>
      <c r="L204" s="19"/>
      <c r="M204" s="75"/>
      <c r="N204" s="20" t="str">
        <f t="shared" ref="N204:N267" si="34">IF(L204="","",L204)</f>
        <v/>
      </c>
      <c r="O204" s="18"/>
      <c r="P204" s="18"/>
      <c r="Q204" s="139" t="str">
        <f t="shared" ref="Q204:Q267" si="35">IFERROR(IF($K204="","",ROUNDDOWN((ABS($K204-$M204)/$K204)/IF($P204="","",IF(($P204-$O204)=0,1,($P204-$O204)))*100,1)),"")</f>
        <v/>
      </c>
      <c r="R204" s="21"/>
      <c r="S204" s="21"/>
      <c r="T204" s="21"/>
      <c r="U204" s="21"/>
      <c r="V204" s="78"/>
      <c r="W204" s="17"/>
      <c r="X204" s="43"/>
      <c r="Y204" s="120"/>
      <c r="Z204" s="121"/>
      <c r="AA204" s="120"/>
      <c r="AB204" s="118"/>
      <c r="AC204" s="36"/>
      <c r="AE204" s="71">
        <f t="shared" si="30"/>
        <v>0</v>
      </c>
      <c r="AF204" s="71">
        <f>IF(AND($G204&lt;&gt;"",H204=※編集不可※選択項目!$C$3,U204=""),1,0)</f>
        <v>0</v>
      </c>
      <c r="AG204" s="71">
        <f t="shared" si="26"/>
        <v>0</v>
      </c>
      <c r="AH204" s="71" t="str">
        <f t="shared" si="31"/>
        <v/>
      </c>
      <c r="AI204" s="8">
        <f t="shared" si="33"/>
        <v>0</v>
      </c>
      <c r="AJ204" s="8">
        <f t="shared" si="32"/>
        <v>0</v>
      </c>
    </row>
    <row r="205" spans="1:36" s="4" customFormat="1" ht="35.25" customHeight="1" x14ac:dyDescent="0.2">
      <c r="A205" s="58">
        <f t="shared" ref="A205:A268" si="36">ROW()-12</f>
        <v>193</v>
      </c>
      <c r="B205" s="38" t="str">
        <f t="shared" si="27"/>
        <v/>
      </c>
      <c r="C205" s="73"/>
      <c r="D205" s="16" t="str">
        <f t="shared" si="28"/>
        <v/>
      </c>
      <c r="E205" s="16" t="str">
        <f t="shared" si="29"/>
        <v/>
      </c>
      <c r="F205" s="17"/>
      <c r="G205" s="17"/>
      <c r="H205" s="21"/>
      <c r="I205" s="18"/>
      <c r="J205" s="19"/>
      <c r="K205" s="75"/>
      <c r="L205" s="19"/>
      <c r="M205" s="75"/>
      <c r="N205" s="20" t="str">
        <f t="shared" si="34"/>
        <v/>
      </c>
      <c r="O205" s="18"/>
      <c r="P205" s="18"/>
      <c r="Q205" s="139" t="str">
        <f t="shared" si="35"/>
        <v/>
      </c>
      <c r="R205" s="21"/>
      <c r="S205" s="21"/>
      <c r="T205" s="21"/>
      <c r="U205" s="21"/>
      <c r="V205" s="78"/>
      <c r="W205" s="17"/>
      <c r="X205" s="43"/>
      <c r="Y205" s="120"/>
      <c r="Z205" s="121"/>
      <c r="AA205" s="120"/>
      <c r="AB205" s="118"/>
      <c r="AC205" s="36"/>
      <c r="AE205" s="71">
        <f t="shared" si="30"/>
        <v>0</v>
      </c>
      <c r="AF205" s="71">
        <f>IF(AND($G205&lt;&gt;"",H205=※編集不可※選択項目!$C$3,U205=""),1,0)</f>
        <v>0</v>
      </c>
      <c r="AG205" s="71">
        <f t="shared" ref="AG205:AG268" si="37">IF(AND($G205&lt;&gt;"",COUNTIF($G205,"*■*")&gt;0,$W205=""),1,0)</f>
        <v>0</v>
      </c>
      <c r="AH205" s="71" t="str">
        <f t="shared" si="31"/>
        <v/>
      </c>
      <c r="AI205" s="8">
        <f t="shared" si="33"/>
        <v>0</v>
      </c>
      <c r="AJ205" s="8">
        <f t="shared" si="32"/>
        <v>0</v>
      </c>
    </row>
    <row r="206" spans="1:36" s="4" customFormat="1" ht="35.25" customHeight="1" x14ac:dyDescent="0.2">
      <c r="A206" s="58">
        <f t="shared" si="36"/>
        <v>194</v>
      </c>
      <c r="B206" s="38" t="str">
        <f t="shared" ref="B206:B269" si="38">IF($C206="","","工作機械")</f>
        <v/>
      </c>
      <c r="C206" s="73"/>
      <c r="D206" s="16" t="str">
        <f t="shared" ref="D206:D269" si="39">IF($C$2="","",IF($B206&lt;&gt;"",$C$2,""))</f>
        <v/>
      </c>
      <c r="E206" s="16" t="str">
        <f t="shared" ref="E206:E269" si="40">IF($F$2="","",IF($B206&lt;&gt;"",$F$2,""))</f>
        <v/>
      </c>
      <c r="F206" s="17"/>
      <c r="G206" s="17"/>
      <c r="H206" s="21"/>
      <c r="I206" s="18"/>
      <c r="J206" s="19"/>
      <c r="K206" s="75"/>
      <c r="L206" s="19"/>
      <c r="M206" s="75"/>
      <c r="N206" s="20" t="str">
        <f t="shared" si="34"/>
        <v/>
      </c>
      <c r="O206" s="18"/>
      <c r="P206" s="18"/>
      <c r="Q206" s="139" t="str">
        <f t="shared" si="35"/>
        <v/>
      </c>
      <c r="R206" s="21"/>
      <c r="S206" s="21"/>
      <c r="T206" s="21"/>
      <c r="U206" s="21"/>
      <c r="V206" s="78"/>
      <c r="W206" s="17"/>
      <c r="X206" s="43"/>
      <c r="Y206" s="120"/>
      <c r="Z206" s="121"/>
      <c r="AA206" s="120"/>
      <c r="AB206" s="118"/>
      <c r="AC206" s="36"/>
      <c r="AE206" s="71">
        <f t="shared" ref="AE206:AE269" si="41">IF(AND($C206&lt;&gt;"",OR(F206="",G206="",H206="",I206="",J206="",K206="",L206="",M206="",O206="",P206="",R206="",S206="",T206="")),1,0)</f>
        <v>0</v>
      </c>
      <c r="AF206" s="71">
        <f>IF(AND($G206&lt;&gt;"",H206=※編集不可※選択項目!$C$3,U206=""),1,0)</f>
        <v>0</v>
      </c>
      <c r="AG206" s="71">
        <f t="shared" si="37"/>
        <v>0</v>
      </c>
      <c r="AH206" s="71" t="str">
        <f t="shared" ref="AH206:AH269" si="42">IF(G206="","",TEXT(G206,"G/標準"))</f>
        <v/>
      </c>
      <c r="AI206" s="8">
        <f t="shared" si="33"/>
        <v>0</v>
      </c>
      <c r="AJ206" s="8">
        <f t="shared" ref="AJ206:AJ269" si="43">IF(Q206&lt;1,1,0)</f>
        <v>0</v>
      </c>
    </row>
    <row r="207" spans="1:36" s="4" customFormat="1" ht="35.25" customHeight="1" x14ac:dyDescent="0.2">
      <c r="A207" s="58">
        <f t="shared" si="36"/>
        <v>195</v>
      </c>
      <c r="B207" s="38" t="str">
        <f t="shared" si="38"/>
        <v/>
      </c>
      <c r="C207" s="73"/>
      <c r="D207" s="16" t="str">
        <f t="shared" si="39"/>
        <v/>
      </c>
      <c r="E207" s="16" t="str">
        <f t="shared" si="40"/>
        <v/>
      </c>
      <c r="F207" s="17"/>
      <c r="G207" s="17"/>
      <c r="H207" s="21"/>
      <c r="I207" s="18"/>
      <c r="J207" s="19"/>
      <c r="K207" s="75"/>
      <c r="L207" s="19"/>
      <c r="M207" s="75"/>
      <c r="N207" s="20" t="str">
        <f t="shared" si="34"/>
        <v/>
      </c>
      <c r="O207" s="18"/>
      <c r="P207" s="18"/>
      <c r="Q207" s="139" t="str">
        <f t="shared" si="35"/>
        <v/>
      </c>
      <c r="R207" s="21"/>
      <c r="S207" s="21"/>
      <c r="T207" s="21"/>
      <c r="U207" s="21"/>
      <c r="V207" s="78"/>
      <c r="W207" s="17"/>
      <c r="X207" s="43"/>
      <c r="Y207" s="120"/>
      <c r="Z207" s="121"/>
      <c r="AA207" s="120"/>
      <c r="AB207" s="118"/>
      <c r="AC207" s="36"/>
      <c r="AE207" s="71">
        <f t="shared" si="41"/>
        <v>0</v>
      </c>
      <c r="AF207" s="71">
        <f>IF(AND($G207&lt;&gt;"",H207=※編集不可※選択項目!$C$3,U207=""),1,0)</f>
        <v>0</v>
      </c>
      <c r="AG207" s="71">
        <f t="shared" si="37"/>
        <v>0</v>
      </c>
      <c r="AH207" s="71" t="str">
        <f t="shared" si="42"/>
        <v/>
      </c>
      <c r="AI207" s="8">
        <f t="shared" ref="AI207:AI270" si="44">IF(AH207="",0,COUNTIF($AH$13:$AH$312,AH207))</f>
        <v>0</v>
      </c>
      <c r="AJ207" s="8">
        <f t="shared" si="43"/>
        <v>0</v>
      </c>
    </row>
    <row r="208" spans="1:36" s="4" customFormat="1" ht="35.25" customHeight="1" x14ac:dyDescent="0.2">
      <c r="A208" s="58">
        <f t="shared" si="36"/>
        <v>196</v>
      </c>
      <c r="B208" s="38" t="str">
        <f t="shared" si="38"/>
        <v/>
      </c>
      <c r="C208" s="73"/>
      <c r="D208" s="16" t="str">
        <f t="shared" si="39"/>
        <v/>
      </c>
      <c r="E208" s="16" t="str">
        <f t="shared" si="40"/>
        <v/>
      </c>
      <c r="F208" s="17"/>
      <c r="G208" s="17"/>
      <c r="H208" s="21"/>
      <c r="I208" s="18"/>
      <c r="J208" s="19"/>
      <c r="K208" s="75"/>
      <c r="L208" s="19"/>
      <c r="M208" s="75"/>
      <c r="N208" s="20" t="str">
        <f t="shared" si="34"/>
        <v/>
      </c>
      <c r="O208" s="18"/>
      <c r="P208" s="18"/>
      <c r="Q208" s="139" t="str">
        <f t="shared" si="35"/>
        <v/>
      </c>
      <c r="R208" s="21"/>
      <c r="S208" s="21"/>
      <c r="T208" s="21"/>
      <c r="U208" s="21"/>
      <c r="V208" s="78"/>
      <c r="W208" s="17"/>
      <c r="X208" s="43"/>
      <c r="Y208" s="120"/>
      <c r="Z208" s="121"/>
      <c r="AA208" s="120"/>
      <c r="AB208" s="118"/>
      <c r="AC208" s="36"/>
      <c r="AE208" s="71">
        <f t="shared" si="41"/>
        <v>0</v>
      </c>
      <c r="AF208" s="71">
        <f>IF(AND($G208&lt;&gt;"",H208=※編集不可※選択項目!$C$3,U208=""),1,0)</f>
        <v>0</v>
      </c>
      <c r="AG208" s="71">
        <f t="shared" si="37"/>
        <v>0</v>
      </c>
      <c r="AH208" s="71" t="str">
        <f t="shared" si="42"/>
        <v/>
      </c>
      <c r="AI208" s="8">
        <f t="shared" si="44"/>
        <v>0</v>
      </c>
      <c r="AJ208" s="8">
        <f t="shared" si="43"/>
        <v>0</v>
      </c>
    </row>
    <row r="209" spans="1:36" s="4" customFormat="1" ht="35.25" customHeight="1" x14ac:dyDescent="0.2">
      <c r="A209" s="58">
        <f t="shared" si="36"/>
        <v>197</v>
      </c>
      <c r="B209" s="38" t="str">
        <f t="shared" si="38"/>
        <v/>
      </c>
      <c r="C209" s="73"/>
      <c r="D209" s="16" t="str">
        <f t="shared" si="39"/>
        <v/>
      </c>
      <c r="E209" s="16" t="str">
        <f t="shared" si="40"/>
        <v/>
      </c>
      <c r="F209" s="17"/>
      <c r="G209" s="17"/>
      <c r="H209" s="21"/>
      <c r="I209" s="18"/>
      <c r="J209" s="19"/>
      <c r="K209" s="75"/>
      <c r="L209" s="19"/>
      <c r="M209" s="75"/>
      <c r="N209" s="20" t="str">
        <f t="shared" si="34"/>
        <v/>
      </c>
      <c r="O209" s="18"/>
      <c r="P209" s="18"/>
      <c r="Q209" s="139" t="str">
        <f t="shared" si="35"/>
        <v/>
      </c>
      <c r="R209" s="21"/>
      <c r="S209" s="21"/>
      <c r="T209" s="21"/>
      <c r="U209" s="21"/>
      <c r="V209" s="78"/>
      <c r="W209" s="17"/>
      <c r="X209" s="43"/>
      <c r="Y209" s="120"/>
      <c r="Z209" s="121"/>
      <c r="AA209" s="120"/>
      <c r="AB209" s="118"/>
      <c r="AC209" s="36"/>
      <c r="AE209" s="71">
        <f t="shared" si="41"/>
        <v>0</v>
      </c>
      <c r="AF209" s="71">
        <f>IF(AND($G209&lt;&gt;"",H209=※編集不可※選択項目!$C$3,U209=""),1,0)</f>
        <v>0</v>
      </c>
      <c r="AG209" s="71">
        <f t="shared" si="37"/>
        <v>0</v>
      </c>
      <c r="AH209" s="71" t="str">
        <f t="shared" si="42"/>
        <v/>
      </c>
      <c r="AI209" s="8">
        <f t="shared" si="44"/>
        <v>0</v>
      </c>
      <c r="AJ209" s="8">
        <f t="shared" si="43"/>
        <v>0</v>
      </c>
    </row>
    <row r="210" spans="1:36" s="4" customFormat="1" ht="35.25" customHeight="1" x14ac:dyDescent="0.2">
      <c r="A210" s="58">
        <f t="shared" si="36"/>
        <v>198</v>
      </c>
      <c r="B210" s="38" t="str">
        <f t="shared" si="38"/>
        <v/>
      </c>
      <c r="C210" s="73"/>
      <c r="D210" s="16" t="str">
        <f t="shared" si="39"/>
        <v/>
      </c>
      <c r="E210" s="16" t="str">
        <f t="shared" si="40"/>
        <v/>
      </c>
      <c r="F210" s="17"/>
      <c r="G210" s="17"/>
      <c r="H210" s="21"/>
      <c r="I210" s="18"/>
      <c r="J210" s="19"/>
      <c r="K210" s="75"/>
      <c r="L210" s="19"/>
      <c r="M210" s="75"/>
      <c r="N210" s="20" t="str">
        <f t="shared" si="34"/>
        <v/>
      </c>
      <c r="O210" s="18"/>
      <c r="P210" s="18"/>
      <c r="Q210" s="139" t="str">
        <f t="shared" si="35"/>
        <v/>
      </c>
      <c r="R210" s="21"/>
      <c r="S210" s="21"/>
      <c r="T210" s="21"/>
      <c r="U210" s="21"/>
      <c r="V210" s="78"/>
      <c r="W210" s="17"/>
      <c r="X210" s="43"/>
      <c r="Y210" s="120"/>
      <c r="Z210" s="121"/>
      <c r="AA210" s="120"/>
      <c r="AB210" s="118"/>
      <c r="AC210" s="36"/>
      <c r="AE210" s="71">
        <f t="shared" si="41"/>
        <v>0</v>
      </c>
      <c r="AF210" s="71">
        <f>IF(AND($G210&lt;&gt;"",H210=※編集不可※選択項目!$C$3,U210=""),1,0)</f>
        <v>0</v>
      </c>
      <c r="AG210" s="71">
        <f t="shared" si="37"/>
        <v>0</v>
      </c>
      <c r="AH210" s="71" t="str">
        <f t="shared" si="42"/>
        <v/>
      </c>
      <c r="AI210" s="8">
        <f t="shared" si="44"/>
        <v>0</v>
      </c>
      <c r="AJ210" s="8">
        <f t="shared" si="43"/>
        <v>0</v>
      </c>
    </row>
    <row r="211" spans="1:36" s="4" customFormat="1" ht="35.25" customHeight="1" x14ac:dyDescent="0.2">
      <c r="A211" s="58">
        <f t="shared" si="36"/>
        <v>199</v>
      </c>
      <c r="B211" s="38" t="str">
        <f t="shared" si="38"/>
        <v/>
      </c>
      <c r="C211" s="73"/>
      <c r="D211" s="16" t="str">
        <f t="shared" si="39"/>
        <v/>
      </c>
      <c r="E211" s="16" t="str">
        <f t="shared" si="40"/>
        <v/>
      </c>
      <c r="F211" s="17"/>
      <c r="G211" s="17"/>
      <c r="H211" s="21"/>
      <c r="I211" s="18"/>
      <c r="J211" s="19"/>
      <c r="K211" s="75"/>
      <c r="L211" s="19"/>
      <c r="M211" s="75"/>
      <c r="N211" s="20" t="str">
        <f t="shared" si="34"/>
        <v/>
      </c>
      <c r="O211" s="18"/>
      <c r="P211" s="18"/>
      <c r="Q211" s="139" t="str">
        <f t="shared" si="35"/>
        <v/>
      </c>
      <c r="R211" s="21"/>
      <c r="S211" s="21"/>
      <c r="T211" s="21"/>
      <c r="U211" s="21"/>
      <c r="V211" s="78"/>
      <c r="W211" s="17"/>
      <c r="X211" s="43"/>
      <c r="Y211" s="120"/>
      <c r="Z211" s="121"/>
      <c r="AA211" s="120"/>
      <c r="AB211" s="118"/>
      <c r="AC211" s="36"/>
      <c r="AE211" s="71">
        <f t="shared" si="41"/>
        <v>0</v>
      </c>
      <c r="AF211" s="71">
        <f>IF(AND($G211&lt;&gt;"",H211=※編集不可※選択項目!$C$3,U211=""),1,0)</f>
        <v>0</v>
      </c>
      <c r="AG211" s="71">
        <f t="shared" si="37"/>
        <v>0</v>
      </c>
      <c r="AH211" s="71" t="str">
        <f t="shared" si="42"/>
        <v/>
      </c>
      <c r="AI211" s="8">
        <f t="shared" si="44"/>
        <v>0</v>
      </c>
      <c r="AJ211" s="8">
        <f t="shared" si="43"/>
        <v>0</v>
      </c>
    </row>
    <row r="212" spans="1:36" s="4" customFormat="1" ht="35.25" customHeight="1" x14ac:dyDescent="0.2">
      <c r="A212" s="58">
        <f t="shared" si="36"/>
        <v>200</v>
      </c>
      <c r="B212" s="38" t="str">
        <f t="shared" si="38"/>
        <v/>
      </c>
      <c r="C212" s="73"/>
      <c r="D212" s="16" t="str">
        <f t="shared" si="39"/>
        <v/>
      </c>
      <c r="E212" s="16" t="str">
        <f t="shared" si="40"/>
        <v/>
      </c>
      <c r="F212" s="17"/>
      <c r="G212" s="17"/>
      <c r="H212" s="21"/>
      <c r="I212" s="18"/>
      <c r="J212" s="19"/>
      <c r="K212" s="75"/>
      <c r="L212" s="19"/>
      <c r="M212" s="75"/>
      <c r="N212" s="20" t="str">
        <f t="shared" si="34"/>
        <v/>
      </c>
      <c r="O212" s="18"/>
      <c r="P212" s="18"/>
      <c r="Q212" s="139" t="str">
        <f t="shared" si="35"/>
        <v/>
      </c>
      <c r="R212" s="21"/>
      <c r="S212" s="21"/>
      <c r="T212" s="21"/>
      <c r="U212" s="21"/>
      <c r="V212" s="78"/>
      <c r="W212" s="17"/>
      <c r="X212" s="43"/>
      <c r="Y212" s="120"/>
      <c r="Z212" s="121"/>
      <c r="AA212" s="120"/>
      <c r="AB212" s="118"/>
      <c r="AC212" s="36"/>
      <c r="AE212" s="71">
        <f t="shared" si="41"/>
        <v>0</v>
      </c>
      <c r="AF212" s="71">
        <f>IF(AND($G212&lt;&gt;"",H212=※編集不可※選択項目!$C$3,U212=""),1,0)</f>
        <v>0</v>
      </c>
      <c r="AG212" s="71">
        <f t="shared" si="37"/>
        <v>0</v>
      </c>
      <c r="AH212" s="71" t="str">
        <f t="shared" si="42"/>
        <v/>
      </c>
      <c r="AI212" s="8">
        <f t="shared" si="44"/>
        <v>0</v>
      </c>
      <c r="AJ212" s="8">
        <f t="shared" si="43"/>
        <v>0</v>
      </c>
    </row>
    <row r="213" spans="1:36" s="4" customFormat="1" ht="35.25" customHeight="1" x14ac:dyDescent="0.2">
      <c r="A213" s="58">
        <f t="shared" si="36"/>
        <v>201</v>
      </c>
      <c r="B213" s="38" t="str">
        <f t="shared" si="38"/>
        <v/>
      </c>
      <c r="C213" s="73"/>
      <c r="D213" s="16" t="str">
        <f t="shared" si="39"/>
        <v/>
      </c>
      <c r="E213" s="16" t="str">
        <f t="shared" si="40"/>
        <v/>
      </c>
      <c r="F213" s="17"/>
      <c r="G213" s="17"/>
      <c r="H213" s="21"/>
      <c r="I213" s="18"/>
      <c r="J213" s="19"/>
      <c r="K213" s="75"/>
      <c r="L213" s="19"/>
      <c r="M213" s="75"/>
      <c r="N213" s="20" t="str">
        <f t="shared" si="34"/>
        <v/>
      </c>
      <c r="O213" s="18"/>
      <c r="P213" s="18"/>
      <c r="Q213" s="139" t="str">
        <f t="shared" si="35"/>
        <v/>
      </c>
      <c r="R213" s="21"/>
      <c r="S213" s="21"/>
      <c r="T213" s="21"/>
      <c r="U213" s="21"/>
      <c r="V213" s="78"/>
      <c r="W213" s="17"/>
      <c r="X213" s="43"/>
      <c r="Y213" s="120"/>
      <c r="Z213" s="121"/>
      <c r="AA213" s="120"/>
      <c r="AB213" s="118"/>
      <c r="AC213" s="36"/>
      <c r="AE213" s="71">
        <f t="shared" si="41"/>
        <v>0</v>
      </c>
      <c r="AF213" s="71">
        <f>IF(AND($G213&lt;&gt;"",H213=※編集不可※選択項目!$C$3,U213=""),1,0)</f>
        <v>0</v>
      </c>
      <c r="AG213" s="71">
        <f t="shared" si="37"/>
        <v>0</v>
      </c>
      <c r="AH213" s="71" t="str">
        <f t="shared" si="42"/>
        <v/>
      </c>
      <c r="AI213" s="8">
        <f t="shared" si="44"/>
        <v>0</v>
      </c>
      <c r="AJ213" s="8">
        <f t="shared" si="43"/>
        <v>0</v>
      </c>
    </row>
    <row r="214" spans="1:36" s="4" customFormat="1" ht="35.25" customHeight="1" x14ac:dyDescent="0.2">
      <c r="A214" s="58">
        <f t="shared" si="36"/>
        <v>202</v>
      </c>
      <c r="B214" s="38" t="str">
        <f t="shared" si="38"/>
        <v/>
      </c>
      <c r="C214" s="73"/>
      <c r="D214" s="16" t="str">
        <f t="shared" si="39"/>
        <v/>
      </c>
      <c r="E214" s="16" t="str">
        <f t="shared" si="40"/>
        <v/>
      </c>
      <c r="F214" s="17"/>
      <c r="G214" s="17"/>
      <c r="H214" s="21"/>
      <c r="I214" s="18"/>
      <c r="J214" s="19"/>
      <c r="K214" s="75"/>
      <c r="L214" s="19"/>
      <c r="M214" s="75"/>
      <c r="N214" s="20" t="str">
        <f t="shared" si="34"/>
        <v/>
      </c>
      <c r="O214" s="18"/>
      <c r="P214" s="18"/>
      <c r="Q214" s="139" t="str">
        <f t="shared" si="35"/>
        <v/>
      </c>
      <c r="R214" s="21"/>
      <c r="S214" s="21"/>
      <c r="T214" s="21"/>
      <c r="U214" s="21"/>
      <c r="V214" s="78"/>
      <c r="W214" s="17"/>
      <c r="X214" s="43"/>
      <c r="Y214" s="120"/>
      <c r="Z214" s="121"/>
      <c r="AA214" s="120"/>
      <c r="AB214" s="118"/>
      <c r="AC214" s="36"/>
      <c r="AE214" s="71">
        <f t="shared" si="41"/>
        <v>0</v>
      </c>
      <c r="AF214" s="71">
        <f>IF(AND($G214&lt;&gt;"",H214=※編集不可※選択項目!$C$3,U214=""),1,0)</f>
        <v>0</v>
      </c>
      <c r="AG214" s="71">
        <f t="shared" si="37"/>
        <v>0</v>
      </c>
      <c r="AH214" s="71" t="str">
        <f t="shared" si="42"/>
        <v/>
      </c>
      <c r="AI214" s="8">
        <f t="shared" si="44"/>
        <v>0</v>
      </c>
      <c r="AJ214" s="8">
        <f t="shared" si="43"/>
        <v>0</v>
      </c>
    </row>
    <row r="215" spans="1:36" s="4" customFormat="1" ht="35.25" customHeight="1" x14ac:dyDescent="0.2">
      <c r="A215" s="58">
        <f t="shared" si="36"/>
        <v>203</v>
      </c>
      <c r="B215" s="38" t="str">
        <f t="shared" si="38"/>
        <v/>
      </c>
      <c r="C215" s="73"/>
      <c r="D215" s="16" t="str">
        <f t="shared" si="39"/>
        <v/>
      </c>
      <c r="E215" s="16" t="str">
        <f t="shared" si="40"/>
        <v/>
      </c>
      <c r="F215" s="17"/>
      <c r="G215" s="17"/>
      <c r="H215" s="21"/>
      <c r="I215" s="18"/>
      <c r="J215" s="19"/>
      <c r="K215" s="75"/>
      <c r="L215" s="19"/>
      <c r="M215" s="75"/>
      <c r="N215" s="20" t="str">
        <f t="shared" si="34"/>
        <v/>
      </c>
      <c r="O215" s="18"/>
      <c r="P215" s="18"/>
      <c r="Q215" s="139" t="str">
        <f t="shared" si="35"/>
        <v/>
      </c>
      <c r="R215" s="21"/>
      <c r="S215" s="21"/>
      <c r="T215" s="21"/>
      <c r="U215" s="21"/>
      <c r="V215" s="78"/>
      <c r="W215" s="17"/>
      <c r="X215" s="43"/>
      <c r="Y215" s="120"/>
      <c r="Z215" s="121"/>
      <c r="AA215" s="120"/>
      <c r="AB215" s="118"/>
      <c r="AC215" s="36"/>
      <c r="AE215" s="71">
        <f t="shared" si="41"/>
        <v>0</v>
      </c>
      <c r="AF215" s="71">
        <f>IF(AND($G215&lt;&gt;"",H215=※編集不可※選択項目!$C$3,U215=""),1,0)</f>
        <v>0</v>
      </c>
      <c r="AG215" s="71">
        <f t="shared" si="37"/>
        <v>0</v>
      </c>
      <c r="AH215" s="71" t="str">
        <f t="shared" si="42"/>
        <v/>
      </c>
      <c r="AI215" s="8">
        <f t="shared" si="44"/>
        <v>0</v>
      </c>
      <c r="AJ215" s="8">
        <f t="shared" si="43"/>
        <v>0</v>
      </c>
    </row>
    <row r="216" spans="1:36" s="4" customFormat="1" ht="35.25" customHeight="1" x14ac:dyDescent="0.2">
      <c r="A216" s="58">
        <f t="shared" si="36"/>
        <v>204</v>
      </c>
      <c r="B216" s="38" t="str">
        <f t="shared" si="38"/>
        <v/>
      </c>
      <c r="C216" s="73"/>
      <c r="D216" s="16" t="str">
        <f t="shared" si="39"/>
        <v/>
      </c>
      <c r="E216" s="16" t="str">
        <f t="shared" si="40"/>
        <v/>
      </c>
      <c r="F216" s="17"/>
      <c r="G216" s="17"/>
      <c r="H216" s="21"/>
      <c r="I216" s="18"/>
      <c r="J216" s="19"/>
      <c r="K216" s="75"/>
      <c r="L216" s="19"/>
      <c r="M216" s="75"/>
      <c r="N216" s="20" t="str">
        <f t="shared" si="34"/>
        <v/>
      </c>
      <c r="O216" s="18"/>
      <c r="P216" s="18"/>
      <c r="Q216" s="139" t="str">
        <f t="shared" si="35"/>
        <v/>
      </c>
      <c r="R216" s="21"/>
      <c r="S216" s="21"/>
      <c r="T216" s="21"/>
      <c r="U216" s="21"/>
      <c r="V216" s="78"/>
      <c r="W216" s="17"/>
      <c r="X216" s="43"/>
      <c r="Y216" s="120"/>
      <c r="Z216" s="121"/>
      <c r="AA216" s="120"/>
      <c r="AB216" s="118"/>
      <c r="AC216" s="36"/>
      <c r="AE216" s="71">
        <f t="shared" si="41"/>
        <v>0</v>
      </c>
      <c r="AF216" s="71">
        <f>IF(AND($G216&lt;&gt;"",H216=※編集不可※選択項目!$C$3,U216=""),1,0)</f>
        <v>0</v>
      </c>
      <c r="AG216" s="71">
        <f t="shared" si="37"/>
        <v>0</v>
      </c>
      <c r="AH216" s="71" t="str">
        <f t="shared" si="42"/>
        <v/>
      </c>
      <c r="AI216" s="8">
        <f t="shared" si="44"/>
        <v>0</v>
      </c>
      <c r="AJ216" s="8">
        <f t="shared" si="43"/>
        <v>0</v>
      </c>
    </row>
    <row r="217" spans="1:36" s="4" customFormat="1" ht="35.25" customHeight="1" x14ac:dyDescent="0.2">
      <c r="A217" s="58">
        <f t="shared" si="36"/>
        <v>205</v>
      </c>
      <c r="B217" s="38" t="str">
        <f t="shared" si="38"/>
        <v/>
      </c>
      <c r="C217" s="73"/>
      <c r="D217" s="16" t="str">
        <f t="shared" si="39"/>
        <v/>
      </c>
      <c r="E217" s="16" t="str">
        <f t="shared" si="40"/>
        <v/>
      </c>
      <c r="F217" s="17"/>
      <c r="G217" s="17"/>
      <c r="H217" s="21"/>
      <c r="I217" s="18"/>
      <c r="J217" s="19"/>
      <c r="K217" s="75"/>
      <c r="L217" s="19"/>
      <c r="M217" s="75"/>
      <c r="N217" s="20" t="str">
        <f t="shared" si="34"/>
        <v/>
      </c>
      <c r="O217" s="18"/>
      <c r="P217" s="18"/>
      <c r="Q217" s="139" t="str">
        <f t="shared" si="35"/>
        <v/>
      </c>
      <c r="R217" s="21"/>
      <c r="S217" s="21"/>
      <c r="T217" s="21"/>
      <c r="U217" s="21"/>
      <c r="V217" s="78"/>
      <c r="W217" s="17"/>
      <c r="X217" s="43"/>
      <c r="Y217" s="120"/>
      <c r="Z217" s="121"/>
      <c r="AA217" s="120"/>
      <c r="AB217" s="118"/>
      <c r="AC217" s="36"/>
      <c r="AE217" s="71">
        <f t="shared" si="41"/>
        <v>0</v>
      </c>
      <c r="AF217" s="71">
        <f>IF(AND($G217&lt;&gt;"",H217=※編集不可※選択項目!$C$3,U217=""),1,0)</f>
        <v>0</v>
      </c>
      <c r="AG217" s="71">
        <f t="shared" si="37"/>
        <v>0</v>
      </c>
      <c r="AH217" s="71" t="str">
        <f t="shared" si="42"/>
        <v/>
      </c>
      <c r="AI217" s="8">
        <f t="shared" si="44"/>
        <v>0</v>
      </c>
      <c r="AJ217" s="8">
        <f t="shared" si="43"/>
        <v>0</v>
      </c>
    </row>
    <row r="218" spans="1:36" s="4" customFormat="1" ht="35.25" customHeight="1" x14ac:dyDescent="0.2">
      <c r="A218" s="58">
        <f t="shared" si="36"/>
        <v>206</v>
      </c>
      <c r="B218" s="38" t="str">
        <f t="shared" si="38"/>
        <v/>
      </c>
      <c r="C218" s="73"/>
      <c r="D218" s="16" t="str">
        <f t="shared" si="39"/>
        <v/>
      </c>
      <c r="E218" s="16" t="str">
        <f t="shared" si="40"/>
        <v/>
      </c>
      <c r="F218" s="17"/>
      <c r="G218" s="17"/>
      <c r="H218" s="21"/>
      <c r="I218" s="18"/>
      <c r="J218" s="19"/>
      <c r="K218" s="75"/>
      <c r="L218" s="19"/>
      <c r="M218" s="75"/>
      <c r="N218" s="20" t="str">
        <f t="shared" si="34"/>
        <v/>
      </c>
      <c r="O218" s="18"/>
      <c r="P218" s="18"/>
      <c r="Q218" s="139" t="str">
        <f t="shared" si="35"/>
        <v/>
      </c>
      <c r="R218" s="21"/>
      <c r="S218" s="21"/>
      <c r="T218" s="21"/>
      <c r="U218" s="21"/>
      <c r="V218" s="78"/>
      <c r="W218" s="17"/>
      <c r="X218" s="43"/>
      <c r="Y218" s="120"/>
      <c r="Z218" s="121"/>
      <c r="AA218" s="120"/>
      <c r="AB218" s="118"/>
      <c r="AC218" s="36"/>
      <c r="AE218" s="71">
        <f t="shared" si="41"/>
        <v>0</v>
      </c>
      <c r="AF218" s="71">
        <f>IF(AND($G218&lt;&gt;"",H218=※編集不可※選択項目!$C$3,U218=""),1,0)</f>
        <v>0</v>
      </c>
      <c r="AG218" s="71">
        <f t="shared" si="37"/>
        <v>0</v>
      </c>
      <c r="AH218" s="71" t="str">
        <f t="shared" si="42"/>
        <v/>
      </c>
      <c r="AI218" s="8">
        <f t="shared" si="44"/>
        <v>0</v>
      </c>
      <c r="AJ218" s="8">
        <f t="shared" si="43"/>
        <v>0</v>
      </c>
    </row>
    <row r="219" spans="1:36" s="4" customFormat="1" ht="35.25" customHeight="1" x14ac:dyDescent="0.2">
      <c r="A219" s="58">
        <f t="shared" si="36"/>
        <v>207</v>
      </c>
      <c r="B219" s="38" t="str">
        <f t="shared" si="38"/>
        <v/>
      </c>
      <c r="C219" s="73"/>
      <c r="D219" s="16" t="str">
        <f t="shared" si="39"/>
        <v/>
      </c>
      <c r="E219" s="16" t="str">
        <f t="shared" si="40"/>
        <v/>
      </c>
      <c r="F219" s="17"/>
      <c r="G219" s="17"/>
      <c r="H219" s="21"/>
      <c r="I219" s="18"/>
      <c r="J219" s="19"/>
      <c r="K219" s="75"/>
      <c r="L219" s="19"/>
      <c r="M219" s="75"/>
      <c r="N219" s="20" t="str">
        <f t="shared" si="34"/>
        <v/>
      </c>
      <c r="O219" s="18"/>
      <c r="P219" s="18"/>
      <c r="Q219" s="139" t="str">
        <f t="shared" si="35"/>
        <v/>
      </c>
      <c r="R219" s="21"/>
      <c r="S219" s="21"/>
      <c r="T219" s="21"/>
      <c r="U219" s="21"/>
      <c r="V219" s="78"/>
      <c r="W219" s="17"/>
      <c r="X219" s="43"/>
      <c r="Y219" s="120"/>
      <c r="Z219" s="121"/>
      <c r="AA219" s="120"/>
      <c r="AB219" s="118"/>
      <c r="AC219" s="36"/>
      <c r="AE219" s="71">
        <f t="shared" si="41"/>
        <v>0</v>
      </c>
      <c r="AF219" s="71">
        <f>IF(AND($G219&lt;&gt;"",H219=※編集不可※選択項目!$C$3,U219=""),1,0)</f>
        <v>0</v>
      </c>
      <c r="AG219" s="71">
        <f t="shared" si="37"/>
        <v>0</v>
      </c>
      <c r="AH219" s="71" t="str">
        <f t="shared" si="42"/>
        <v/>
      </c>
      <c r="AI219" s="8">
        <f t="shared" si="44"/>
        <v>0</v>
      </c>
      <c r="AJ219" s="8">
        <f t="shared" si="43"/>
        <v>0</v>
      </c>
    </row>
    <row r="220" spans="1:36" s="4" customFormat="1" ht="35.25" customHeight="1" x14ac:dyDescent="0.2">
      <c r="A220" s="58">
        <f t="shared" si="36"/>
        <v>208</v>
      </c>
      <c r="B220" s="38" t="str">
        <f t="shared" si="38"/>
        <v/>
      </c>
      <c r="C220" s="73"/>
      <c r="D220" s="16" t="str">
        <f t="shared" si="39"/>
        <v/>
      </c>
      <c r="E220" s="16" t="str">
        <f t="shared" si="40"/>
        <v/>
      </c>
      <c r="F220" s="17"/>
      <c r="G220" s="17"/>
      <c r="H220" s="21"/>
      <c r="I220" s="18"/>
      <c r="J220" s="19"/>
      <c r="K220" s="75"/>
      <c r="L220" s="19"/>
      <c r="M220" s="75"/>
      <c r="N220" s="20" t="str">
        <f t="shared" si="34"/>
        <v/>
      </c>
      <c r="O220" s="18"/>
      <c r="P220" s="18"/>
      <c r="Q220" s="139" t="str">
        <f t="shared" si="35"/>
        <v/>
      </c>
      <c r="R220" s="21"/>
      <c r="S220" s="21"/>
      <c r="T220" s="21"/>
      <c r="U220" s="21"/>
      <c r="V220" s="78"/>
      <c r="W220" s="17"/>
      <c r="X220" s="43"/>
      <c r="Y220" s="120"/>
      <c r="Z220" s="121"/>
      <c r="AA220" s="120"/>
      <c r="AB220" s="118"/>
      <c r="AC220" s="36"/>
      <c r="AE220" s="71">
        <f t="shared" si="41"/>
        <v>0</v>
      </c>
      <c r="AF220" s="71">
        <f>IF(AND($G220&lt;&gt;"",H220=※編集不可※選択項目!$C$3,U220=""),1,0)</f>
        <v>0</v>
      </c>
      <c r="AG220" s="71">
        <f t="shared" si="37"/>
        <v>0</v>
      </c>
      <c r="AH220" s="71" t="str">
        <f t="shared" si="42"/>
        <v/>
      </c>
      <c r="AI220" s="8">
        <f t="shared" si="44"/>
        <v>0</v>
      </c>
      <c r="AJ220" s="8">
        <f t="shared" si="43"/>
        <v>0</v>
      </c>
    </row>
    <row r="221" spans="1:36" s="4" customFormat="1" ht="35.25" customHeight="1" x14ac:dyDescent="0.2">
      <c r="A221" s="58">
        <f t="shared" si="36"/>
        <v>209</v>
      </c>
      <c r="B221" s="38" t="str">
        <f t="shared" si="38"/>
        <v/>
      </c>
      <c r="C221" s="73"/>
      <c r="D221" s="16" t="str">
        <f t="shared" si="39"/>
        <v/>
      </c>
      <c r="E221" s="16" t="str">
        <f t="shared" si="40"/>
        <v/>
      </c>
      <c r="F221" s="17"/>
      <c r="G221" s="17"/>
      <c r="H221" s="21"/>
      <c r="I221" s="18"/>
      <c r="J221" s="19"/>
      <c r="K221" s="75"/>
      <c r="L221" s="19"/>
      <c r="M221" s="75"/>
      <c r="N221" s="20" t="str">
        <f t="shared" si="34"/>
        <v/>
      </c>
      <c r="O221" s="18"/>
      <c r="P221" s="18"/>
      <c r="Q221" s="139" t="str">
        <f t="shared" si="35"/>
        <v/>
      </c>
      <c r="R221" s="21"/>
      <c r="S221" s="21"/>
      <c r="T221" s="21"/>
      <c r="U221" s="21"/>
      <c r="V221" s="78"/>
      <c r="W221" s="17"/>
      <c r="X221" s="43"/>
      <c r="Y221" s="120"/>
      <c r="Z221" s="121"/>
      <c r="AA221" s="120"/>
      <c r="AB221" s="118"/>
      <c r="AC221" s="36"/>
      <c r="AE221" s="71">
        <f t="shared" si="41"/>
        <v>0</v>
      </c>
      <c r="AF221" s="71">
        <f>IF(AND($G221&lt;&gt;"",H221=※編集不可※選択項目!$C$3,U221=""),1,0)</f>
        <v>0</v>
      </c>
      <c r="AG221" s="71">
        <f t="shared" si="37"/>
        <v>0</v>
      </c>
      <c r="AH221" s="71" t="str">
        <f t="shared" si="42"/>
        <v/>
      </c>
      <c r="AI221" s="8">
        <f t="shared" si="44"/>
        <v>0</v>
      </c>
      <c r="AJ221" s="8">
        <f t="shared" si="43"/>
        <v>0</v>
      </c>
    </row>
    <row r="222" spans="1:36" s="4" customFormat="1" ht="35.25" customHeight="1" x14ac:dyDescent="0.2">
      <c r="A222" s="58">
        <f t="shared" si="36"/>
        <v>210</v>
      </c>
      <c r="B222" s="38" t="str">
        <f t="shared" si="38"/>
        <v/>
      </c>
      <c r="C222" s="73"/>
      <c r="D222" s="16" t="str">
        <f t="shared" si="39"/>
        <v/>
      </c>
      <c r="E222" s="16" t="str">
        <f t="shared" si="40"/>
        <v/>
      </c>
      <c r="F222" s="17"/>
      <c r="G222" s="17"/>
      <c r="H222" s="21"/>
      <c r="I222" s="18"/>
      <c r="J222" s="19"/>
      <c r="K222" s="75"/>
      <c r="L222" s="19"/>
      <c r="M222" s="75"/>
      <c r="N222" s="20" t="str">
        <f t="shared" si="34"/>
        <v/>
      </c>
      <c r="O222" s="18"/>
      <c r="P222" s="18"/>
      <c r="Q222" s="139" t="str">
        <f t="shared" si="35"/>
        <v/>
      </c>
      <c r="R222" s="21"/>
      <c r="S222" s="21"/>
      <c r="T222" s="21"/>
      <c r="U222" s="21"/>
      <c r="V222" s="78"/>
      <c r="W222" s="17"/>
      <c r="X222" s="43"/>
      <c r="Y222" s="120"/>
      <c r="Z222" s="121"/>
      <c r="AA222" s="120"/>
      <c r="AB222" s="118"/>
      <c r="AC222" s="36"/>
      <c r="AE222" s="71">
        <f t="shared" si="41"/>
        <v>0</v>
      </c>
      <c r="AF222" s="71">
        <f>IF(AND($G222&lt;&gt;"",H222=※編集不可※選択項目!$C$3,U222=""),1,0)</f>
        <v>0</v>
      </c>
      <c r="AG222" s="71">
        <f t="shared" si="37"/>
        <v>0</v>
      </c>
      <c r="AH222" s="71" t="str">
        <f t="shared" si="42"/>
        <v/>
      </c>
      <c r="AI222" s="8">
        <f t="shared" si="44"/>
        <v>0</v>
      </c>
      <c r="AJ222" s="8">
        <f t="shared" si="43"/>
        <v>0</v>
      </c>
    </row>
    <row r="223" spans="1:36" s="4" customFormat="1" ht="35.25" customHeight="1" x14ac:dyDescent="0.2">
      <c r="A223" s="58">
        <f t="shared" si="36"/>
        <v>211</v>
      </c>
      <c r="B223" s="38" t="str">
        <f t="shared" si="38"/>
        <v/>
      </c>
      <c r="C223" s="73"/>
      <c r="D223" s="16" t="str">
        <f t="shared" si="39"/>
        <v/>
      </c>
      <c r="E223" s="16" t="str">
        <f t="shared" si="40"/>
        <v/>
      </c>
      <c r="F223" s="17"/>
      <c r="G223" s="17"/>
      <c r="H223" s="21"/>
      <c r="I223" s="18"/>
      <c r="J223" s="19"/>
      <c r="K223" s="75"/>
      <c r="L223" s="19"/>
      <c r="M223" s="75"/>
      <c r="N223" s="20" t="str">
        <f t="shared" si="34"/>
        <v/>
      </c>
      <c r="O223" s="18"/>
      <c r="P223" s="18"/>
      <c r="Q223" s="139" t="str">
        <f t="shared" si="35"/>
        <v/>
      </c>
      <c r="R223" s="21"/>
      <c r="S223" s="21"/>
      <c r="T223" s="21"/>
      <c r="U223" s="21"/>
      <c r="V223" s="78"/>
      <c r="W223" s="17"/>
      <c r="X223" s="43"/>
      <c r="Y223" s="120"/>
      <c r="Z223" s="121"/>
      <c r="AA223" s="120"/>
      <c r="AB223" s="118"/>
      <c r="AC223" s="36"/>
      <c r="AE223" s="71">
        <f t="shared" si="41"/>
        <v>0</v>
      </c>
      <c r="AF223" s="71">
        <f>IF(AND($G223&lt;&gt;"",H223=※編集不可※選択項目!$C$3,U223=""),1,0)</f>
        <v>0</v>
      </c>
      <c r="AG223" s="71">
        <f t="shared" si="37"/>
        <v>0</v>
      </c>
      <c r="AH223" s="71" t="str">
        <f t="shared" si="42"/>
        <v/>
      </c>
      <c r="AI223" s="8">
        <f t="shared" si="44"/>
        <v>0</v>
      </c>
      <c r="AJ223" s="8">
        <f t="shared" si="43"/>
        <v>0</v>
      </c>
    </row>
    <row r="224" spans="1:36" s="4" customFormat="1" ht="35.25" customHeight="1" x14ac:dyDescent="0.2">
      <c r="A224" s="58">
        <f t="shared" si="36"/>
        <v>212</v>
      </c>
      <c r="B224" s="38" t="str">
        <f t="shared" si="38"/>
        <v/>
      </c>
      <c r="C224" s="73"/>
      <c r="D224" s="16" t="str">
        <f t="shared" si="39"/>
        <v/>
      </c>
      <c r="E224" s="16" t="str">
        <f t="shared" si="40"/>
        <v/>
      </c>
      <c r="F224" s="17"/>
      <c r="G224" s="17"/>
      <c r="H224" s="21"/>
      <c r="I224" s="18"/>
      <c r="J224" s="19"/>
      <c r="K224" s="75"/>
      <c r="L224" s="19"/>
      <c r="M224" s="75"/>
      <c r="N224" s="20" t="str">
        <f t="shared" si="34"/>
        <v/>
      </c>
      <c r="O224" s="18"/>
      <c r="P224" s="18"/>
      <c r="Q224" s="139" t="str">
        <f t="shared" si="35"/>
        <v/>
      </c>
      <c r="R224" s="21"/>
      <c r="S224" s="21"/>
      <c r="T224" s="21"/>
      <c r="U224" s="21"/>
      <c r="V224" s="78"/>
      <c r="W224" s="17"/>
      <c r="X224" s="43"/>
      <c r="Y224" s="120"/>
      <c r="Z224" s="121"/>
      <c r="AA224" s="120"/>
      <c r="AB224" s="118"/>
      <c r="AC224" s="36"/>
      <c r="AE224" s="71">
        <f t="shared" si="41"/>
        <v>0</v>
      </c>
      <c r="AF224" s="71">
        <f>IF(AND($G224&lt;&gt;"",H224=※編集不可※選択項目!$C$3,U224=""),1,0)</f>
        <v>0</v>
      </c>
      <c r="AG224" s="71">
        <f t="shared" si="37"/>
        <v>0</v>
      </c>
      <c r="AH224" s="71" t="str">
        <f t="shared" si="42"/>
        <v/>
      </c>
      <c r="AI224" s="8">
        <f t="shared" si="44"/>
        <v>0</v>
      </c>
      <c r="AJ224" s="8">
        <f t="shared" si="43"/>
        <v>0</v>
      </c>
    </row>
    <row r="225" spans="1:36" s="4" customFormat="1" ht="35.25" customHeight="1" x14ac:dyDescent="0.2">
      <c r="A225" s="58">
        <f t="shared" si="36"/>
        <v>213</v>
      </c>
      <c r="B225" s="38" t="str">
        <f t="shared" si="38"/>
        <v/>
      </c>
      <c r="C225" s="73"/>
      <c r="D225" s="16" t="str">
        <f t="shared" si="39"/>
        <v/>
      </c>
      <c r="E225" s="16" t="str">
        <f t="shared" si="40"/>
        <v/>
      </c>
      <c r="F225" s="17"/>
      <c r="G225" s="17"/>
      <c r="H225" s="21"/>
      <c r="I225" s="18"/>
      <c r="J225" s="19"/>
      <c r="K225" s="75"/>
      <c r="L225" s="19"/>
      <c r="M225" s="75"/>
      <c r="N225" s="20" t="str">
        <f t="shared" si="34"/>
        <v/>
      </c>
      <c r="O225" s="18"/>
      <c r="P225" s="18"/>
      <c r="Q225" s="139" t="str">
        <f t="shared" si="35"/>
        <v/>
      </c>
      <c r="R225" s="21"/>
      <c r="S225" s="21"/>
      <c r="T225" s="21"/>
      <c r="U225" s="21"/>
      <c r="V225" s="78"/>
      <c r="W225" s="17"/>
      <c r="X225" s="43"/>
      <c r="Y225" s="120"/>
      <c r="Z225" s="121"/>
      <c r="AA225" s="120"/>
      <c r="AB225" s="118"/>
      <c r="AC225" s="36"/>
      <c r="AE225" s="71">
        <f t="shared" si="41"/>
        <v>0</v>
      </c>
      <c r="AF225" s="71">
        <f>IF(AND($G225&lt;&gt;"",H225=※編集不可※選択項目!$C$3,U225=""),1,0)</f>
        <v>0</v>
      </c>
      <c r="AG225" s="71">
        <f t="shared" si="37"/>
        <v>0</v>
      </c>
      <c r="AH225" s="71" t="str">
        <f t="shared" si="42"/>
        <v/>
      </c>
      <c r="AI225" s="8">
        <f t="shared" si="44"/>
        <v>0</v>
      </c>
      <c r="AJ225" s="8">
        <f t="shared" si="43"/>
        <v>0</v>
      </c>
    </row>
    <row r="226" spans="1:36" s="4" customFormat="1" ht="35.25" customHeight="1" x14ac:dyDescent="0.2">
      <c r="A226" s="58">
        <f t="shared" si="36"/>
        <v>214</v>
      </c>
      <c r="B226" s="38" t="str">
        <f t="shared" si="38"/>
        <v/>
      </c>
      <c r="C226" s="73"/>
      <c r="D226" s="16" t="str">
        <f t="shared" si="39"/>
        <v/>
      </c>
      <c r="E226" s="16" t="str">
        <f t="shared" si="40"/>
        <v/>
      </c>
      <c r="F226" s="17"/>
      <c r="G226" s="17"/>
      <c r="H226" s="21"/>
      <c r="I226" s="18"/>
      <c r="J226" s="19"/>
      <c r="K226" s="75"/>
      <c r="L226" s="19"/>
      <c r="M226" s="75"/>
      <c r="N226" s="20" t="str">
        <f t="shared" si="34"/>
        <v/>
      </c>
      <c r="O226" s="18"/>
      <c r="P226" s="18"/>
      <c r="Q226" s="139" t="str">
        <f t="shared" si="35"/>
        <v/>
      </c>
      <c r="R226" s="21"/>
      <c r="S226" s="21"/>
      <c r="T226" s="21"/>
      <c r="U226" s="21"/>
      <c r="V226" s="78"/>
      <c r="W226" s="17"/>
      <c r="X226" s="43"/>
      <c r="Y226" s="120"/>
      <c r="Z226" s="121"/>
      <c r="AA226" s="120"/>
      <c r="AB226" s="118"/>
      <c r="AC226" s="36"/>
      <c r="AE226" s="71">
        <f t="shared" si="41"/>
        <v>0</v>
      </c>
      <c r="AF226" s="71">
        <f>IF(AND($G226&lt;&gt;"",H226=※編集不可※選択項目!$C$3,U226=""),1,0)</f>
        <v>0</v>
      </c>
      <c r="AG226" s="71">
        <f t="shared" si="37"/>
        <v>0</v>
      </c>
      <c r="AH226" s="71" t="str">
        <f t="shared" si="42"/>
        <v/>
      </c>
      <c r="AI226" s="8">
        <f t="shared" si="44"/>
        <v>0</v>
      </c>
      <c r="AJ226" s="8">
        <f t="shared" si="43"/>
        <v>0</v>
      </c>
    </row>
    <row r="227" spans="1:36" s="4" customFormat="1" ht="35.25" customHeight="1" x14ac:dyDescent="0.2">
      <c r="A227" s="58">
        <f t="shared" si="36"/>
        <v>215</v>
      </c>
      <c r="B227" s="38" t="str">
        <f t="shared" si="38"/>
        <v/>
      </c>
      <c r="C227" s="73"/>
      <c r="D227" s="16" t="str">
        <f t="shared" si="39"/>
        <v/>
      </c>
      <c r="E227" s="16" t="str">
        <f t="shared" si="40"/>
        <v/>
      </c>
      <c r="F227" s="17"/>
      <c r="G227" s="17"/>
      <c r="H227" s="21"/>
      <c r="I227" s="18"/>
      <c r="J227" s="19"/>
      <c r="K227" s="75"/>
      <c r="L227" s="19"/>
      <c r="M227" s="75"/>
      <c r="N227" s="20" t="str">
        <f t="shared" si="34"/>
        <v/>
      </c>
      <c r="O227" s="18"/>
      <c r="P227" s="18"/>
      <c r="Q227" s="139" t="str">
        <f t="shared" si="35"/>
        <v/>
      </c>
      <c r="R227" s="21"/>
      <c r="S227" s="21"/>
      <c r="T227" s="21"/>
      <c r="U227" s="21"/>
      <c r="V227" s="78"/>
      <c r="W227" s="17"/>
      <c r="X227" s="43"/>
      <c r="Y227" s="120"/>
      <c r="Z227" s="121"/>
      <c r="AA227" s="120"/>
      <c r="AB227" s="118"/>
      <c r="AC227" s="36"/>
      <c r="AE227" s="71">
        <f t="shared" si="41"/>
        <v>0</v>
      </c>
      <c r="AF227" s="71">
        <f>IF(AND($G227&lt;&gt;"",H227=※編集不可※選択項目!$C$3,U227=""),1,0)</f>
        <v>0</v>
      </c>
      <c r="AG227" s="71">
        <f t="shared" si="37"/>
        <v>0</v>
      </c>
      <c r="AH227" s="71" t="str">
        <f t="shared" si="42"/>
        <v/>
      </c>
      <c r="AI227" s="8">
        <f t="shared" si="44"/>
        <v>0</v>
      </c>
      <c r="AJ227" s="8">
        <f t="shared" si="43"/>
        <v>0</v>
      </c>
    </row>
    <row r="228" spans="1:36" s="4" customFormat="1" ht="35.25" customHeight="1" x14ac:dyDescent="0.2">
      <c r="A228" s="58">
        <f t="shared" si="36"/>
        <v>216</v>
      </c>
      <c r="B228" s="38" t="str">
        <f t="shared" si="38"/>
        <v/>
      </c>
      <c r="C228" s="73"/>
      <c r="D228" s="16" t="str">
        <f t="shared" si="39"/>
        <v/>
      </c>
      <c r="E228" s="16" t="str">
        <f t="shared" si="40"/>
        <v/>
      </c>
      <c r="F228" s="17"/>
      <c r="G228" s="17"/>
      <c r="H228" s="21"/>
      <c r="I228" s="18"/>
      <c r="J228" s="19"/>
      <c r="K228" s="75"/>
      <c r="L228" s="19"/>
      <c r="M228" s="75"/>
      <c r="N228" s="20" t="str">
        <f t="shared" si="34"/>
        <v/>
      </c>
      <c r="O228" s="18"/>
      <c r="P228" s="18"/>
      <c r="Q228" s="139" t="str">
        <f t="shared" si="35"/>
        <v/>
      </c>
      <c r="R228" s="21"/>
      <c r="S228" s="21"/>
      <c r="T228" s="21"/>
      <c r="U228" s="21"/>
      <c r="V228" s="78"/>
      <c r="W228" s="17"/>
      <c r="X228" s="43"/>
      <c r="Y228" s="120"/>
      <c r="Z228" s="121"/>
      <c r="AA228" s="120"/>
      <c r="AB228" s="118"/>
      <c r="AC228" s="36"/>
      <c r="AE228" s="71">
        <f t="shared" si="41"/>
        <v>0</v>
      </c>
      <c r="AF228" s="71">
        <f>IF(AND($G228&lt;&gt;"",H228=※編集不可※選択項目!$C$3,U228=""),1,0)</f>
        <v>0</v>
      </c>
      <c r="AG228" s="71">
        <f t="shared" si="37"/>
        <v>0</v>
      </c>
      <c r="AH228" s="71" t="str">
        <f t="shared" si="42"/>
        <v/>
      </c>
      <c r="AI228" s="8">
        <f t="shared" si="44"/>
        <v>0</v>
      </c>
      <c r="AJ228" s="8">
        <f t="shared" si="43"/>
        <v>0</v>
      </c>
    </row>
    <row r="229" spans="1:36" s="4" customFormat="1" ht="35.25" customHeight="1" x14ac:dyDescent="0.2">
      <c r="A229" s="58">
        <f t="shared" si="36"/>
        <v>217</v>
      </c>
      <c r="B229" s="38" t="str">
        <f t="shared" si="38"/>
        <v/>
      </c>
      <c r="C229" s="73"/>
      <c r="D229" s="16" t="str">
        <f t="shared" si="39"/>
        <v/>
      </c>
      <c r="E229" s="16" t="str">
        <f t="shared" si="40"/>
        <v/>
      </c>
      <c r="F229" s="17"/>
      <c r="G229" s="17"/>
      <c r="H229" s="21"/>
      <c r="I229" s="18"/>
      <c r="J229" s="19"/>
      <c r="K229" s="75"/>
      <c r="L229" s="19"/>
      <c r="M229" s="75"/>
      <c r="N229" s="20" t="str">
        <f t="shared" si="34"/>
        <v/>
      </c>
      <c r="O229" s="18"/>
      <c r="P229" s="18"/>
      <c r="Q229" s="139" t="str">
        <f t="shared" si="35"/>
        <v/>
      </c>
      <c r="R229" s="21"/>
      <c r="S229" s="21"/>
      <c r="T229" s="21"/>
      <c r="U229" s="21"/>
      <c r="V229" s="78"/>
      <c r="W229" s="17"/>
      <c r="X229" s="43"/>
      <c r="Y229" s="120"/>
      <c r="Z229" s="121"/>
      <c r="AA229" s="120"/>
      <c r="AB229" s="118"/>
      <c r="AC229" s="36"/>
      <c r="AE229" s="71">
        <f t="shared" si="41"/>
        <v>0</v>
      </c>
      <c r="AF229" s="71">
        <f>IF(AND($G229&lt;&gt;"",H229=※編集不可※選択項目!$C$3,U229=""),1,0)</f>
        <v>0</v>
      </c>
      <c r="AG229" s="71">
        <f t="shared" si="37"/>
        <v>0</v>
      </c>
      <c r="AH229" s="71" t="str">
        <f t="shared" si="42"/>
        <v/>
      </c>
      <c r="AI229" s="8">
        <f t="shared" si="44"/>
        <v>0</v>
      </c>
      <c r="AJ229" s="8">
        <f t="shared" si="43"/>
        <v>0</v>
      </c>
    </row>
    <row r="230" spans="1:36" s="4" customFormat="1" ht="35.25" customHeight="1" x14ac:dyDescent="0.2">
      <c r="A230" s="58">
        <f t="shared" si="36"/>
        <v>218</v>
      </c>
      <c r="B230" s="38" t="str">
        <f t="shared" si="38"/>
        <v/>
      </c>
      <c r="C230" s="73"/>
      <c r="D230" s="16" t="str">
        <f t="shared" si="39"/>
        <v/>
      </c>
      <c r="E230" s="16" t="str">
        <f t="shared" si="40"/>
        <v/>
      </c>
      <c r="F230" s="17"/>
      <c r="G230" s="17"/>
      <c r="H230" s="21"/>
      <c r="I230" s="18"/>
      <c r="J230" s="19"/>
      <c r="K230" s="75"/>
      <c r="L230" s="19"/>
      <c r="M230" s="75"/>
      <c r="N230" s="20" t="str">
        <f t="shared" si="34"/>
        <v/>
      </c>
      <c r="O230" s="18"/>
      <c r="P230" s="18"/>
      <c r="Q230" s="139" t="str">
        <f t="shared" si="35"/>
        <v/>
      </c>
      <c r="R230" s="21"/>
      <c r="S230" s="21"/>
      <c r="T230" s="21"/>
      <c r="U230" s="21"/>
      <c r="V230" s="78"/>
      <c r="W230" s="17"/>
      <c r="X230" s="43"/>
      <c r="Y230" s="120"/>
      <c r="Z230" s="121"/>
      <c r="AA230" s="120"/>
      <c r="AB230" s="118"/>
      <c r="AC230" s="36"/>
      <c r="AE230" s="71">
        <f t="shared" si="41"/>
        <v>0</v>
      </c>
      <c r="AF230" s="71">
        <f>IF(AND($G230&lt;&gt;"",H230=※編集不可※選択項目!$C$3,U230=""),1,0)</f>
        <v>0</v>
      </c>
      <c r="AG230" s="71">
        <f t="shared" si="37"/>
        <v>0</v>
      </c>
      <c r="AH230" s="71" t="str">
        <f t="shared" si="42"/>
        <v/>
      </c>
      <c r="AI230" s="8">
        <f t="shared" si="44"/>
        <v>0</v>
      </c>
      <c r="AJ230" s="8">
        <f t="shared" si="43"/>
        <v>0</v>
      </c>
    </row>
    <row r="231" spans="1:36" s="4" customFormat="1" ht="35.25" customHeight="1" x14ac:dyDescent="0.2">
      <c r="A231" s="58">
        <f t="shared" si="36"/>
        <v>219</v>
      </c>
      <c r="B231" s="38" t="str">
        <f t="shared" si="38"/>
        <v/>
      </c>
      <c r="C231" s="73"/>
      <c r="D231" s="16" t="str">
        <f t="shared" si="39"/>
        <v/>
      </c>
      <c r="E231" s="16" t="str">
        <f t="shared" si="40"/>
        <v/>
      </c>
      <c r="F231" s="17"/>
      <c r="G231" s="17"/>
      <c r="H231" s="21"/>
      <c r="I231" s="18"/>
      <c r="J231" s="19"/>
      <c r="K231" s="75"/>
      <c r="L231" s="19"/>
      <c r="M231" s="75"/>
      <c r="N231" s="20" t="str">
        <f t="shared" si="34"/>
        <v/>
      </c>
      <c r="O231" s="18"/>
      <c r="P231" s="18"/>
      <c r="Q231" s="139" t="str">
        <f t="shared" si="35"/>
        <v/>
      </c>
      <c r="R231" s="21"/>
      <c r="S231" s="21"/>
      <c r="T231" s="21"/>
      <c r="U231" s="21"/>
      <c r="V231" s="78"/>
      <c r="W231" s="17"/>
      <c r="X231" s="43"/>
      <c r="Y231" s="120"/>
      <c r="Z231" s="121"/>
      <c r="AA231" s="120"/>
      <c r="AB231" s="118"/>
      <c r="AC231" s="36"/>
      <c r="AE231" s="71">
        <f t="shared" si="41"/>
        <v>0</v>
      </c>
      <c r="AF231" s="71">
        <f>IF(AND($G231&lt;&gt;"",H231=※編集不可※選択項目!$C$3,U231=""),1,0)</f>
        <v>0</v>
      </c>
      <c r="AG231" s="71">
        <f t="shared" si="37"/>
        <v>0</v>
      </c>
      <c r="AH231" s="71" t="str">
        <f t="shared" si="42"/>
        <v/>
      </c>
      <c r="AI231" s="8">
        <f t="shared" si="44"/>
        <v>0</v>
      </c>
      <c r="AJ231" s="8">
        <f t="shared" si="43"/>
        <v>0</v>
      </c>
    </row>
    <row r="232" spans="1:36" s="4" customFormat="1" ht="35.25" customHeight="1" x14ac:dyDescent="0.2">
      <c r="A232" s="58">
        <f t="shared" si="36"/>
        <v>220</v>
      </c>
      <c r="B232" s="38" t="str">
        <f t="shared" si="38"/>
        <v/>
      </c>
      <c r="C232" s="73"/>
      <c r="D232" s="16" t="str">
        <f t="shared" si="39"/>
        <v/>
      </c>
      <c r="E232" s="16" t="str">
        <f t="shared" si="40"/>
        <v/>
      </c>
      <c r="F232" s="17"/>
      <c r="G232" s="17"/>
      <c r="H232" s="21"/>
      <c r="I232" s="18"/>
      <c r="J232" s="19"/>
      <c r="K232" s="75"/>
      <c r="L232" s="19"/>
      <c r="M232" s="75"/>
      <c r="N232" s="20" t="str">
        <f t="shared" si="34"/>
        <v/>
      </c>
      <c r="O232" s="18"/>
      <c r="P232" s="18"/>
      <c r="Q232" s="139" t="str">
        <f t="shared" si="35"/>
        <v/>
      </c>
      <c r="R232" s="21"/>
      <c r="S232" s="21"/>
      <c r="T232" s="21"/>
      <c r="U232" s="21"/>
      <c r="V232" s="78"/>
      <c r="W232" s="17"/>
      <c r="X232" s="43"/>
      <c r="Y232" s="120"/>
      <c r="Z232" s="121"/>
      <c r="AA232" s="120"/>
      <c r="AB232" s="118"/>
      <c r="AC232" s="36"/>
      <c r="AE232" s="71">
        <f t="shared" si="41"/>
        <v>0</v>
      </c>
      <c r="AF232" s="71">
        <f>IF(AND($G232&lt;&gt;"",H232=※編集不可※選択項目!$C$3,U232=""),1,0)</f>
        <v>0</v>
      </c>
      <c r="AG232" s="71">
        <f t="shared" si="37"/>
        <v>0</v>
      </c>
      <c r="AH232" s="71" t="str">
        <f t="shared" si="42"/>
        <v/>
      </c>
      <c r="AI232" s="8">
        <f t="shared" si="44"/>
        <v>0</v>
      </c>
      <c r="AJ232" s="8">
        <f t="shared" si="43"/>
        <v>0</v>
      </c>
    </row>
    <row r="233" spans="1:36" s="4" customFormat="1" ht="35.25" customHeight="1" x14ac:dyDescent="0.2">
      <c r="A233" s="58">
        <f t="shared" si="36"/>
        <v>221</v>
      </c>
      <c r="B233" s="38" t="str">
        <f t="shared" si="38"/>
        <v/>
      </c>
      <c r="C233" s="73"/>
      <c r="D233" s="16" t="str">
        <f t="shared" si="39"/>
        <v/>
      </c>
      <c r="E233" s="16" t="str">
        <f t="shared" si="40"/>
        <v/>
      </c>
      <c r="F233" s="17"/>
      <c r="G233" s="17"/>
      <c r="H233" s="21"/>
      <c r="I233" s="18"/>
      <c r="J233" s="19"/>
      <c r="K233" s="75"/>
      <c r="L233" s="19"/>
      <c r="M233" s="75"/>
      <c r="N233" s="20" t="str">
        <f t="shared" si="34"/>
        <v/>
      </c>
      <c r="O233" s="18"/>
      <c r="P233" s="18"/>
      <c r="Q233" s="139" t="str">
        <f t="shared" si="35"/>
        <v/>
      </c>
      <c r="R233" s="21"/>
      <c r="S233" s="21"/>
      <c r="T233" s="21"/>
      <c r="U233" s="21"/>
      <c r="V233" s="78"/>
      <c r="W233" s="17"/>
      <c r="X233" s="43"/>
      <c r="Y233" s="120"/>
      <c r="Z233" s="121"/>
      <c r="AA233" s="120"/>
      <c r="AB233" s="118"/>
      <c r="AC233" s="36"/>
      <c r="AE233" s="71">
        <f t="shared" si="41"/>
        <v>0</v>
      </c>
      <c r="AF233" s="71">
        <f>IF(AND($G233&lt;&gt;"",H233=※編集不可※選択項目!$C$3,U233=""),1,0)</f>
        <v>0</v>
      </c>
      <c r="AG233" s="71">
        <f t="shared" si="37"/>
        <v>0</v>
      </c>
      <c r="AH233" s="71" t="str">
        <f t="shared" si="42"/>
        <v/>
      </c>
      <c r="AI233" s="8">
        <f t="shared" si="44"/>
        <v>0</v>
      </c>
      <c r="AJ233" s="8">
        <f t="shared" si="43"/>
        <v>0</v>
      </c>
    </row>
    <row r="234" spans="1:36" s="4" customFormat="1" ht="35.25" customHeight="1" x14ac:dyDescent="0.2">
      <c r="A234" s="58">
        <f t="shared" si="36"/>
        <v>222</v>
      </c>
      <c r="B234" s="38" t="str">
        <f t="shared" si="38"/>
        <v/>
      </c>
      <c r="C234" s="73"/>
      <c r="D234" s="16" t="str">
        <f t="shared" si="39"/>
        <v/>
      </c>
      <c r="E234" s="16" t="str">
        <f t="shared" si="40"/>
        <v/>
      </c>
      <c r="F234" s="17"/>
      <c r="G234" s="17"/>
      <c r="H234" s="21"/>
      <c r="I234" s="18"/>
      <c r="J234" s="19"/>
      <c r="K234" s="75"/>
      <c r="L234" s="19"/>
      <c r="M234" s="75"/>
      <c r="N234" s="20" t="str">
        <f t="shared" si="34"/>
        <v/>
      </c>
      <c r="O234" s="18"/>
      <c r="P234" s="18"/>
      <c r="Q234" s="139" t="str">
        <f t="shared" si="35"/>
        <v/>
      </c>
      <c r="R234" s="21"/>
      <c r="S234" s="21"/>
      <c r="T234" s="21"/>
      <c r="U234" s="21"/>
      <c r="V234" s="78"/>
      <c r="W234" s="17"/>
      <c r="X234" s="43"/>
      <c r="Y234" s="120"/>
      <c r="Z234" s="121"/>
      <c r="AA234" s="120"/>
      <c r="AB234" s="118"/>
      <c r="AC234" s="36"/>
      <c r="AE234" s="71">
        <f t="shared" si="41"/>
        <v>0</v>
      </c>
      <c r="AF234" s="71">
        <f>IF(AND($G234&lt;&gt;"",H234=※編集不可※選択項目!$C$3,U234=""),1,0)</f>
        <v>0</v>
      </c>
      <c r="AG234" s="71">
        <f t="shared" si="37"/>
        <v>0</v>
      </c>
      <c r="AH234" s="71" t="str">
        <f t="shared" si="42"/>
        <v/>
      </c>
      <c r="AI234" s="8">
        <f t="shared" si="44"/>
        <v>0</v>
      </c>
      <c r="AJ234" s="8">
        <f t="shared" si="43"/>
        <v>0</v>
      </c>
    </row>
    <row r="235" spans="1:36" s="4" customFormat="1" ht="35.25" customHeight="1" x14ac:dyDescent="0.2">
      <c r="A235" s="58">
        <f t="shared" si="36"/>
        <v>223</v>
      </c>
      <c r="B235" s="38" t="str">
        <f t="shared" si="38"/>
        <v/>
      </c>
      <c r="C235" s="73"/>
      <c r="D235" s="16" t="str">
        <f t="shared" si="39"/>
        <v/>
      </c>
      <c r="E235" s="16" t="str">
        <f t="shared" si="40"/>
        <v/>
      </c>
      <c r="F235" s="17"/>
      <c r="G235" s="17"/>
      <c r="H235" s="21"/>
      <c r="I235" s="18"/>
      <c r="J235" s="19"/>
      <c r="K235" s="75"/>
      <c r="L235" s="19"/>
      <c r="M235" s="75"/>
      <c r="N235" s="20" t="str">
        <f t="shared" si="34"/>
        <v/>
      </c>
      <c r="O235" s="18"/>
      <c r="P235" s="18"/>
      <c r="Q235" s="139" t="str">
        <f t="shared" si="35"/>
        <v/>
      </c>
      <c r="R235" s="21"/>
      <c r="S235" s="21"/>
      <c r="T235" s="21"/>
      <c r="U235" s="21"/>
      <c r="V235" s="78"/>
      <c r="W235" s="17"/>
      <c r="X235" s="43"/>
      <c r="Y235" s="120"/>
      <c r="Z235" s="121"/>
      <c r="AA235" s="120"/>
      <c r="AB235" s="118"/>
      <c r="AC235" s="36"/>
      <c r="AE235" s="71">
        <f t="shared" si="41"/>
        <v>0</v>
      </c>
      <c r="AF235" s="71">
        <f>IF(AND($G235&lt;&gt;"",H235=※編集不可※選択項目!$C$3,U235=""),1,0)</f>
        <v>0</v>
      </c>
      <c r="AG235" s="71">
        <f t="shared" si="37"/>
        <v>0</v>
      </c>
      <c r="AH235" s="71" t="str">
        <f t="shared" si="42"/>
        <v/>
      </c>
      <c r="AI235" s="8">
        <f t="shared" si="44"/>
        <v>0</v>
      </c>
      <c r="AJ235" s="8">
        <f t="shared" si="43"/>
        <v>0</v>
      </c>
    </row>
    <row r="236" spans="1:36" s="4" customFormat="1" ht="35.25" customHeight="1" x14ac:dyDescent="0.2">
      <c r="A236" s="58">
        <f t="shared" si="36"/>
        <v>224</v>
      </c>
      <c r="B236" s="38" t="str">
        <f t="shared" si="38"/>
        <v/>
      </c>
      <c r="C236" s="73"/>
      <c r="D236" s="16" t="str">
        <f t="shared" si="39"/>
        <v/>
      </c>
      <c r="E236" s="16" t="str">
        <f t="shared" si="40"/>
        <v/>
      </c>
      <c r="F236" s="17"/>
      <c r="G236" s="17"/>
      <c r="H236" s="21"/>
      <c r="I236" s="18"/>
      <c r="J236" s="19"/>
      <c r="K236" s="75"/>
      <c r="L236" s="19"/>
      <c r="M236" s="75"/>
      <c r="N236" s="20" t="str">
        <f t="shared" si="34"/>
        <v/>
      </c>
      <c r="O236" s="18"/>
      <c r="P236" s="18"/>
      <c r="Q236" s="139" t="str">
        <f t="shared" si="35"/>
        <v/>
      </c>
      <c r="R236" s="21"/>
      <c r="S236" s="21"/>
      <c r="T236" s="21"/>
      <c r="U236" s="21"/>
      <c r="V236" s="78"/>
      <c r="W236" s="17"/>
      <c r="X236" s="43"/>
      <c r="Y236" s="120"/>
      <c r="Z236" s="121"/>
      <c r="AA236" s="120"/>
      <c r="AB236" s="118"/>
      <c r="AC236" s="36"/>
      <c r="AE236" s="71">
        <f t="shared" si="41"/>
        <v>0</v>
      </c>
      <c r="AF236" s="71">
        <f>IF(AND($G236&lt;&gt;"",H236=※編集不可※選択項目!$C$3,U236=""),1,0)</f>
        <v>0</v>
      </c>
      <c r="AG236" s="71">
        <f t="shared" si="37"/>
        <v>0</v>
      </c>
      <c r="AH236" s="71" t="str">
        <f t="shared" si="42"/>
        <v/>
      </c>
      <c r="AI236" s="8">
        <f t="shared" si="44"/>
        <v>0</v>
      </c>
      <c r="AJ236" s="8">
        <f t="shared" si="43"/>
        <v>0</v>
      </c>
    </row>
    <row r="237" spans="1:36" s="4" customFormat="1" ht="35.25" customHeight="1" x14ac:dyDescent="0.2">
      <c r="A237" s="58">
        <f t="shared" si="36"/>
        <v>225</v>
      </c>
      <c r="B237" s="38" t="str">
        <f t="shared" si="38"/>
        <v/>
      </c>
      <c r="C237" s="73"/>
      <c r="D237" s="16" t="str">
        <f t="shared" si="39"/>
        <v/>
      </c>
      <c r="E237" s="16" t="str">
        <f t="shared" si="40"/>
        <v/>
      </c>
      <c r="F237" s="17"/>
      <c r="G237" s="17"/>
      <c r="H237" s="21"/>
      <c r="I237" s="18"/>
      <c r="J237" s="19"/>
      <c r="K237" s="75"/>
      <c r="L237" s="19"/>
      <c r="M237" s="75"/>
      <c r="N237" s="20" t="str">
        <f t="shared" si="34"/>
        <v/>
      </c>
      <c r="O237" s="18"/>
      <c r="P237" s="18"/>
      <c r="Q237" s="139" t="str">
        <f t="shared" si="35"/>
        <v/>
      </c>
      <c r="R237" s="21"/>
      <c r="S237" s="21"/>
      <c r="T237" s="21"/>
      <c r="U237" s="21"/>
      <c r="V237" s="78"/>
      <c r="W237" s="17"/>
      <c r="X237" s="43"/>
      <c r="Y237" s="120"/>
      <c r="Z237" s="121"/>
      <c r="AA237" s="120"/>
      <c r="AB237" s="118"/>
      <c r="AC237" s="36"/>
      <c r="AE237" s="71">
        <f t="shared" si="41"/>
        <v>0</v>
      </c>
      <c r="AF237" s="71">
        <f>IF(AND($G237&lt;&gt;"",H237=※編集不可※選択項目!$C$3,U237=""),1,0)</f>
        <v>0</v>
      </c>
      <c r="AG237" s="71">
        <f t="shared" si="37"/>
        <v>0</v>
      </c>
      <c r="AH237" s="71" t="str">
        <f t="shared" si="42"/>
        <v/>
      </c>
      <c r="AI237" s="8">
        <f t="shared" si="44"/>
        <v>0</v>
      </c>
      <c r="AJ237" s="8">
        <f t="shared" si="43"/>
        <v>0</v>
      </c>
    </row>
    <row r="238" spans="1:36" s="4" customFormat="1" ht="35.25" customHeight="1" x14ac:dyDescent="0.2">
      <c r="A238" s="58">
        <f t="shared" si="36"/>
        <v>226</v>
      </c>
      <c r="B238" s="38" t="str">
        <f t="shared" si="38"/>
        <v/>
      </c>
      <c r="C238" s="73"/>
      <c r="D238" s="16" t="str">
        <f t="shared" si="39"/>
        <v/>
      </c>
      <c r="E238" s="16" t="str">
        <f t="shared" si="40"/>
        <v/>
      </c>
      <c r="F238" s="17"/>
      <c r="G238" s="17"/>
      <c r="H238" s="21"/>
      <c r="I238" s="18"/>
      <c r="J238" s="19"/>
      <c r="K238" s="75"/>
      <c r="L238" s="19"/>
      <c r="M238" s="75"/>
      <c r="N238" s="20" t="str">
        <f t="shared" si="34"/>
        <v/>
      </c>
      <c r="O238" s="18"/>
      <c r="P238" s="18"/>
      <c r="Q238" s="139" t="str">
        <f t="shared" si="35"/>
        <v/>
      </c>
      <c r="R238" s="21"/>
      <c r="S238" s="21"/>
      <c r="T238" s="21"/>
      <c r="U238" s="21"/>
      <c r="V238" s="78"/>
      <c r="W238" s="17"/>
      <c r="X238" s="43"/>
      <c r="Y238" s="120"/>
      <c r="Z238" s="121"/>
      <c r="AA238" s="120"/>
      <c r="AB238" s="118"/>
      <c r="AC238" s="36"/>
      <c r="AE238" s="71">
        <f t="shared" si="41"/>
        <v>0</v>
      </c>
      <c r="AF238" s="71">
        <f>IF(AND($G238&lt;&gt;"",H238=※編集不可※選択項目!$C$3,U238=""),1,0)</f>
        <v>0</v>
      </c>
      <c r="AG238" s="71">
        <f t="shared" si="37"/>
        <v>0</v>
      </c>
      <c r="AH238" s="71" t="str">
        <f t="shared" si="42"/>
        <v/>
      </c>
      <c r="AI238" s="8">
        <f t="shared" si="44"/>
        <v>0</v>
      </c>
      <c r="AJ238" s="8">
        <f t="shared" si="43"/>
        <v>0</v>
      </c>
    </row>
    <row r="239" spans="1:36" s="4" customFormat="1" ht="35.25" customHeight="1" x14ac:dyDescent="0.2">
      <c r="A239" s="58">
        <f t="shared" si="36"/>
        <v>227</v>
      </c>
      <c r="B239" s="38" t="str">
        <f t="shared" si="38"/>
        <v/>
      </c>
      <c r="C239" s="73"/>
      <c r="D239" s="16" t="str">
        <f t="shared" si="39"/>
        <v/>
      </c>
      <c r="E239" s="16" t="str">
        <f t="shared" si="40"/>
        <v/>
      </c>
      <c r="F239" s="17"/>
      <c r="G239" s="17"/>
      <c r="H239" s="21"/>
      <c r="I239" s="18"/>
      <c r="J239" s="19"/>
      <c r="K239" s="75"/>
      <c r="L239" s="19"/>
      <c r="M239" s="75"/>
      <c r="N239" s="20" t="str">
        <f t="shared" si="34"/>
        <v/>
      </c>
      <c r="O239" s="18"/>
      <c r="P239" s="18"/>
      <c r="Q239" s="139" t="str">
        <f t="shared" si="35"/>
        <v/>
      </c>
      <c r="R239" s="21"/>
      <c r="S239" s="21"/>
      <c r="T239" s="21"/>
      <c r="U239" s="21"/>
      <c r="V239" s="78"/>
      <c r="W239" s="17"/>
      <c r="X239" s="43"/>
      <c r="Y239" s="120"/>
      <c r="Z239" s="121"/>
      <c r="AA239" s="120"/>
      <c r="AB239" s="118"/>
      <c r="AC239" s="36"/>
      <c r="AE239" s="71">
        <f t="shared" si="41"/>
        <v>0</v>
      </c>
      <c r="AF239" s="71">
        <f>IF(AND($G239&lt;&gt;"",H239=※編集不可※選択項目!$C$3,U239=""),1,0)</f>
        <v>0</v>
      </c>
      <c r="AG239" s="71">
        <f t="shared" si="37"/>
        <v>0</v>
      </c>
      <c r="AH239" s="71" t="str">
        <f t="shared" si="42"/>
        <v/>
      </c>
      <c r="AI239" s="8">
        <f t="shared" si="44"/>
        <v>0</v>
      </c>
      <c r="AJ239" s="8">
        <f t="shared" si="43"/>
        <v>0</v>
      </c>
    </row>
    <row r="240" spans="1:36" s="4" customFormat="1" ht="35.25" customHeight="1" x14ac:dyDescent="0.2">
      <c r="A240" s="58">
        <f t="shared" si="36"/>
        <v>228</v>
      </c>
      <c r="B240" s="38" t="str">
        <f t="shared" si="38"/>
        <v/>
      </c>
      <c r="C240" s="73"/>
      <c r="D240" s="16" t="str">
        <f t="shared" si="39"/>
        <v/>
      </c>
      <c r="E240" s="16" t="str">
        <f t="shared" si="40"/>
        <v/>
      </c>
      <c r="F240" s="17"/>
      <c r="G240" s="17"/>
      <c r="H240" s="21"/>
      <c r="I240" s="18"/>
      <c r="J240" s="19"/>
      <c r="K240" s="75"/>
      <c r="L240" s="19"/>
      <c r="M240" s="75"/>
      <c r="N240" s="20" t="str">
        <f t="shared" si="34"/>
        <v/>
      </c>
      <c r="O240" s="18"/>
      <c r="P240" s="18"/>
      <c r="Q240" s="139" t="str">
        <f t="shared" si="35"/>
        <v/>
      </c>
      <c r="R240" s="21"/>
      <c r="S240" s="21"/>
      <c r="T240" s="21"/>
      <c r="U240" s="21"/>
      <c r="V240" s="78"/>
      <c r="W240" s="17"/>
      <c r="X240" s="43"/>
      <c r="Y240" s="120"/>
      <c r="Z240" s="121"/>
      <c r="AA240" s="120"/>
      <c r="AB240" s="118"/>
      <c r="AC240" s="36"/>
      <c r="AE240" s="71">
        <f t="shared" si="41"/>
        <v>0</v>
      </c>
      <c r="AF240" s="71">
        <f>IF(AND($G240&lt;&gt;"",H240=※編集不可※選択項目!$C$3,U240=""),1,0)</f>
        <v>0</v>
      </c>
      <c r="AG240" s="71">
        <f t="shared" si="37"/>
        <v>0</v>
      </c>
      <c r="AH240" s="71" t="str">
        <f t="shared" si="42"/>
        <v/>
      </c>
      <c r="AI240" s="8">
        <f t="shared" si="44"/>
        <v>0</v>
      </c>
      <c r="AJ240" s="8">
        <f t="shared" si="43"/>
        <v>0</v>
      </c>
    </row>
    <row r="241" spans="1:36" s="4" customFormat="1" ht="35.25" customHeight="1" x14ac:dyDescent="0.2">
      <c r="A241" s="58">
        <f t="shared" si="36"/>
        <v>229</v>
      </c>
      <c r="B241" s="38" t="str">
        <f t="shared" si="38"/>
        <v/>
      </c>
      <c r="C241" s="73"/>
      <c r="D241" s="16" t="str">
        <f t="shared" si="39"/>
        <v/>
      </c>
      <c r="E241" s="16" t="str">
        <f t="shared" si="40"/>
        <v/>
      </c>
      <c r="F241" s="17"/>
      <c r="G241" s="17"/>
      <c r="H241" s="21"/>
      <c r="I241" s="18"/>
      <c r="J241" s="19"/>
      <c r="K241" s="75"/>
      <c r="L241" s="19"/>
      <c r="M241" s="75"/>
      <c r="N241" s="20" t="str">
        <f t="shared" si="34"/>
        <v/>
      </c>
      <c r="O241" s="18"/>
      <c r="P241" s="18"/>
      <c r="Q241" s="139" t="str">
        <f t="shared" si="35"/>
        <v/>
      </c>
      <c r="R241" s="21"/>
      <c r="S241" s="21"/>
      <c r="T241" s="21"/>
      <c r="U241" s="21"/>
      <c r="V241" s="78"/>
      <c r="W241" s="17"/>
      <c r="X241" s="43"/>
      <c r="Y241" s="120"/>
      <c r="Z241" s="121"/>
      <c r="AA241" s="120"/>
      <c r="AB241" s="118"/>
      <c r="AC241" s="36"/>
      <c r="AE241" s="71">
        <f t="shared" si="41"/>
        <v>0</v>
      </c>
      <c r="AF241" s="71">
        <f>IF(AND($G241&lt;&gt;"",H241=※編集不可※選択項目!$C$3,U241=""),1,0)</f>
        <v>0</v>
      </c>
      <c r="AG241" s="71">
        <f t="shared" si="37"/>
        <v>0</v>
      </c>
      <c r="AH241" s="71" t="str">
        <f t="shared" si="42"/>
        <v/>
      </c>
      <c r="AI241" s="8">
        <f t="shared" si="44"/>
        <v>0</v>
      </c>
      <c r="AJ241" s="8">
        <f t="shared" si="43"/>
        <v>0</v>
      </c>
    </row>
    <row r="242" spans="1:36" s="4" customFormat="1" ht="35.25" customHeight="1" x14ac:dyDescent="0.2">
      <c r="A242" s="58">
        <f t="shared" si="36"/>
        <v>230</v>
      </c>
      <c r="B242" s="38" t="str">
        <f t="shared" si="38"/>
        <v/>
      </c>
      <c r="C242" s="73"/>
      <c r="D242" s="16" t="str">
        <f t="shared" si="39"/>
        <v/>
      </c>
      <c r="E242" s="16" t="str">
        <f t="shared" si="40"/>
        <v/>
      </c>
      <c r="F242" s="17"/>
      <c r="G242" s="17"/>
      <c r="H242" s="21"/>
      <c r="I242" s="18"/>
      <c r="J242" s="19"/>
      <c r="K242" s="75"/>
      <c r="L242" s="19"/>
      <c r="M242" s="75"/>
      <c r="N242" s="20" t="str">
        <f t="shared" si="34"/>
        <v/>
      </c>
      <c r="O242" s="18"/>
      <c r="P242" s="18"/>
      <c r="Q242" s="139" t="str">
        <f t="shared" si="35"/>
        <v/>
      </c>
      <c r="R242" s="21"/>
      <c r="S242" s="21"/>
      <c r="T242" s="21"/>
      <c r="U242" s="21"/>
      <c r="V242" s="78"/>
      <c r="W242" s="17"/>
      <c r="X242" s="43"/>
      <c r="Y242" s="120"/>
      <c r="Z242" s="121"/>
      <c r="AA242" s="120"/>
      <c r="AB242" s="118"/>
      <c r="AC242" s="36"/>
      <c r="AE242" s="71">
        <f t="shared" si="41"/>
        <v>0</v>
      </c>
      <c r="AF242" s="71">
        <f>IF(AND($G242&lt;&gt;"",H242=※編集不可※選択項目!$C$3,U242=""),1,0)</f>
        <v>0</v>
      </c>
      <c r="AG242" s="71">
        <f t="shared" si="37"/>
        <v>0</v>
      </c>
      <c r="AH242" s="71" t="str">
        <f t="shared" si="42"/>
        <v/>
      </c>
      <c r="AI242" s="8">
        <f t="shared" si="44"/>
        <v>0</v>
      </c>
      <c r="AJ242" s="8">
        <f t="shared" si="43"/>
        <v>0</v>
      </c>
    </row>
    <row r="243" spans="1:36" s="4" customFormat="1" ht="35.25" customHeight="1" x14ac:dyDescent="0.2">
      <c r="A243" s="58">
        <f t="shared" si="36"/>
        <v>231</v>
      </c>
      <c r="B243" s="38" t="str">
        <f t="shared" si="38"/>
        <v/>
      </c>
      <c r="C243" s="73"/>
      <c r="D243" s="16" t="str">
        <f t="shared" si="39"/>
        <v/>
      </c>
      <c r="E243" s="16" t="str">
        <f t="shared" si="40"/>
        <v/>
      </c>
      <c r="F243" s="17"/>
      <c r="G243" s="17"/>
      <c r="H243" s="21"/>
      <c r="I243" s="18"/>
      <c r="J243" s="19"/>
      <c r="K243" s="75"/>
      <c r="L243" s="19"/>
      <c r="M243" s="75"/>
      <c r="N243" s="20" t="str">
        <f t="shared" si="34"/>
        <v/>
      </c>
      <c r="O243" s="18"/>
      <c r="P243" s="18"/>
      <c r="Q243" s="139" t="str">
        <f t="shared" si="35"/>
        <v/>
      </c>
      <c r="R243" s="21"/>
      <c r="S243" s="21"/>
      <c r="T243" s="21"/>
      <c r="U243" s="21"/>
      <c r="V243" s="78"/>
      <c r="W243" s="17"/>
      <c r="X243" s="43"/>
      <c r="Y243" s="120"/>
      <c r="Z243" s="121"/>
      <c r="AA243" s="120"/>
      <c r="AB243" s="118"/>
      <c r="AC243" s="36"/>
      <c r="AE243" s="71">
        <f t="shared" si="41"/>
        <v>0</v>
      </c>
      <c r="AF243" s="71">
        <f>IF(AND($G243&lt;&gt;"",H243=※編集不可※選択項目!$C$3,U243=""),1,0)</f>
        <v>0</v>
      </c>
      <c r="AG243" s="71">
        <f t="shared" si="37"/>
        <v>0</v>
      </c>
      <c r="AH243" s="71" t="str">
        <f t="shared" si="42"/>
        <v/>
      </c>
      <c r="AI243" s="8">
        <f t="shared" si="44"/>
        <v>0</v>
      </c>
      <c r="AJ243" s="8">
        <f t="shared" si="43"/>
        <v>0</v>
      </c>
    </row>
    <row r="244" spans="1:36" s="4" customFormat="1" ht="35.25" customHeight="1" x14ac:dyDescent="0.2">
      <c r="A244" s="58">
        <f t="shared" si="36"/>
        <v>232</v>
      </c>
      <c r="B244" s="38" t="str">
        <f t="shared" si="38"/>
        <v/>
      </c>
      <c r="C244" s="73"/>
      <c r="D244" s="16" t="str">
        <f t="shared" si="39"/>
        <v/>
      </c>
      <c r="E244" s="16" t="str">
        <f t="shared" si="40"/>
        <v/>
      </c>
      <c r="F244" s="17"/>
      <c r="G244" s="17"/>
      <c r="H244" s="21"/>
      <c r="I244" s="18"/>
      <c r="J244" s="19"/>
      <c r="K244" s="75"/>
      <c r="L244" s="19"/>
      <c r="M244" s="75"/>
      <c r="N244" s="20" t="str">
        <f t="shared" si="34"/>
        <v/>
      </c>
      <c r="O244" s="18"/>
      <c r="P244" s="18"/>
      <c r="Q244" s="139" t="str">
        <f t="shared" si="35"/>
        <v/>
      </c>
      <c r="R244" s="21"/>
      <c r="S244" s="21"/>
      <c r="T244" s="21"/>
      <c r="U244" s="21"/>
      <c r="V244" s="78"/>
      <c r="W244" s="17"/>
      <c r="X244" s="43"/>
      <c r="Y244" s="120"/>
      <c r="Z244" s="121"/>
      <c r="AA244" s="120"/>
      <c r="AB244" s="118"/>
      <c r="AC244" s="36"/>
      <c r="AE244" s="71">
        <f t="shared" si="41"/>
        <v>0</v>
      </c>
      <c r="AF244" s="71">
        <f>IF(AND($G244&lt;&gt;"",H244=※編集不可※選択項目!$C$3,U244=""),1,0)</f>
        <v>0</v>
      </c>
      <c r="AG244" s="71">
        <f t="shared" si="37"/>
        <v>0</v>
      </c>
      <c r="AH244" s="71" t="str">
        <f t="shared" si="42"/>
        <v/>
      </c>
      <c r="AI244" s="8">
        <f t="shared" si="44"/>
        <v>0</v>
      </c>
      <c r="AJ244" s="8">
        <f t="shared" si="43"/>
        <v>0</v>
      </c>
    </row>
    <row r="245" spans="1:36" s="4" customFormat="1" ht="35.25" customHeight="1" x14ac:dyDescent="0.2">
      <c r="A245" s="58">
        <f t="shared" si="36"/>
        <v>233</v>
      </c>
      <c r="B245" s="38" t="str">
        <f t="shared" si="38"/>
        <v/>
      </c>
      <c r="C245" s="73"/>
      <c r="D245" s="16" t="str">
        <f t="shared" si="39"/>
        <v/>
      </c>
      <c r="E245" s="16" t="str">
        <f t="shared" si="40"/>
        <v/>
      </c>
      <c r="F245" s="17"/>
      <c r="G245" s="17"/>
      <c r="H245" s="21"/>
      <c r="I245" s="18"/>
      <c r="J245" s="19"/>
      <c r="K245" s="75"/>
      <c r="L245" s="19"/>
      <c r="M245" s="75"/>
      <c r="N245" s="20" t="str">
        <f t="shared" si="34"/>
        <v/>
      </c>
      <c r="O245" s="18"/>
      <c r="P245" s="18"/>
      <c r="Q245" s="139" t="str">
        <f t="shared" si="35"/>
        <v/>
      </c>
      <c r="R245" s="21"/>
      <c r="S245" s="21"/>
      <c r="T245" s="21"/>
      <c r="U245" s="21"/>
      <c r="V245" s="78"/>
      <c r="W245" s="17"/>
      <c r="X245" s="43"/>
      <c r="Y245" s="120"/>
      <c r="Z245" s="121"/>
      <c r="AA245" s="120"/>
      <c r="AB245" s="118"/>
      <c r="AC245" s="36"/>
      <c r="AE245" s="71">
        <f t="shared" si="41"/>
        <v>0</v>
      </c>
      <c r="AF245" s="71">
        <f>IF(AND($G245&lt;&gt;"",H245=※編集不可※選択項目!$C$3,U245=""),1,0)</f>
        <v>0</v>
      </c>
      <c r="AG245" s="71">
        <f t="shared" si="37"/>
        <v>0</v>
      </c>
      <c r="AH245" s="71" t="str">
        <f t="shared" si="42"/>
        <v/>
      </c>
      <c r="AI245" s="8">
        <f t="shared" si="44"/>
        <v>0</v>
      </c>
      <c r="AJ245" s="8">
        <f t="shared" si="43"/>
        <v>0</v>
      </c>
    </row>
    <row r="246" spans="1:36" s="4" customFormat="1" ht="35.25" customHeight="1" x14ac:dyDescent="0.2">
      <c r="A246" s="58">
        <f t="shared" si="36"/>
        <v>234</v>
      </c>
      <c r="B246" s="38" t="str">
        <f t="shared" si="38"/>
        <v/>
      </c>
      <c r="C246" s="73"/>
      <c r="D246" s="16" t="str">
        <f t="shared" si="39"/>
        <v/>
      </c>
      <c r="E246" s="16" t="str">
        <f t="shared" si="40"/>
        <v/>
      </c>
      <c r="F246" s="17"/>
      <c r="G246" s="17"/>
      <c r="H246" s="21"/>
      <c r="I246" s="18"/>
      <c r="J246" s="19"/>
      <c r="K246" s="75"/>
      <c r="L246" s="19"/>
      <c r="M246" s="75"/>
      <c r="N246" s="20" t="str">
        <f t="shared" si="34"/>
        <v/>
      </c>
      <c r="O246" s="18"/>
      <c r="P246" s="18"/>
      <c r="Q246" s="139" t="str">
        <f t="shared" si="35"/>
        <v/>
      </c>
      <c r="R246" s="21"/>
      <c r="S246" s="21"/>
      <c r="T246" s="21"/>
      <c r="U246" s="21"/>
      <c r="V246" s="78"/>
      <c r="W246" s="17"/>
      <c r="X246" s="43"/>
      <c r="Y246" s="120"/>
      <c r="Z246" s="121"/>
      <c r="AA246" s="120"/>
      <c r="AB246" s="118"/>
      <c r="AC246" s="36"/>
      <c r="AE246" s="71">
        <f t="shared" si="41"/>
        <v>0</v>
      </c>
      <c r="AF246" s="71">
        <f>IF(AND($G246&lt;&gt;"",H246=※編集不可※選択項目!$C$3,U246=""),1,0)</f>
        <v>0</v>
      </c>
      <c r="AG246" s="71">
        <f t="shared" si="37"/>
        <v>0</v>
      </c>
      <c r="AH246" s="71" t="str">
        <f t="shared" si="42"/>
        <v/>
      </c>
      <c r="AI246" s="8">
        <f t="shared" si="44"/>
        <v>0</v>
      </c>
      <c r="AJ246" s="8">
        <f t="shared" si="43"/>
        <v>0</v>
      </c>
    </row>
    <row r="247" spans="1:36" s="4" customFormat="1" ht="35.25" customHeight="1" x14ac:dyDescent="0.2">
      <c r="A247" s="58">
        <f t="shared" si="36"/>
        <v>235</v>
      </c>
      <c r="B247" s="38" t="str">
        <f t="shared" si="38"/>
        <v/>
      </c>
      <c r="C247" s="73"/>
      <c r="D247" s="16" t="str">
        <f t="shared" si="39"/>
        <v/>
      </c>
      <c r="E247" s="16" t="str">
        <f t="shared" si="40"/>
        <v/>
      </c>
      <c r="F247" s="17"/>
      <c r="G247" s="17"/>
      <c r="H247" s="21"/>
      <c r="I247" s="18"/>
      <c r="J247" s="19"/>
      <c r="K247" s="75"/>
      <c r="L247" s="19"/>
      <c r="M247" s="75"/>
      <c r="N247" s="20" t="str">
        <f t="shared" si="34"/>
        <v/>
      </c>
      <c r="O247" s="18"/>
      <c r="P247" s="18"/>
      <c r="Q247" s="139" t="str">
        <f t="shared" si="35"/>
        <v/>
      </c>
      <c r="R247" s="21"/>
      <c r="S247" s="21"/>
      <c r="T247" s="21"/>
      <c r="U247" s="21"/>
      <c r="V247" s="78"/>
      <c r="W247" s="17"/>
      <c r="X247" s="43"/>
      <c r="Y247" s="120"/>
      <c r="Z247" s="121"/>
      <c r="AA247" s="120"/>
      <c r="AB247" s="118"/>
      <c r="AC247" s="36"/>
      <c r="AE247" s="71">
        <f t="shared" si="41"/>
        <v>0</v>
      </c>
      <c r="AF247" s="71">
        <f>IF(AND($G247&lt;&gt;"",H247=※編集不可※選択項目!$C$3,U247=""),1,0)</f>
        <v>0</v>
      </c>
      <c r="AG247" s="71">
        <f t="shared" si="37"/>
        <v>0</v>
      </c>
      <c r="AH247" s="71" t="str">
        <f t="shared" si="42"/>
        <v/>
      </c>
      <c r="AI247" s="8">
        <f t="shared" si="44"/>
        <v>0</v>
      </c>
      <c r="AJ247" s="8">
        <f t="shared" si="43"/>
        <v>0</v>
      </c>
    </row>
    <row r="248" spans="1:36" s="4" customFormat="1" ht="35.25" customHeight="1" x14ac:dyDescent="0.2">
      <c r="A248" s="58">
        <f t="shared" si="36"/>
        <v>236</v>
      </c>
      <c r="B248" s="38" t="str">
        <f t="shared" si="38"/>
        <v/>
      </c>
      <c r="C248" s="73"/>
      <c r="D248" s="16" t="str">
        <f t="shared" si="39"/>
        <v/>
      </c>
      <c r="E248" s="16" t="str">
        <f t="shared" si="40"/>
        <v/>
      </c>
      <c r="F248" s="17"/>
      <c r="G248" s="17"/>
      <c r="H248" s="21"/>
      <c r="I248" s="18"/>
      <c r="J248" s="19"/>
      <c r="K248" s="75"/>
      <c r="L248" s="19"/>
      <c r="M248" s="75"/>
      <c r="N248" s="20" t="str">
        <f t="shared" si="34"/>
        <v/>
      </c>
      <c r="O248" s="18"/>
      <c r="P248" s="18"/>
      <c r="Q248" s="139" t="str">
        <f t="shared" si="35"/>
        <v/>
      </c>
      <c r="R248" s="21"/>
      <c r="S248" s="21"/>
      <c r="T248" s="21"/>
      <c r="U248" s="21"/>
      <c r="V248" s="78"/>
      <c r="W248" s="17"/>
      <c r="X248" s="43"/>
      <c r="Y248" s="120"/>
      <c r="Z248" s="121"/>
      <c r="AA248" s="120"/>
      <c r="AB248" s="118"/>
      <c r="AC248" s="36"/>
      <c r="AE248" s="71">
        <f t="shared" si="41"/>
        <v>0</v>
      </c>
      <c r="AF248" s="71">
        <f>IF(AND($G248&lt;&gt;"",H248=※編集不可※選択項目!$C$3,U248=""),1,0)</f>
        <v>0</v>
      </c>
      <c r="AG248" s="71">
        <f t="shared" si="37"/>
        <v>0</v>
      </c>
      <c r="AH248" s="71" t="str">
        <f t="shared" si="42"/>
        <v/>
      </c>
      <c r="AI248" s="8">
        <f t="shared" si="44"/>
        <v>0</v>
      </c>
      <c r="AJ248" s="8">
        <f t="shared" si="43"/>
        <v>0</v>
      </c>
    </row>
    <row r="249" spans="1:36" s="4" customFormat="1" ht="35.25" customHeight="1" x14ac:dyDescent="0.2">
      <c r="A249" s="58">
        <f t="shared" si="36"/>
        <v>237</v>
      </c>
      <c r="B249" s="38" t="str">
        <f t="shared" si="38"/>
        <v/>
      </c>
      <c r="C249" s="73"/>
      <c r="D249" s="16" t="str">
        <f t="shared" si="39"/>
        <v/>
      </c>
      <c r="E249" s="16" t="str">
        <f t="shared" si="40"/>
        <v/>
      </c>
      <c r="F249" s="17"/>
      <c r="G249" s="17"/>
      <c r="H249" s="21"/>
      <c r="I249" s="18"/>
      <c r="J249" s="19"/>
      <c r="K249" s="75"/>
      <c r="L249" s="19"/>
      <c r="M249" s="75"/>
      <c r="N249" s="20" t="str">
        <f t="shared" si="34"/>
        <v/>
      </c>
      <c r="O249" s="18"/>
      <c r="P249" s="18"/>
      <c r="Q249" s="139" t="str">
        <f t="shared" si="35"/>
        <v/>
      </c>
      <c r="R249" s="21"/>
      <c r="S249" s="21"/>
      <c r="T249" s="21"/>
      <c r="U249" s="21"/>
      <c r="V249" s="78"/>
      <c r="W249" s="17"/>
      <c r="X249" s="43"/>
      <c r="Y249" s="120"/>
      <c r="Z249" s="121"/>
      <c r="AA249" s="120"/>
      <c r="AB249" s="118"/>
      <c r="AC249" s="36"/>
      <c r="AE249" s="71">
        <f t="shared" si="41"/>
        <v>0</v>
      </c>
      <c r="AF249" s="71">
        <f>IF(AND($G249&lt;&gt;"",H249=※編集不可※選択項目!$C$3,U249=""),1,0)</f>
        <v>0</v>
      </c>
      <c r="AG249" s="71">
        <f t="shared" si="37"/>
        <v>0</v>
      </c>
      <c r="AH249" s="71" t="str">
        <f t="shared" si="42"/>
        <v/>
      </c>
      <c r="AI249" s="8">
        <f t="shared" si="44"/>
        <v>0</v>
      </c>
      <c r="AJ249" s="8">
        <f t="shared" si="43"/>
        <v>0</v>
      </c>
    </row>
    <row r="250" spans="1:36" s="4" customFormat="1" ht="35.25" customHeight="1" x14ac:dyDescent="0.2">
      <c r="A250" s="58">
        <f t="shared" si="36"/>
        <v>238</v>
      </c>
      <c r="B250" s="38" t="str">
        <f t="shared" si="38"/>
        <v/>
      </c>
      <c r="C250" s="73"/>
      <c r="D250" s="16" t="str">
        <f t="shared" si="39"/>
        <v/>
      </c>
      <c r="E250" s="16" t="str">
        <f t="shared" si="40"/>
        <v/>
      </c>
      <c r="F250" s="17"/>
      <c r="G250" s="17"/>
      <c r="H250" s="21"/>
      <c r="I250" s="18"/>
      <c r="J250" s="19"/>
      <c r="K250" s="75"/>
      <c r="L250" s="19"/>
      <c r="M250" s="75"/>
      <c r="N250" s="20" t="str">
        <f t="shared" si="34"/>
        <v/>
      </c>
      <c r="O250" s="18"/>
      <c r="P250" s="18"/>
      <c r="Q250" s="139" t="str">
        <f t="shared" si="35"/>
        <v/>
      </c>
      <c r="R250" s="21"/>
      <c r="S250" s="21"/>
      <c r="T250" s="21"/>
      <c r="U250" s="21"/>
      <c r="V250" s="78"/>
      <c r="W250" s="17"/>
      <c r="X250" s="43"/>
      <c r="Y250" s="120"/>
      <c r="Z250" s="121"/>
      <c r="AA250" s="120"/>
      <c r="AB250" s="118"/>
      <c r="AC250" s="36"/>
      <c r="AE250" s="71">
        <f t="shared" si="41"/>
        <v>0</v>
      </c>
      <c r="AF250" s="71">
        <f>IF(AND($G250&lt;&gt;"",H250=※編集不可※選択項目!$C$3,U250=""),1,0)</f>
        <v>0</v>
      </c>
      <c r="AG250" s="71">
        <f t="shared" si="37"/>
        <v>0</v>
      </c>
      <c r="AH250" s="71" t="str">
        <f t="shared" si="42"/>
        <v/>
      </c>
      <c r="AI250" s="8">
        <f t="shared" si="44"/>
        <v>0</v>
      </c>
      <c r="AJ250" s="8">
        <f t="shared" si="43"/>
        <v>0</v>
      </c>
    </row>
    <row r="251" spans="1:36" s="4" customFormat="1" ht="35.25" customHeight="1" x14ac:dyDescent="0.2">
      <c r="A251" s="58">
        <f t="shared" si="36"/>
        <v>239</v>
      </c>
      <c r="B251" s="38" t="str">
        <f t="shared" si="38"/>
        <v/>
      </c>
      <c r="C251" s="73"/>
      <c r="D251" s="16" t="str">
        <f t="shared" si="39"/>
        <v/>
      </c>
      <c r="E251" s="16" t="str">
        <f t="shared" si="40"/>
        <v/>
      </c>
      <c r="F251" s="17"/>
      <c r="G251" s="17"/>
      <c r="H251" s="21"/>
      <c r="I251" s="18"/>
      <c r="J251" s="19"/>
      <c r="K251" s="75"/>
      <c r="L251" s="19"/>
      <c r="M251" s="75"/>
      <c r="N251" s="20" t="str">
        <f t="shared" si="34"/>
        <v/>
      </c>
      <c r="O251" s="18"/>
      <c r="P251" s="18"/>
      <c r="Q251" s="139" t="str">
        <f t="shared" si="35"/>
        <v/>
      </c>
      <c r="R251" s="21"/>
      <c r="S251" s="21"/>
      <c r="T251" s="21"/>
      <c r="U251" s="21"/>
      <c r="V251" s="78"/>
      <c r="W251" s="17"/>
      <c r="X251" s="43"/>
      <c r="Y251" s="120"/>
      <c r="Z251" s="121"/>
      <c r="AA251" s="120"/>
      <c r="AB251" s="118"/>
      <c r="AC251" s="36"/>
      <c r="AE251" s="71">
        <f t="shared" si="41"/>
        <v>0</v>
      </c>
      <c r="AF251" s="71">
        <f>IF(AND($G251&lt;&gt;"",H251=※編集不可※選択項目!$C$3,U251=""),1,0)</f>
        <v>0</v>
      </c>
      <c r="AG251" s="71">
        <f t="shared" si="37"/>
        <v>0</v>
      </c>
      <c r="AH251" s="71" t="str">
        <f t="shared" si="42"/>
        <v/>
      </c>
      <c r="AI251" s="8">
        <f t="shared" si="44"/>
        <v>0</v>
      </c>
      <c r="AJ251" s="8">
        <f t="shared" si="43"/>
        <v>0</v>
      </c>
    </row>
    <row r="252" spans="1:36" s="4" customFormat="1" ht="35.25" customHeight="1" x14ac:dyDescent="0.2">
      <c r="A252" s="58">
        <f t="shared" si="36"/>
        <v>240</v>
      </c>
      <c r="B252" s="38" t="str">
        <f t="shared" si="38"/>
        <v/>
      </c>
      <c r="C252" s="73"/>
      <c r="D252" s="16" t="str">
        <f t="shared" si="39"/>
        <v/>
      </c>
      <c r="E252" s="16" t="str">
        <f t="shared" si="40"/>
        <v/>
      </c>
      <c r="F252" s="17"/>
      <c r="G252" s="17"/>
      <c r="H252" s="21"/>
      <c r="I252" s="18"/>
      <c r="J252" s="19"/>
      <c r="K252" s="75"/>
      <c r="L252" s="19"/>
      <c r="M252" s="75"/>
      <c r="N252" s="20" t="str">
        <f t="shared" si="34"/>
        <v/>
      </c>
      <c r="O252" s="18"/>
      <c r="P252" s="18"/>
      <c r="Q252" s="139" t="str">
        <f t="shared" si="35"/>
        <v/>
      </c>
      <c r="R252" s="21"/>
      <c r="S252" s="21"/>
      <c r="T252" s="21"/>
      <c r="U252" s="21"/>
      <c r="V252" s="78"/>
      <c r="W252" s="17"/>
      <c r="X252" s="43"/>
      <c r="Y252" s="120"/>
      <c r="Z252" s="121"/>
      <c r="AA252" s="120"/>
      <c r="AB252" s="118"/>
      <c r="AC252" s="36"/>
      <c r="AE252" s="71">
        <f t="shared" si="41"/>
        <v>0</v>
      </c>
      <c r="AF252" s="71">
        <f>IF(AND($G252&lt;&gt;"",H252=※編集不可※選択項目!$C$3,U252=""),1,0)</f>
        <v>0</v>
      </c>
      <c r="AG252" s="71">
        <f t="shared" si="37"/>
        <v>0</v>
      </c>
      <c r="AH252" s="71" t="str">
        <f t="shared" si="42"/>
        <v/>
      </c>
      <c r="AI252" s="8">
        <f t="shared" si="44"/>
        <v>0</v>
      </c>
      <c r="AJ252" s="8">
        <f t="shared" si="43"/>
        <v>0</v>
      </c>
    </row>
    <row r="253" spans="1:36" s="4" customFormat="1" ht="35.25" customHeight="1" x14ac:dyDescent="0.2">
      <c r="A253" s="58">
        <f t="shared" si="36"/>
        <v>241</v>
      </c>
      <c r="B253" s="38" t="str">
        <f t="shared" si="38"/>
        <v/>
      </c>
      <c r="C253" s="73"/>
      <c r="D253" s="16" t="str">
        <f t="shared" si="39"/>
        <v/>
      </c>
      <c r="E253" s="16" t="str">
        <f t="shared" si="40"/>
        <v/>
      </c>
      <c r="F253" s="17"/>
      <c r="G253" s="17"/>
      <c r="H253" s="21"/>
      <c r="I253" s="18"/>
      <c r="J253" s="19"/>
      <c r="K253" s="75"/>
      <c r="L253" s="19"/>
      <c r="M253" s="75"/>
      <c r="N253" s="20" t="str">
        <f t="shared" si="34"/>
        <v/>
      </c>
      <c r="O253" s="18"/>
      <c r="P253" s="18"/>
      <c r="Q253" s="139" t="str">
        <f t="shared" si="35"/>
        <v/>
      </c>
      <c r="R253" s="21"/>
      <c r="S253" s="21"/>
      <c r="T253" s="21"/>
      <c r="U253" s="21"/>
      <c r="V253" s="78"/>
      <c r="W253" s="17"/>
      <c r="X253" s="43"/>
      <c r="Y253" s="120"/>
      <c r="Z253" s="121"/>
      <c r="AA253" s="120"/>
      <c r="AB253" s="118"/>
      <c r="AC253" s="36"/>
      <c r="AE253" s="71">
        <f t="shared" si="41"/>
        <v>0</v>
      </c>
      <c r="AF253" s="71">
        <f>IF(AND($G253&lt;&gt;"",H253=※編集不可※選択項目!$C$3,U253=""),1,0)</f>
        <v>0</v>
      </c>
      <c r="AG253" s="71">
        <f t="shared" si="37"/>
        <v>0</v>
      </c>
      <c r="AH253" s="71" t="str">
        <f t="shared" si="42"/>
        <v/>
      </c>
      <c r="AI253" s="8">
        <f t="shared" si="44"/>
        <v>0</v>
      </c>
      <c r="AJ253" s="8">
        <f t="shared" si="43"/>
        <v>0</v>
      </c>
    </row>
    <row r="254" spans="1:36" s="4" customFormat="1" ht="35.25" customHeight="1" x14ac:dyDescent="0.2">
      <c r="A254" s="58">
        <f t="shared" si="36"/>
        <v>242</v>
      </c>
      <c r="B254" s="38" t="str">
        <f t="shared" si="38"/>
        <v/>
      </c>
      <c r="C254" s="73"/>
      <c r="D254" s="16" t="str">
        <f t="shared" si="39"/>
        <v/>
      </c>
      <c r="E254" s="16" t="str">
        <f t="shared" si="40"/>
        <v/>
      </c>
      <c r="F254" s="17"/>
      <c r="G254" s="17"/>
      <c r="H254" s="21"/>
      <c r="I254" s="18"/>
      <c r="J254" s="19"/>
      <c r="K254" s="75"/>
      <c r="L254" s="19"/>
      <c r="M254" s="75"/>
      <c r="N254" s="20" t="str">
        <f t="shared" si="34"/>
        <v/>
      </c>
      <c r="O254" s="18"/>
      <c r="P254" s="18"/>
      <c r="Q254" s="139" t="str">
        <f t="shared" si="35"/>
        <v/>
      </c>
      <c r="R254" s="21"/>
      <c r="S254" s="21"/>
      <c r="T254" s="21"/>
      <c r="U254" s="21"/>
      <c r="V254" s="78"/>
      <c r="W254" s="17"/>
      <c r="X254" s="43"/>
      <c r="Y254" s="120"/>
      <c r="Z254" s="121"/>
      <c r="AA254" s="120"/>
      <c r="AB254" s="118"/>
      <c r="AC254" s="36"/>
      <c r="AE254" s="71">
        <f t="shared" si="41"/>
        <v>0</v>
      </c>
      <c r="AF254" s="71">
        <f>IF(AND($G254&lt;&gt;"",H254=※編集不可※選択項目!$C$3,U254=""),1,0)</f>
        <v>0</v>
      </c>
      <c r="AG254" s="71">
        <f t="shared" si="37"/>
        <v>0</v>
      </c>
      <c r="AH254" s="71" t="str">
        <f t="shared" si="42"/>
        <v/>
      </c>
      <c r="AI254" s="8">
        <f t="shared" si="44"/>
        <v>0</v>
      </c>
      <c r="AJ254" s="8">
        <f t="shared" si="43"/>
        <v>0</v>
      </c>
    </row>
    <row r="255" spans="1:36" s="4" customFormat="1" ht="35.25" customHeight="1" x14ac:dyDescent="0.2">
      <c r="A255" s="58">
        <f t="shared" si="36"/>
        <v>243</v>
      </c>
      <c r="B255" s="38" t="str">
        <f t="shared" si="38"/>
        <v/>
      </c>
      <c r="C255" s="73"/>
      <c r="D255" s="16" t="str">
        <f t="shared" si="39"/>
        <v/>
      </c>
      <c r="E255" s="16" t="str">
        <f t="shared" si="40"/>
        <v/>
      </c>
      <c r="F255" s="17"/>
      <c r="G255" s="17"/>
      <c r="H255" s="21"/>
      <c r="I255" s="18"/>
      <c r="J255" s="19"/>
      <c r="K255" s="75"/>
      <c r="L255" s="19"/>
      <c r="M255" s="75"/>
      <c r="N255" s="20" t="str">
        <f t="shared" si="34"/>
        <v/>
      </c>
      <c r="O255" s="18"/>
      <c r="P255" s="18"/>
      <c r="Q255" s="139" t="str">
        <f t="shared" si="35"/>
        <v/>
      </c>
      <c r="R255" s="21"/>
      <c r="S255" s="21"/>
      <c r="T255" s="21"/>
      <c r="U255" s="21"/>
      <c r="V255" s="78"/>
      <c r="W255" s="17"/>
      <c r="X255" s="43"/>
      <c r="Y255" s="120"/>
      <c r="Z255" s="121"/>
      <c r="AA255" s="120"/>
      <c r="AB255" s="118"/>
      <c r="AC255" s="36"/>
      <c r="AE255" s="71">
        <f t="shared" si="41"/>
        <v>0</v>
      </c>
      <c r="AF255" s="71">
        <f>IF(AND($G255&lt;&gt;"",H255=※編集不可※選択項目!$C$3,U255=""),1,0)</f>
        <v>0</v>
      </c>
      <c r="AG255" s="71">
        <f t="shared" si="37"/>
        <v>0</v>
      </c>
      <c r="AH255" s="71" t="str">
        <f t="shared" si="42"/>
        <v/>
      </c>
      <c r="AI255" s="8">
        <f t="shared" si="44"/>
        <v>0</v>
      </c>
      <c r="AJ255" s="8">
        <f t="shared" si="43"/>
        <v>0</v>
      </c>
    </row>
    <row r="256" spans="1:36" s="4" customFormat="1" ht="35.25" customHeight="1" x14ac:dyDescent="0.2">
      <c r="A256" s="58">
        <f t="shared" si="36"/>
        <v>244</v>
      </c>
      <c r="B256" s="38" t="str">
        <f t="shared" si="38"/>
        <v/>
      </c>
      <c r="C256" s="73"/>
      <c r="D256" s="16" t="str">
        <f t="shared" si="39"/>
        <v/>
      </c>
      <c r="E256" s="16" t="str">
        <f t="shared" si="40"/>
        <v/>
      </c>
      <c r="F256" s="17"/>
      <c r="G256" s="17"/>
      <c r="H256" s="21"/>
      <c r="I256" s="18"/>
      <c r="J256" s="19"/>
      <c r="K256" s="75"/>
      <c r="L256" s="19"/>
      <c r="M256" s="75"/>
      <c r="N256" s="20" t="str">
        <f t="shared" si="34"/>
        <v/>
      </c>
      <c r="O256" s="18"/>
      <c r="P256" s="18"/>
      <c r="Q256" s="139" t="str">
        <f t="shared" si="35"/>
        <v/>
      </c>
      <c r="R256" s="21"/>
      <c r="S256" s="21"/>
      <c r="T256" s="21"/>
      <c r="U256" s="21"/>
      <c r="V256" s="78"/>
      <c r="W256" s="17"/>
      <c r="X256" s="43"/>
      <c r="Y256" s="120"/>
      <c r="Z256" s="121"/>
      <c r="AA256" s="120"/>
      <c r="AB256" s="118"/>
      <c r="AC256" s="36"/>
      <c r="AE256" s="71">
        <f t="shared" si="41"/>
        <v>0</v>
      </c>
      <c r="AF256" s="71">
        <f>IF(AND($G256&lt;&gt;"",H256=※編集不可※選択項目!$C$3,U256=""),1,0)</f>
        <v>0</v>
      </c>
      <c r="AG256" s="71">
        <f t="shared" si="37"/>
        <v>0</v>
      </c>
      <c r="AH256" s="71" t="str">
        <f t="shared" si="42"/>
        <v/>
      </c>
      <c r="AI256" s="8">
        <f t="shared" si="44"/>
        <v>0</v>
      </c>
      <c r="AJ256" s="8">
        <f t="shared" si="43"/>
        <v>0</v>
      </c>
    </row>
    <row r="257" spans="1:36" s="4" customFormat="1" ht="35.25" customHeight="1" x14ac:dyDescent="0.2">
      <c r="A257" s="58">
        <f t="shared" si="36"/>
        <v>245</v>
      </c>
      <c r="B257" s="38" t="str">
        <f t="shared" si="38"/>
        <v/>
      </c>
      <c r="C257" s="73"/>
      <c r="D257" s="16" t="str">
        <f t="shared" si="39"/>
        <v/>
      </c>
      <c r="E257" s="16" t="str">
        <f t="shared" si="40"/>
        <v/>
      </c>
      <c r="F257" s="17"/>
      <c r="G257" s="17"/>
      <c r="H257" s="21"/>
      <c r="I257" s="18"/>
      <c r="J257" s="19"/>
      <c r="K257" s="75"/>
      <c r="L257" s="19"/>
      <c r="M257" s="75"/>
      <c r="N257" s="20" t="str">
        <f t="shared" si="34"/>
        <v/>
      </c>
      <c r="O257" s="18"/>
      <c r="P257" s="18"/>
      <c r="Q257" s="139" t="str">
        <f t="shared" si="35"/>
        <v/>
      </c>
      <c r="R257" s="21"/>
      <c r="S257" s="21"/>
      <c r="T257" s="21"/>
      <c r="U257" s="21"/>
      <c r="V257" s="78"/>
      <c r="W257" s="17"/>
      <c r="X257" s="43"/>
      <c r="Y257" s="120"/>
      <c r="Z257" s="121"/>
      <c r="AA257" s="120"/>
      <c r="AB257" s="118"/>
      <c r="AC257" s="36"/>
      <c r="AE257" s="71">
        <f t="shared" si="41"/>
        <v>0</v>
      </c>
      <c r="AF257" s="71">
        <f>IF(AND($G257&lt;&gt;"",H257=※編集不可※選択項目!$C$3,U257=""),1,0)</f>
        <v>0</v>
      </c>
      <c r="AG257" s="71">
        <f t="shared" si="37"/>
        <v>0</v>
      </c>
      <c r="AH257" s="71" t="str">
        <f t="shared" si="42"/>
        <v/>
      </c>
      <c r="AI257" s="8">
        <f t="shared" si="44"/>
        <v>0</v>
      </c>
      <c r="AJ257" s="8">
        <f t="shared" si="43"/>
        <v>0</v>
      </c>
    </row>
    <row r="258" spans="1:36" s="4" customFormat="1" ht="35.25" customHeight="1" x14ac:dyDescent="0.2">
      <c r="A258" s="58">
        <f t="shared" si="36"/>
        <v>246</v>
      </c>
      <c r="B258" s="38" t="str">
        <f t="shared" si="38"/>
        <v/>
      </c>
      <c r="C258" s="73"/>
      <c r="D258" s="16" t="str">
        <f t="shared" si="39"/>
        <v/>
      </c>
      <c r="E258" s="16" t="str">
        <f t="shared" si="40"/>
        <v/>
      </c>
      <c r="F258" s="17"/>
      <c r="G258" s="17"/>
      <c r="H258" s="21"/>
      <c r="I258" s="18"/>
      <c r="J258" s="19"/>
      <c r="K258" s="75"/>
      <c r="L258" s="19"/>
      <c r="M258" s="75"/>
      <c r="N258" s="20" t="str">
        <f t="shared" si="34"/>
        <v/>
      </c>
      <c r="O258" s="18"/>
      <c r="P258" s="18"/>
      <c r="Q258" s="139" t="str">
        <f t="shared" si="35"/>
        <v/>
      </c>
      <c r="R258" s="21"/>
      <c r="S258" s="21"/>
      <c r="T258" s="21"/>
      <c r="U258" s="21"/>
      <c r="V258" s="78"/>
      <c r="W258" s="17"/>
      <c r="X258" s="43"/>
      <c r="Y258" s="120"/>
      <c r="Z258" s="121"/>
      <c r="AA258" s="120"/>
      <c r="AB258" s="118"/>
      <c r="AC258" s="36"/>
      <c r="AE258" s="71">
        <f t="shared" si="41"/>
        <v>0</v>
      </c>
      <c r="AF258" s="71">
        <f>IF(AND($G258&lt;&gt;"",H258=※編集不可※選択項目!$C$3,U258=""),1,0)</f>
        <v>0</v>
      </c>
      <c r="AG258" s="71">
        <f t="shared" si="37"/>
        <v>0</v>
      </c>
      <c r="AH258" s="71" t="str">
        <f t="shared" si="42"/>
        <v/>
      </c>
      <c r="AI258" s="8">
        <f t="shared" si="44"/>
        <v>0</v>
      </c>
      <c r="AJ258" s="8">
        <f t="shared" si="43"/>
        <v>0</v>
      </c>
    </row>
    <row r="259" spans="1:36" s="4" customFormat="1" ht="35.25" customHeight="1" x14ac:dyDescent="0.2">
      <c r="A259" s="58">
        <f t="shared" si="36"/>
        <v>247</v>
      </c>
      <c r="B259" s="38" t="str">
        <f t="shared" si="38"/>
        <v/>
      </c>
      <c r="C259" s="73"/>
      <c r="D259" s="16" t="str">
        <f t="shared" si="39"/>
        <v/>
      </c>
      <c r="E259" s="16" t="str">
        <f t="shared" si="40"/>
        <v/>
      </c>
      <c r="F259" s="17"/>
      <c r="G259" s="17"/>
      <c r="H259" s="21"/>
      <c r="I259" s="18"/>
      <c r="J259" s="19"/>
      <c r="K259" s="75"/>
      <c r="L259" s="19"/>
      <c r="M259" s="75"/>
      <c r="N259" s="20" t="str">
        <f t="shared" si="34"/>
        <v/>
      </c>
      <c r="O259" s="18"/>
      <c r="P259" s="18"/>
      <c r="Q259" s="139" t="str">
        <f t="shared" si="35"/>
        <v/>
      </c>
      <c r="R259" s="21"/>
      <c r="S259" s="21"/>
      <c r="T259" s="21"/>
      <c r="U259" s="21"/>
      <c r="V259" s="78"/>
      <c r="W259" s="17"/>
      <c r="X259" s="43"/>
      <c r="Y259" s="120"/>
      <c r="Z259" s="121"/>
      <c r="AA259" s="120"/>
      <c r="AB259" s="118"/>
      <c r="AC259" s="36"/>
      <c r="AE259" s="71">
        <f t="shared" si="41"/>
        <v>0</v>
      </c>
      <c r="AF259" s="71">
        <f>IF(AND($G259&lt;&gt;"",H259=※編集不可※選択項目!$C$3,U259=""),1,0)</f>
        <v>0</v>
      </c>
      <c r="AG259" s="71">
        <f t="shared" si="37"/>
        <v>0</v>
      </c>
      <c r="AH259" s="71" t="str">
        <f t="shared" si="42"/>
        <v/>
      </c>
      <c r="AI259" s="8">
        <f t="shared" si="44"/>
        <v>0</v>
      </c>
      <c r="AJ259" s="8">
        <f t="shared" si="43"/>
        <v>0</v>
      </c>
    </row>
    <row r="260" spans="1:36" s="4" customFormat="1" ht="35.25" customHeight="1" x14ac:dyDescent="0.2">
      <c r="A260" s="58">
        <f t="shared" si="36"/>
        <v>248</v>
      </c>
      <c r="B260" s="38" t="str">
        <f t="shared" si="38"/>
        <v/>
      </c>
      <c r="C260" s="73"/>
      <c r="D260" s="16" t="str">
        <f t="shared" si="39"/>
        <v/>
      </c>
      <c r="E260" s="16" t="str">
        <f t="shared" si="40"/>
        <v/>
      </c>
      <c r="F260" s="17"/>
      <c r="G260" s="17"/>
      <c r="H260" s="21"/>
      <c r="I260" s="18"/>
      <c r="J260" s="19"/>
      <c r="K260" s="75"/>
      <c r="L260" s="19"/>
      <c r="M260" s="75"/>
      <c r="N260" s="20" t="str">
        <f t="shared" si="34"/>
        <v/>
      </c>
      <c r="O260" s="18"/>
      <c r="P260" s="18"/>
      <c r="Q260" s="139" t="str">
        <f t="shared" si="35"/>
        <v/>
      </c>
      <c r="R260" s="21"/>
      <c r="S260" s="21"/>
      <c r="T260" s="21"/>
      <c r="U260" s="21"/>
      <c r="V260" s="78"/>
      <c r="W260" s="17"/>
      <c r="X260" s="43"/>
      <c r="Y260" s="120"/>
      <c r="Z260" s="121"/>
      <c r="AA260" s="120"/>
      <c r="AB260" s="118"/>
      <c r="AC260" s="36"/>
      <c r="AE260" s="71">
        <f t="shared" si="41"/>
        <v>0</v>
      </c>
      <c r="AF260" s="71">
        <f>IF(AND($G260&lt;&gt;"",H260=※編集不可※選択項目!$C$3,U260=""),1,0)</f>
        <v>0</v>
      </c>
      <c r="AG260" s="71">
        <f t="shared" si="37"/>
        <v>0</v>
      </c>
      <c r="AH260" s="71" t="str">
        <f t="shared" si="42"/>
        <v/>
      </c>
      <c r="AI260" s="8">
        <f t="shared" si="44"/>
        <v>0</v>
      </c>
      <c r="AJ260" s="8">
        <f t="shared" si="43"/>
        <v>0</v>
      </c>
    </row>
    <row r="261" spans="1:36" s="4" customFormat="1" ht="35.25" customHeight="1" x14ac:dyDescent="0.2">
      <c r="A261" s="58">
        <f t="shared" si="36"/>
        <v>249</v>
      </c>
      <c r="B261" s="38" t="str">
        <f t="shared" si="38"/>
        <v/>
      </c>
      <c r="C261" s="73"/>
      <c r="D261" s="16" t="str">
        <f t="shared" si="39"/>
        <v/>
      </c>
      <c r="E261" s="16" t="str">
        <f t="shared" si="40"/>
        <v/>
      </c>
      <c r="F261" s="17"/>
      <c r="G261" s="17"/>
      <c r="H261" s="21"/>
      <c r="I261" s="18"/>
      <c r="J261" s="19"/>
      <c r="K261" s="75"/>
      <c r="L261" s="19"/>
      <c r="M261" s="75"/>
      <c r="N261" s="20" t="str">
        <f t="shared" si="34"/>
        <v/>
      </c>
      <c r="O261" s="18"/>
      <c r="P261" s="18"/>
      <c r="Q261" s="139" t="str">
        <f t="shared" si="35"/>
        <v/>
      </c>
      <c r="R261" s="21"/>
      <c r="S261" s="21"/>
      <c r="T261" s="21"/>
      <c r="U261" s="21"/>
      <c r="V261" s="78"/>
      <c r="W261" s="17"/>
      <c r="X261" s="43"/>
      <c r="Y261" s="120"/>
      <c r="Z261" s="121"/>
      <c r="AA261" s="120"/>
      <c r="AB261" s="118"/>
      <c r="AC261" s="36"/>
      <c r="AE261" s="71">
        <f t="shared" si="41"/>
        <v>0</v>
      </c>
      <c r="AF261" s="71">
        <f>IF(AND($G261&lt;&gt;"",H261=※編集不可※選択項目!$C$3,U261=""),1,0)</f>
        <v>0</v>
      </c>
      <c r="AG261" s="71">
        <f t="shared" si="37"/>
        <v>0</v>
      </c>
      <c r="AH261" s="71" t="str">
        <f t="shared" si="42"/>
        <v/>
      </c>
      <c r="AI261" s="8">
        <f t="shared" si="44"/>
        <v>0</v>
      </c>
      <c r="AJ261" s="8">
        <f t="shared" si="43"/>
        <v>0</v>
      </c>
    </row>
    <row r="262" spans="1:36" s="4" customFormat="1" ht="35.25" customHeight="1" x14ac:dyDescent="0.2">
      <c r="A262" s="58">
        <f t="shared" si="36"/>
        <v>250</v>
      </c>
      <c r="B262" s="38" t="str">
        <f t="shared" si="38"/>
        <v/>
      </c>
      <c r="C262" s="73"/>
      <c r="D262" s="16" t="str">
        <f t="shared" si="39"/>
        <v/>
      </c>
      <c r="E262" s="16" t="str">
        <f t="shared" si="40"/>
        <v/>
      </c>
      <c r="F262" s="17"/>
      <c r="G262" s="17"/>
      <c r="H262" s="21"/>
      <c r="I262" s="18"/>
      <c r="J262" s="19"/>
      <c r="K262" s="75"/>
      <c r="L262" s="19"/>
      <c r="M262" s="75"/>
      <c r="N262" s="20" t="str">
        <f t="shared" si="34"/>
        <v/>
      </c>
      <c r="O262" s="18"/>
      <c r="P262" s="18"/>
      <c r="Q262" s="139" t="str">
        <f t="shared" si="35"/>
        <v/>
      </c>
      <c r="R262" s="21"/>
      <c r="S262" s="21"/>
      <c r="T262" s="21"/>
      <c r="U262" s="21"/>
      <c r="V262" s="78"/>
      <c r="W262" s="17"/>
      <c r="X262" s="43"/>
      <c r="Y262" s="120"/>
      <c r="Z262" s="121"/>
      <c r="AA262" s="120"/>
      <c r="AB262" s="118"/>
      <c r="AC262" s="36"/>
      <c r="AE262" s="71">
        <f t="shared" si="41"/>
        <v>0</v>
      </c>
      <c r="AF262" s="71">
        <f>IF(AND($G262&lt;&gt;"",H262=※編集不可※選択項目!$C$3,U262=""),1,0)</f>
        <v>0</v>
      </c>
      <c r="AG262" s="71">
        <f t="shared" si="37"/>
        <v>0</v>
      </c>
      <c r="AH262" s="71" t="str">
        <f t="shared" si="42"/>
        <v/>
      </c>
      <c r="AI262" s="8">
        <f t="shared" si="44"/>
        <v>0</v>
      </c>
      <c r="AJ262" s="8">
        <f t="shared" si="43"/>
        <v>0</v>
      </c>
    </row>
    <row r="263" spans="1:36" s="4" customFormat="1" ht="35.25" customHeight="1" x14ac:dyDescent="0.2">
      <c r="A263" s="58">
        <f t="shared" si="36"/>
        <v>251</v>
      </c>
      <c r="B263" s="38" t="str">
        <f t="shared" si="38"/>
        <v/>
      </c>
      <c r="C263" s="73"/>
      <c r="D263" s="16" t="str">
        <f t="shared" si="39"/>
        <v/>
      </c>
      <c r="E263" s="16" t="str">
        <f t="shared" si="40"/>
        <v/>
      </c>
      <c r="F263" s="17"/>
      <c r="G263" s="17"/>
      <c r="H263" s="21"/>
      <c r="I263" s="18"/>
      <c r="J263" s="19"/>
      <c r="K263" s="75"/>
      <c r="L263" s="19"/>
      <c r="M263" s="75"/>
      <c r="N263" s="20" t="str">
        <f t="shared" si="34"/>
        <v/>
      </c>
      <c r="O263" s="18"/>
      <c r="P263" s="18"/>
      <c r="Q263" s="139" t="str">
        <f t="shared" si="35"/>
        <v/>
      </c>
      <c r="R263" s="21"/>
      <c r="S263" s="21"/>
      <c r="T263" s="21"/>
      <c r="U263" s="21"/>
      <c r="V263" s="78"/>
      <c r="W263" s="17"/>
      <c r="X263" s="43"/>
      <c r="Y263" s="120"/>
      <c r="Z263" s="121"/>
      <c r="AA263" s="120"/>
      <c r="AB263" s="118"/>
      <c r="AC263" s="36"/>
      <c r="AE263" s="71">
        <f t="shared" si="41"/>
        <v>0</v>
      </c>
      <c r="AF263" s="71">
        <f>IF(AND($G263&lt;&gt;"",H263=※編集不可※選択項目!$C$3,U263=""),1,0)</f>
        <v>0</v>
      </c>
      <c r="AG263" s="71">
        <f t="shared" si="37"/>
        <v>0</v>
      </c>
      <c r="AH263" s="71" t="str">
        <f t="shared" si="42"/>
        <v/>
      </c>
      <c r="AI263" s="8">
        <f t="shared" si="44"/>
        <v>0</v>
      </c>
      <c r="AJ263" s="8">
        <f t="shared" si="43"/>
        <v>0</v>
      </c>
    </row>
    <row r="264" spans="1:36" s="4" customFormat="1" ht="35.25" customHeight="1" x14ac:dyDescent="0.2">
      <c r="A264" s="58">
        <f t="shared" si="36"/>
        <v>252</v>
      </c>
      <c r="B264" s="38" t="str">
        <f t="shared" si="38"/>
        <v/>
      </c>
      <c r="C264" s="73"/>
      <c r="D264" s="16" t="str">
        <f t="shared" si="39"/>
        <v/>
      </c>
      <c r="E264" s="16" t="str">
        <f t="shared" si="40"/>
        <v/>
      </c>
      <c r="F264" s="17"/>
      <c r="G264" s="17"/>
      <c r="H264" s="21"/>
      <c r="I264" s="18"/>
      <c r="J264" s="19"/>
      <c r="K264" s="75"/>
      <c r="L264" s="19"/>
      <c r="M264" s="75"/>
      <c r="N264" s="20" t="str">
        <f t="shared" si="34"/>
        <v/>
      </c>
      <c r="O264" s="18"/>
      <c r="P264" s="18"/>
      <c r="Q264" s="139" t="str">
        <f t="shared" si="35"/>
        <v/>
      </c>
      <c r="R264" s="21"/>
      <c r="S264" s="21"/>
      <c r="T264" s="21"/>
      <c r="U264" s="21"/>
      <c r="V264" s="78"/>
      <c r="W264" s="17"/>
      <c r="X264" s="43"/>
      <c r="Y264" s="120"/>
      <c r="Z264" s="121"/>
      <c r="AA264" s="120"/>
      <c r="AB264" s="118"/>
      <c r="AC264" s="36"/>
      <c r="AE264" s="71">
        <f t="shared" si="41"/>
        <v>0</v>
      </c>
      <c r="AF264" s="71">
        <f>IF(AND($G264&lt;&gt;"",H264=※編集不可※選択項目!$C$3,U264=""),1,0)</f>
        <v>0</v>
      </c>
      <c r="AG264" s="71">
        <f t="shared" si="37"/>
        <v>0</v>
      </c>
      <c r="AH264" s="71" t="str">
        <f t="shared" si="42"/>
        <v/>
      </c>
      <c r="AI264" s="8">
        <f t="shared" si="44"/>
        <v>0</v>
      </c>
      <c r="AJ264" s="8">
        <f t="shared" si="43"/>
        <v>0</v>
      </c>
    </row>
    <row r="265" spans="1:36" s="4" customFormat="1" ht="35.25" customHeight="1" x14ac:dyDescent="0.2">
      <c r="A265" s="58">
        <f t="shared" si="36"/>
        <v>253</v>
      </c>
      <c r="B265" s="38" t="str">
        <f t="shared" si="38"/>
        <v/>
      </c>
      <c r="C265" s="73"/>
      <c r="D265" s="16" t="str">
        <f t="shared" si="39"/>
        <v/>
      </c>
      <c r="E265" s="16" t="str">
        <f t="shared" si="40"/>
        <v/>
      </c>
      <c r="F265" s="17"/>
      <c r="G265" s="17"/>
      <c r="H265" s="21"/>
      <c r="I265" s="18"/>
      <c r="J265" s="19"/>
      <c r="K265" s="75"/>
      <c r="L265" s="19"/>
      <c r="M265" s="75"/>
      <c r="N265" s="20" t="str">
        <f t="shared" si="34"/>
        <v/>
      </c>
      <c r="O265" s="18"/>
      <c r="P265" s="18"/>
      <c r="Q265" s="139" t="str">
        <f t="shared" si="35"/>
        <v/>
      </c>
      <c r="R265" s="21"/>
      <c r="S265" s="21"/>
      <c r="T265" s="21"/>
      <c r="U265" s="21"/>
      <c r="V265" s="78"/>
      <c r="W265" s="17"/>
      <c r="X265" s="43"/>
      <c r="Y265" s="120"/>
      <c r="Z265" s="121"/>
      <c r="AA265" s="120"/>
      <c r="AB265" s="118"/>
      <c r="AC265" s="36"/>
      <c r="AE265" s="71">
        <f t="shared" si="41"/>
        <v>0</v>
      </c>
      <c r="AF265" s="71">
        <f>IF(AND($G265&lt;&gt;"",H265=※編集不可※選択項目!$C$3,U265=""),1,0)</f>
        <v>0</v>
      </c>
      <c r="AG265" s="71">
        <f t="shared" si="37"/>
        <v>0</v>
      </c>
      <c r="AH265" s="71" t="str">
        <f t="shared" si="42"/>
        <v/>
      </c>
      <c r="AI265" s="8">
        <f t="shared" si="44"/>
        <v>0</v>
      </c>
      <c r="AJ265" s="8">
        <f t="shared" si="43"/>
        <v>0</v>
      </c>
    </row>
    <row r="266" spans="1:36" s="4" customFormat="1" ht="35.25" customHeight="1" x14ac:dyDescent="0.2">
      <c r="A266" s="58">
        <f t="shared" si="36"/>
        <v>254</v>
      </c>
      <c r="B266" s="38" t="str">
        <f t="shared" si="38"/>
        <v/>
      </c>
      <c r="C266" s="73"/>
      <c r="D266" s="16" t="str">
        <f t="shared" si="39"/>
        <v/>
      </c>
      <c r="E266" s="16" t="str">
        <f t="shared" si="40"/>
        <v/>
      </c>
      <c r="F266" s="17"/>
      <c r="G266" s="17"/>
      <c r="H266" s="21"/>
      <c r="I266" s="18"/>
      <c r="J266" s="19"/>
      <c r="K266" s="75"/>
      <c r="L266" s="19"/>
      <c r="M266" s="75"/>
      <c r="N266" s="20" t="str">
        <f t="shared" si="34"/>
        <v/>
      </c>
      <c r="O266" s="18"/>
      <c r="P266" s="18"/>
      <c r="Q266" s="139" t="str">
        <f t="shared" si="35"/>
        <v/>
      </c>
      <c r="R266" s="21"/>
      <c r="S266" s="21"/>
      <c r="T266" s="21"/>
      <c r="U266" s="21"/>
      <c r="V266" s="78"/>
      <c r="W266" s="17"/>
      <c r="X266" s="43"/>
      <c r="Y266" s="120"/>
      <c r="Z266" s="121"/>
      <c r="AA266" s="120"/>
      <c r="AB266" s="118"/>
      <c r="AC266" s="36"/>
      <c r="AE266" s="71">
        <f t="shared" si="41"/>
        <v>0</v>
      </c>
      <c r="AF266" s="71">
        <f>IF(AND($G266&lt;&gt;"",H266=※編集不可※選択項目!$C$3,U266=""),1,0)</f>
        <v>0</v>
      </c>
      <c r="AG266" s="71">
        <f t="shared" si="37"/>
        <v>0</v>
      </c>
      <c r="AH266" s="71" t="str">
        <f t="shared" si="42"/>
        <v/>
      </c>
      <c r="AI266" s="8">
        <f t="shared" si="44"/>
        <v>0</v>
      </c>
      <c r="AJ266" s="8">
        <f t="shared" si="43"/>
        <v>0</v>
      </c>
    </row>
    <row r="267" spans="1:36" s="4" customFormat="1" ht="35.25" customHeight="1" x14ac:dyDescent="0.2">
      <c r="A267" s="58">
        <f t="shared" si="36"/>
        <v>255</v>
      </c>
      <c r="B267" s="38" t="str">
        <f t="shared" si="38"/>
        <v/>
      </c>
      <c r="C267" s="73"/>
      <c r="D267" s="16" t="str">
        <f t="shared" si="39"/>
        <v/>
      </c>
      <c r="E267" s="16" t="str">
        <f t="shared" si="40"/>
        <v/>
      </c>
      <c r="F267" s="17"/>
      <c r="G267" s="17"/>
      <c r="H267" s="21"/>
      <c r="I267" s="18"/>
      <c r="J267" s="19"/>
      <c r="K267" s="75"/>
      <c r="L267" s="19"/>
      <c r="M267" s="75"/>
      <c r="N267" s="20" t="str">
        <f t="shared" si="34"/>
        <v/>
      </c>
      <c r="O267" s="18"/>
      <c r="P267" s="18"/>
      <c r="Q267" s="139" t="str">
        <f t="shared" si="35"/>
        <v/>
      </c>
      <c r="R267" s="21"/>
      <c r="S267" s="21"/>
      <c r="T267" s="21"/>
      <c r="U267" s="21"/>
      <c r="V267" s="78"/>
      <c r="W267" s="17"/>
      <c r="X267" s="43"/>
      <c r="Y267" s="120"/>
      <c r="Z267" s="121"/>
      <c r="AA267" s="120"/>
      <c r="AB267" s="118"/>
      <c r="AC267" s="36"/>
      <c r="AE267" s="71">
        <f t="shared" si="41"/>
        <v>0</v>
      </c>
      <c r="AF267" s="71">
        <f>IF(AND($G267&lt;&gt;"",H267=※編集不可※選択項目!$C$3,U267=""),1,0)</f>
        <v>0</v>
      </c>
      <c r="AG267" s="71">
        <f t="shared" si="37"/>
        <v>0</v>
      </c>
      <c r="AH267" s="71" t="str">
        <f t="shared" si="42"/>
        <v/>
      </c>
      <c r="AI267" s="8">
        <f t="shared" si="44"/>
        <v>0</v>
      </c>
      <c r="AJ267" s="8">
        <f t="shared" si="43"/>
        <v>0</v>
      </c>
    </row>
    <row r="268" spans="1:36" s="4" customFormat="1" ht="35.25" customHeight="1" x14ac:dyDescent="0.2">
      <c r="A268" s="58">
        <f t="shared" si="36"/>
        <v>256</v>
      </c>
      <c r="B268" s="38" t="str">
        <f t="shared" si="38"/>
        <v/>
      </c>
      <c r="C268" s="73"/>
      <c r="D268" s="16" t="str">
        <f t="shared" si="39"/>
        <v/>
      </c>
      <c r="E268" s="16" t="str">
        <f t="shared" si="40"/>
        <v/>
      </c>
      <c r="F268" s="17"/>
      <c r="G268" s="17"/>
      <c r="H268" s="21"/>
      <c r="I268" s="18"/>
      <c r="J268" s="19"/>
      <c r="K268" s="75"/>
      <c r="L268" s="19"/>
      <c r="M268" s="75"/>
      <c r="N268" s="20" t="str">
        <f t="shared" ref="N268:N312" si="45">IF(L268="","",L268)</f>
        <v/>
      </c>
      <c r="O268" s="18"/>
      <c r="P268" s="18"/>
      <c r="Q268" s="139" t="str">
        <f t="shared" ref="Q268:Q312" si="46">IFERROR(IF($K268="","",ROUNDDOWN((ABS($K268-$M268)/$K268)/IF($P268="","",IF(($P268-$O268)=0,1,($P268-$O268)))*100,1)),"")</f>
        <v/>
      </c>
      <c r="R268" s="21"/>
      <c r="S268" s="21"/>
      <c r="T268" s="21"/>
      <c r="U268" s="21"/>
      <c r="V268" s="78"/>
      <c r="W268" s="17"/>
      <c r="X268" s="43"/>
      <c r="Y268" s="120"/>
      <c r="Z268" s="121"/>
      <c r="AA268" s="120"/>
      <c r="AB268" s="118"/>
      <c r="AC268" s="36"/>
      <c r="AE268" s="71">
        <f t="shared" si="41"/>
        <v>0</v>
      </c>
      <c r="AF268" s="71">
        <f>IF(AND($G268&lt;&gt;"",H268=※編集不可※選択項目!$C$3,U268=""),1,0)</f>
        <v>0</v>
      </c>
      <c r="AG268" s="71">
        <f t="shared" si="37"/>
        <v>0</v>
      </c>
      <c r="AH268" s="71" t="str">
        <f t="shared" si="42"/>
        <v/>
      </c>
      <c r="AI268" s="8">
        <f t="shared" si="44"/>
        <v>0</v>
      </c>
      <c r="AJ268" s="8">
        <f t="shared" si="43"/>
        <v>0</v>
      </c>
    </row>
    <row r="269" spans="1:36" s="4" customFormat="1" ht="35.25" customHeight="1" x14ac:dyDescent="0.2">
      <c r="A269" s="58">
        <f t="shared" ref="A269:A312" si="47">ROW()-12</f>
        <v>257</v>
      </c>
      <c r="B269" s="38" t="str">
        <f t="shared" si="38"/>
        <v/>
      </c>
      <c r="C269" s="73"/>
      <c r="D269" s="16" t="str">
        <f t="shared" si="39"/>
        <v/>
      </c>
      <c r="E269" s="16" t="str">
        <f t="shared" si="40"/>
        <v/>
      </c>
      <c r="F269" s="17"/>
      <c r="G269" s="17"/>
      <c r="H269" s="21"/>
      <c r="I269" s="18"/>
      <c r="J269" s="19"/>
      <c r="K269" s="75"/>
      <c r="L269" s="19"/>
      <c r="M269" s="75"/>
      <c r="N269" s="20" t="str">
        <f t="shared" si="45"/>
        <v/>
      </c>
      <c r="O269" s="18"/>
      <c r="P269" s="18"/>
      <c r="Q269" s="139" t="str">
        <f t="shared" si="46"/>
        <v/>
      </c>
      <c r="R269" s="21"/>
      <c r="S269" s="21"/>
      <c r="T269" s="21"/>
      <c r="U269" s="21"/>
      <c r="V269" s="78"/>
      <c r="W269" s="17"/>
      <c r="X269" s="43"/>
      <c r="Y269" s="120"/>
      <c r="Z269" s="121"/>
      <c r="AA269" s="120"/>
      <c r="AB269" s="118"/>
      <c r="AC269" s="36"/>
      <c r="AE269" s="71">
        <f t="shared" si="41"/>
        <v>0</v>
      </c>
      <c r="AF269" s="71">
        <f>IF(AND($G269&lt;&gt;"",H269=※編集不可※選択項目!$C$3,U269=""),1,0)</f>
        <v>0</v>
      </c>
      <c r="AG269" s="71">
        <f t="shared" ref="AG269:AG312" si="48">IF(AND($G269&lt;&gt;"",COUNTIF($G269,"*■*")&gt;0,$W269=""),1,0)</f>
        <v>0</v>
      </c>
      <c r="AH269" s="71" t="str">
        <f t="shared" si="42"/>
        <v/>
      </c>
      <c r="AI269" s="8">
        <f t="shared" si="44"/>
        <v>0</v>
      </c>
      <c r="AJ269" s="8">
        <f t="shared" si="43"/>
        <v>0</v>
      </c>
    </row>
    <row r="270" spans="1:36" s="4" customFormat="1" ht="35.25" customHeight="1" x14ac:dyDescent="0.2">
      <c r="A270" s="58">
        <f t="shared" si="47"/>
        <v>258</v>
      </c>
      <c r="B270" s="38" t="str">
        <f t="shared" ref="B270:B310" si="49">IF($C270="","","工作機械")</f>
        <v/>
      </c>
      <c r="C270" s="73"/>
      <c r="D270" s="16" t="str">
        <f t="shared" ref="D270:D312" si="50">IF($C$2="","",IF($B270&lt;&gt;"",$C$2,""))</f>
        <v/>
      </c>
      <c r="E270" s="16" t="str">
        <f t="shared" ref="E270:E312" si="51">IF($F$2="","",IF($B270&lt;&gt;"",$F$2,""))</f>
        <v/>
      </c>
      <c r="F270" s="17"/>
      <c r="G270" s="17"/>
      <c r="H270" s="21"/>
      <c r="I270" s="18"/>
      <c r="J270" s="19"/>
      <c r="K270" s="75"/>
      <c r="L270" s="19"/>
      <c r="M270" s="75"/>
      <c r="N270" s="20" t="str">
        <f t="shared" si="45"/>
        <v/>
      </c>
      <c r="O270" s="18"/>
      <c r="P270" s="18"/>
      <c r="Q270" s="139" t="str">
        <f t="shared" si="46"/>
        <v/>
      </c>
      <c r="R270" s="21"/>
      <c r="S270" s="21"/>
      <c r="T270" s="21"/>
      <c r="U270" s="21"/>
      <c r="V270" s="78"/>
      <c r="W270" s="17"/>
      <c r="X270" s="43"/>
      <c r="Y270" s="120"/>
      <c r="Z270" s="121"/>
      <c r="AA270" s="120"/>
      <c r="AB270" s="118"/>
      <c r="AC270" s="36"/>
      <c r="AE270" s="71">
        <f t="shared" ref="AE270:AE312" si="52">IF(AND($C270&lt;&gt;"",OR(F270="",G270="",H270="",I270="",J270="",K270="",L270="",M270="",O270="",P270="",R270="",S270="",T270="")),1,0)</f>
        <v>0</v>
      </c>
      <c r="AF270" s="71">
        <f>IF(AND($G270&lt;&gt;"",H270=※編集不可※選択項目!$C$3,U270=""),1,0)</f>
        <v>0</v>
      </c>
      <c r="AG270" s="71">
        <f t="shared" si="48"/>
        <v>0</v>
      </c>
      <c r="AH270" s="71" t="str">
        <f t="shared" ref="AH270:AH312" si="53">IF(G270="","",TEXT(G270,"G/標準"))</f>
        <v/>
      </c>
      <c r="AI270" s="8">
        <f t="shared" si="44"/>
        <v>0</v>
      </c>
      <c r="AJ270" s="8">
        <f t="shared" ref="AJ270:AJ312" si="54">IF(Q270&lt;1,1,0)</f>
        <v>0</v>
      </c>
    </row>
    <row r="271" spans="1:36" s="4" customFormat="1" ht="35.25" customHeight="1" x14ac:dyDescent="0.2">
      <c r="A271" s="58">
        <f t="shared" si="47"/>
        <v>259</v>
      </c>
      <c r="B271" s="38" t="str">
        <f t="shared" si="49"/>
        <v/>
      </c>
      <c r="C271" s="73"/>
      <c r="D271" s="16" t="str">
        <f t="shared" si="50"/>
        <v/>
      </c>
      <c r="E271" s="16" t="str">
        <f t="shared" si="51"/>
        <v/>
      </c>
      <c r="F271" s="17"/>
      <c r="G271" s="17"/>
      <c r="H271" s="21"/>
      <c r="I271" s="18"/>
      <c r="J271" s="19"/>
      <c r="K271" s="75"/>
      <c r="L271" s="19"/>
      <c r="M271" s="75"/>
      <c r="N271" s="20" t="str">
        <f t="shared" si="45"/>
        <v/>
      </c>
      <c r="O271" s="18"/>
      <c r="P271" s="18"/>
      <c r="Q271" s="139" t="str">
        <f t="shared" si="46"/>
        <v/>
      </c>
      <c r="R271" s="21"/>
      <c r="S271" s="21"/>
      <c r="T271" s="21"/>
      <c r="U271" s="21"/>
      <c r="V271" s="78"/>
      <c r="W271" s="17"/>
      <c r="X271" s="43"/>
      <c r="Y271" s="120"/>
      <c r="Z271" s="121"/>
      <c r="AA271" s="120"/>
      <c r="AB271" s="118"/>
      <c r="AC271" s="36"/>
      <c r="AE271" s="71">
        <f t="shared" si="52"/>
        <v>0</v>
      </c>
      <c r="AF271" s="71">
        <f>IF(AND($G271&lt;&gt;"",H271=※編集不可※選択項目!$C$3,U271=""),1,0)</f>
        <v>0</v>
      </c>
      <c r="AG271" s="71">
        <f t="shared" si="48"/>
        <v>0</v>
      </c>
      <c r="AH271" s="71" t="str">
        <f t="shared" si="53"/>
        <v/>
      </c>
      <c r="AI271" s="8">
        <f t="shared" ref="AI271:AI312" si="55">IF(AH271="",0,COUNTIF($AH$13:$AH$312,AH271))</f>
        <v>0</v>
      </c>
      <c r="AJ271" s="8">
        <f t="shared" si="54"/>
        <v>0</v>
      </c>
    </row>
    <row r="272" spans="1:36" s="4" customFormat="1" ht="35.25" customHeight="1" x14ac:dyDescent="0.2">
      <c r="A272" s="58">
        <f t="shared" si="47"/>
        <v>260</v>
      </c>
      <c r="B272" s="38" t="str">
        <f t="shared" si="49"/>
        <v/>
      </c>
      <c r="C272" s="73"/>
      <c r="D272" s="16" t="str">
        <f t="shared" si="50"/>
        <v/>
      </c>
      <c r="E272" s="16" t="str">
        <f t="shared" si="51"/>
        <v/>
      </c>
      <c r="F272" s="17"/>
      <c r="G272" s="17"/>
      <c r="H272" s="21"/>
      <c r="I272" s="18"/>
      <c r="J272" s="19"/>
      <c r="K272" s="75"/>
      <c r="L272" s="19"/>
      <c r="M272" s="75"/>
      <c r="N272" s="20" t="str">
        <f t="shared" si="45"/>
        <v/>
      </c>
      <c r="O272" s="18"/>
      <c r="P272" s="18"/>
      <c r="Q272" s="139" t="str">
        <f t="shared" si="46"/>
        <v/>
      </c>
      <c r="R272" s="21"/>
      <c r="S272" s="21"/>
      <c r="T272" s="21"/>
      <c r="U272" s="21"/>
      <c r="V272" s="78"/>
      <c r="W272" s="17"/>
      <c r="X272" s="43"/>
      <c r="Y272" s="120"/>
      <c r="Z272" s="121"/>
      <c r="AA272" s="120"/>
      <c r="AB272" s="118"/>
      <c r="AC272" s="36"/>
      <c r="AE272" s="71">
        <f t="shared" si="52"/>
        <v>0</v>
      </c>
      <c r="AF272" s="71">
        <f>IF(AND($G272&lt;&gt;"",H272=※編集不可※選択項目!$C$3,U272=""),1,0)</f>
        <v>0</v>
      </c>
      <c r="AG272" s="71">
        <f t="shared" si="48"/>
        <v>0</v>
      </c>
      <c r="AH272" s="71" t="str">
        <f t="shared" si="53"/>
        <v/>
      </c>
      <c r="AI272" s="8">
        <f t="shared" si="55"/>
        <v>0</v>
      </c>
      <c r="AJ272" s="8">
        <f t="shared" si="54"/>
        <v>0</v>
      </c>
    </row>
    <row r="273" spans="1:36" s="4" customFormat="1" ht="35.25" customHeight="1" x14ac:dyDescent="0.2">
      <c r="A273" s="58">
        <f t="shared" si="47"/>
        <v>261</v>
      </c>
      <c r="B273" s="38" t="str">
        <f t="shared" si="49"/>
        <v/>
      </c>
      <c r="C273" s="73"/>
      <c r="D273" s="16" t="str">
        <f t="shared" si="50"/>
        <v/>
      </c>
      <c r="E273" s="16" t="str">
        <f t="shared" si="51"/>
        <v/>
      </c>
      <c r="F273" s="17"/>
      <c r="G273" s="17"/>
      <c r="H273" s="21"/>
      <c r="I273" s="18"/>
      <c r="J273" s="19"/>
      <c r="K273" s="75"/>
      <c r="L273" s="19"/>
      <c r="M273" s="75"/>
      <c r="N273" s="20" t="str">
        <f t="shared" si="45"/>
        <v/>
      </c>
      <c r="O273" s="18"/>
      <c r="P273" s="18"/>
      <c r="Q273" s="139" t="str">
        <f t="shared" si="46"/>
        <v/>
      </c>
      <c r="R273" s="21"/>
      <c r="S273" s="21"/>
      <c r="T273" s="21"/>
      <c r="U273" s="21"/>
      <c r="V273" s="78"/>
      <c r="W273" s="17"/>
      <c r="X273" s="43"/>
      <c r="Y273" s="120"/>
      <c r="Z273" s="121"/>
      <c r="AA273" s="120"/>
      <c r="AB273" s="118"/>
      <c r="AC273" s="36"/>
      <c r="AE273" s="71">
        <f t="shared" si="52"/>
        <v>0</v>
      </c>
      <c r="AF273" s="71">
        <f>IF(AND($G273&lt;&gt;"",H273=※編集不可※選択項目!$C$3,U273=""),1,0)</f>
        <v>0</v>
      </c>
      <c r="AG273" s="71">
        <f t="shared" si="48"/>
        <v>0</v>
      </c>
      <c r="AH273" s="71" t="str">
        <f t="shared" si="53"/>
        <v/>
      </c>
      <c r="AI273" s="8">
        <f t="shared" si="55"/>
        <v>0</v>
      </c>
      <c r="AJ273" s="8">
        <f t="shared" si="54"/>
        <v>0</v>
      </c>
    </row>
    <row r="274" spans="1:36" s="4" customFormat="1" ht="35.25" customHeight="1" x14ac:dyDescent="0.2">
      <c r="A274" s="58">
        <f t="shared" si="47"/>
        <v>262</v>
      </c>
      <c r="B274" s="38" t="str">
        <f t="shared" si="49"/>
        <v/>
      </c>
      <c r="C274" s="73"/>
      <c r="D274" s="16" t="str">
        <f t="shared" si="50"/>
        <v/>
      </c>
      <c r="E274" s="16" t="str">
        <f t="shared" si="51"/>
        <v/>
      </c>
      <c r="F274" s="17"/>
      <c r="G274" s="17"/>
      <c r="H274" s="21"/>
      <c r="I274" s="18"/>
      <c r="J274" s="19"/>
      <c r="K274" s="75"/>
      <c r="L274" s="19"/>
      <c r="M274" s="75"/>
      <c r="N274" s="20" t="str">
        <f t="shared" si="45"/>
        <v/>
      </c>
      <c r="O274" s="18"/>
      <c r="P274" s="18"/>
      <c r="Q274" s="139" t="str">
        <f t="shared" si="46"/>
        <v/>
      </c>
      <c r="R274" s="21"/>
      <c r="S274" s="21"/>
      <c r="T274" s="21"/>
      <c r="U274" s="21"/>
      <c r="V274" s="78"/>
      <c r="W274" s="17"/>
      <c r="X274" s="43"/>
      <c r="Y274" s="120"/>
      <c r="Z274" s="121"/>
      <c r="AA274" s="120"/>
      <c r="AB274" s="118"/>
      <c r="AC274" s="36"/>
      <c r="AE274" s="71">
        <f t="shared" si="52"/>
        <v>0</v>
      </c>
      <c r="AF274" s="71">
        <f>IF(AND($G274&lt;&gt;"",H274=※編集不可※選択項目!$C$3,U274=""),1,0)</f>
        <v>0</v>
      </c>
      <c r="AG274" s="71">
        <f t="shared" si="48"/>
        <v>0</v>
      </c>
      <c r="AH274" s="71" t="str">
        <f t="shared" si="53"/>
        <v/>
      </c>
      <c r="AI274" s="8">
        <f t="shared" si="55"/>
        <v>0</v>
      </c>
      <c r="AJ274" s="8">
        <f t="shared" si="54"/>
        <v>0</v>
      </c>
    </row>
    <row r="275" spans="1:36" s="4" customFormat="1" ht="35.25" customHeight="1" x14ac:dyDescent="0.2">
      <c r="A275" s="58">
        <f t="shared" si="47"/>
        <v>263</v>
      </c>
      <c r="B275" s="38" t="str">
        <f t="shared" si="49"/>
        <v/>
      </c>
      <c r="C275" s="73"/>
      <c r="D275" s="16" t="str">
        <f t="shared" si="50"/>
        <v/>
      </c>
      <c r="E275" s="16" t="str">
        <f t="shared" si="51"/>
        <v/>
      </c>
      <c r="F275" s="17"/>
      <c r="G275" s="17"/>
      <c r="H275" s="21"/>
      <c r="I275" s="18"/>
      <c r="J275" s="19"/>
      <c r="K275" s="75"/>
      <c r="L275" s="19"/>
      <c r="M275" s="75"/>
      <c r="N275" s="20" t="str">
        <f t="shared" si="45"/>
        <v/>
      </c>
      <c r="O275" s="18"/>
      <c r="P275" s="18"/>
      <c r="Q275" s="139" t="str">
        <f t="shared" si="46"/>
        <v/>
      </c>
      <c r="R275" s="21"/>
      <c r="S275" s="21"/>
      <c r="T275" s="21"/>
      <c r="U275" s="21"/>
      <c r="V275" s="78"/>
      <c r="W275" s="17"/>
      <c r="X275" s="43"/>
      <c r="Y275" s="120"/>
      <c r="Z275" s="121"/>
      <c r="AA275" s="120"/>
      <c r="AB275" s="118"/>
      <c r="AC275" s="36"/>
      <c r="AE275" s="71">
        <f t="shared" si="52"/>
        <v>0</v>
      </c>
      <c r="AF275" s="71">
        <f>IF(AND($G275&lt;&gt;"",H275=※編集不可※選択項目!$C$3,U275=""),1,0)</f>
        <v>0</v>
      </c>
      <c r="AG275" s="71">
        <f t="shared" si="48"/>
        <v>0</v>
      </c>
      <c r="AH275" s="71" t="str">
        <f t="shared" si="53"/>
        <v/>
      </c>
      <c r="AI275" s="8">
        <f t="shared" si="55"/>
        <v>0</v>
      </c>
      <c r="AJ275" s="8">
        <f t="shared" si="54"/>
        <v>0</v>
      </c>
    </row>
    <row r="276" spans="1:36" s="4" customFormat="1" ht="35.25" customHeight="1" x14ac:dyDescent="0.2">
      <c r="A276" s="58">
        <f t="shared" si="47"/>
        <v>264</v>
      </c>
      <c r="B276" s="38" t="str">
        <f t="shared" si="49"/>
        <v/>
      </c>
      <c r="C276" s="73"/>
      <c r="D276" s="16" t="str">
        <f t="shared" si="50"/>
        <v/>
      </c>
      <c r="E276" s="16" t="str">
        <f t="shared" si="51"/>
        <v/>
      </c>
      <c r="F276" s="17"/>
      <c r="G276" s="17"/>
      <c r="H276" s="21"/>
      <c r="I276" s="18"/>
      <c r="J276" s="19"/>
      <c r="K276" s="75"/>
      <c r="L276" s="19"/>
      <c r="M276" s="75"/>
      <c r="N276" s="20" t="str">
        <f t="shared" si="45"/>
        <v/>
      </c>
      <c r="O276" s="18"/>
      <c r="P276" s="18"/>
      <c r="Q276" s="139" t="str">
        <f t="shared" si="46"/>
        <v/>
      </c>
      <c r="R276" s="21"/>
      <c r="S276" s="21"/>
      <c r="T276" s="21"/>
      <c r="U276" s="21"/>
      <c r="V276" s="78"/>
      <c r="W276" s="17"/>
      <c r="X276" s="43"/>
      <c r="Y276" s="120"/>
      <c r="Z276" s="121"/>
      <c r="AA276" s="120"/>
      <c r="AB276" s="118"/>
      <c r="AC276" s="36"/>
      <c r="AE276" s="71">
        <f t="shared" si="52"/>
        <v>0</v>
      </c>
      <c r="AF276" s="71">
        <f>IF(AND($G276&lt;&gt;"",H276=※編集不可※選択項目!$C$3,U276=""),1,0)</f>
        <v>0</v>
      </c>
      <c r="AG276" s="71">
        <f t="shared" si="48"/>
        <v>0</v>
      </c>
      <c r="AH276" s="71" t="str">
        <f t="shared" si="53"/>
        <v/>
      </c>
      <c r="AI276" s="8">
        <f t="shared" si="55"/>
        <v>0</v>
      </c>
      <c r="AJ276" s="8">
        <f t="shared" si="54"/>
        <v>0</v>
      </c>
    </row>
    <row r="277" spans="1:36" s="4" customFormat="1" ht="35.25" customHeight="1" x14ac:dyDescent="0.2">
      <c r="A277" s="58">
        <f t="shared" si="47"/>
        <v>265</v>
      </c>
      <c r="B277" s="38" t="str">
        <f t="shared" si="49"/>
        <v/>
      </c>
      <c r="C277" s="73"/>
      <c r="D277" s="16" t="str">
        <f t="shared" si="50"/>
        <v/>
      </c>
      <c r="E277" s="16" t="str">
        <f t="shared" si="51"/>
        <v/>
      </c>
      <c r="F277" s="17"/>
      <c r="G277" s="17"/>
      <c r="H277" s="21"/>
      <c r="I277" s="18"/>
      <c r="J277" s="19"/>
      <c r="K277" s="75"/>
      <c r="L277" s="19"/>
      <c r="M277" s="75"/>
      <c r="N277" s="20" t="str">
        <f t="shared" si="45"/>
        <v/>
      </c>
      <c r="O277" s="18"/>
      <c r="P277" s="18"/>
      <c r="Q277" s="139" t="str">
        <f t="shared" si="46"/>
        <v/>
      </c>
      <c r="R277" s="21"/>
      <c r="S277" s="21"/>
      <c r="T277" s="21"/>
      <c r="U277" s="21"/>
      <c r="V277" s="78"/>
      <c r="W277" s="17"/>
      <c r="X277" s="43"/>
      <c r="Y277" s="120"/>
      <c r="Z277" s="121"/>
      <c r="AA277" s="120"/>
      <c r="AB277" s="118"/>
      <c r="AC277" s="36"/>
      <c r="AE277" s="71">
        <f t="shared" si="52"/>
        <v>0</v>
      </c>
      <c r="AF277" s="71">
        <f>IF(AND($G277&lt;&gt;"",H277=※編集不可※選択項目!$C$3,U277=""),1,0)</f>
        <v>0</v>
      </c>
      <c r="AG277" s="71">
        <f t="shared" si="48"/>
        <v>0</v>
      </c>
      <c r="AH277" s="71" t="str">
        <f t="shared" si="53"/>
        <v/>
      </c>
      <c r="AI277" s="8">
        <f t="shared" si="55"/>
        <v>0</v>
      </c>
      <c r="AJ277" s="8">
        <f t="shared" si="54"/>
        <v>0</v>
      </c>
    </row>
    <row r="278" spans="1:36" s="4" customFormat="1" ht="35.25" customHeight="1" x14ac:dyDescent="0.2">
      <c r="A278" s="58">
        <f t="shared" si="47"/>
        <v>266</v>
      </c>
      <c r="B278" s="38" t="str">
        <f t="shared" si="49"/>
        <v/>
      </c>
      <c r="C278" s="73"/>
      <c r="D278" s="16" t="str">
        <f t="shared" si="50"/>
        <v/>
      </c>
      <c r="E278" s="16" t="str">
        <f t="shared" si="51"/>
        <v/>
      </c>
      <c r="F278" s="17"/>
      <c r="G278" s="17"/>
      <c r="H278" s="21"/>
      <c r="I278" s="18"/>
      <c r="J278" s="19"/>
      <c r="K278" s="75"/>
      <c r="L278" s="19"/>
      <c r="M278" s="75"/>
      <c r="N278" s="20" t="str">
        <f t="shared" si="45"/>
        <v/>
      </c>
      <c r="O278" s="18"/>
      <c r="P278" s="18"/>
      <c r="Q278" s="139" t="str">
        <f t="shared" si="46"/>
        <v/>
      </c>
      <c r="R278" s="21"/>
      <c r="S278" s="21"/>
      <c r="T278" s="21"/>
      <c r="U278" s="21"/>
      <c r="V278" s="78"/>
      <c r="W278" s="17"/>
      <c r="X278" s="43"/>
      <c r="Y278" s="120"/>
      <c r="Z278" s="121"/>
      <c r="AA278" s="120"/>
      <c r="AB278" s="118"/>
      <c r="AC278" s="36"/>
      <c r="AE278" s="71">
        <f t="shared" si="52"/>
        <v>0</v>
      </c>
      <c r="AF278" s="71">
        <f>IF(AND($G278&lt;&gt;"",H278=※編集不可※選択項目!$C$3,U278=""),1,0)</f>
        <v>0</v>
      </c>
      <c r="AG278" s="71">
        <f t="shared" si="48"/>
        <v>0</v>
      </c>
      <c r="AH278" s="71" t="str">
        <f t="shared" si="53"/>
        <v/>
      </c>
      <c r="AI278" s="8">
        <f t="shared" si="55"/>
        <v>0</v>
      </c>
      <c r="AJ278" s="8">
        <f t="shared" si="54"/>
        <v>0</v>
      </c>
    </row>
    <row r="279" spans="1:36" s="4" customFormat="1" ht="35.25" customHeight="1" x14ac:dyDescent="0.2">
      <c r="A279" s="58">
        <f t="shared" si="47"/>
        <v>267</v>
      </c>
      <c r="B279" s="38" t="str">
        <f t="shared" si="49"/>
        <v/>
      </c>
      <c r="C279" s="73"/>
      <c r="D279" s="16" t="str">
        <f t="shared" si="50"/>
        <v/>
      </c>
      <c r="E279" s="16" t="str">
        <f t="shared" si="51"/>
        <v/>
      </c>
      <c r="F279" s="17"/>
      <c r="G279" s="17"/>
      <c r="H279" s="21"/>
      <c r="I279" s="18"/>
      <c r="J279" s="19"/>
      <c r="K279" s="75"/>
      <c r="L279" s="19"/>
      <c r="M279" s="75"/>
      <c r="N279" s="20" t="str">
        <f t="shared" si="45"/>
        <v/>
      </c>
      <c r="O279" s="18"/>
      <c r="P279" s="18"/>
      <c r="Q279" s="139" t="str">
        <f t="shared" si="46"/>
        <v/>
      </c>
      <c r="R279" s="21"/>
      <c r="S279" s="21"/>
      <c r="T279" s="21"/>
      <c r="U279" s="21"/>
      <c r="V279" s="78"/>
      <c r="W279" s="17"/>
      <c r="X279" s="43"/>
      <c r="Y279" s="120"/>
      <c r="Z279" s="121"/>
      <c r="AA279" s="120"/>
      <c r="AB279" s="118"/>
      <c r="AC279" s="36"/>
      <c r="AE279" s="71">
        <f t="shared" si="52"/>
        <v>0</v>
      </c>
      <c r="AF279" s="71">
        <f>IF(AND($G279&lt;&gt;"",H279=※編集不可※選択項目!$C$3,U279=""),1,0)</f>
        <v>0</v>
      </c>
      <c r="AG279" s="71">
        <f t="shared" si="48"/>
        <v>0</v>
      </c>
      <c r="AH279" s="71" t="str">
        <f t="shared" si="53"/>
        <v/>
      </c>
      <c r="AI279" s="8">
        <f t="shared" si="55"/>
        <v>0</v>
      </c>
      <c r="AJ279" s="8">
        <f t="shared" si="54"/>
        <v>0</v>
      </c>
    </row>
    <row r="280" spans="1:36" s="4" customFormat="1" ht="35.25" customHeight="1" x14ac:dyDescent="0.2">
      <c r="A280" s="58">
        <f t="shared" si="47"/>
        <v>268</v>
      </c>
      <c r="B280" s="38" t="str">
        <f t="shared" si="49"/>
        <v/>
      </c>
      <c r="C280" s="73"/>
      <c r="D280" s="16" t="str">
        <f t="shared" si="50"/>
        <v/>
      </c>
      <c r="E280" s="16" t="str">
        <f t="shared" si="51"/>
        <v/>
      </c>
      <c r="F280" s="17"/>
      <c r="G280" s="17"/>
      <c r="H280" s="21"/>
      <c r="I280" s="18"/>
      <c r="J280" s="19"/>
      <c r="K280" s="75"/>
      <c r="L280" s="19"/>
      <c r="M280" s="75"/>
      <c r="N280" s="20" t="str">
        <f t="shared" si="45"/>
        <v/>
      </c>
      <c r="O280" s="18"/>
      <c r="P280" s="18"/>
      <c r="Q280" s="139" t="str">
        <f t="shared" si="46"/>
        <v/>
      </c>
      <c r="R280" s="21"/>
      <c r="S280" s="21"/>
      <c r="T280" s="21"/>
      <c r="U280" s="21"/>
      <c r="V280" s="78"/>
      <c r="W280" s="17"/>
      <c r="X280" s="43"/>
      <c r="Y280" s="120"/>
      <c r="Z280" s="121"/>
      <c r="AA280" s="120"/>
      <c r="AB280" s="118"/>
      <c r="AC280" s="36"/>
      <c r="AE280" s="71">
        <f t="shared" si="52"/>
        <v>0</v>
      </c>
      <c r="AF280" s="71">
        <f>IF(AND($G280&lt;&gt;"",H280=※編集不可※選択項目!$C$3,U280=""),1,0)</f>
        <v>0</v>
      </c>
      <c r="AG280" s="71">
        <f t="shared" si="48"/>
        <v>0</v>
      </c>
      <c r="AH280" s="71" t="str">
        <f t="shared" si="53"/>
        <v/>
      </c>
      <c r="AI280" s="8">
        <f t="shared" si="55"/>
        <v>0</v>
      </c>
      <c r="AJ280" s="8">
        <f t="shared" si="54"/>
        <v>0</v>
      </c>
    </row>
    <row r="281" spans="1:36" s="4" customFormat="1" ht="35.25" customHeight="1" x14ac:dyDescent="0.2">
      <c r="A281" s="58">
        <f t="shared" si="47"/>
        <v>269</v>
      </c>
      <c r="B281" s="38" t="str">
        <f t="shared" si="49"/>
        <v/>
      </c>
      <c r="C281" s="73"/>
      <c r="D281" s="16" t="str">
        <f t="shared" si="50"/>
        <v/>
      </c>
      <c r="E281" s="16" t="str">
        <f t="shared" si="51"/>
        <v/>
      </c>
      <c r="F281" s="17"/>
      <c r="G281" s="17"/>
      <c r="H281" s="21"/>
      <c r="I281" s="18"/>
      <c r="J281" s="19"/>
      <c r="K281" s="75"/>
      <c r="L281" s="19"/>
      <c r="M281" s="75"/>
      <c r="N281" s="20" t="str">
        <f t="shared" si="45"/>
        <v/>
      </c>
      <c r="O281" s="18"/>
      <c r="P281" s="18"/>
      <c r="Q281" s="139" t="str">
        <f t="shared" si="46"/>
        <v/>
      </c>
      <c r="R281" s="21"/>
      <c r="S281" s="21"/>
      <c r="T281" s="21"/>
      <c r="U281" s="21"/>
      <c r="V281" s="78"/>
      <c r="W281" s="17"/>
      <c r="X281" s="43"/>
      <c r="Y281" s="120"/>
      <c r="Z281" s="121"/>
      <c r="AA281" s="120"/>
      <c r="AB281" s="118"/>
      <c r="AC281" s="36"/>
      <c r="AE281" s="71">
        <f t="shared" si="52"/>
        <v>0</v>
      </c>
      <c r="AF281" s="71">
        <f>IF(AND($G281&lt;&gt;"",H281=※編集不可※選択項目!$C$3,U281=""),1,0)</f>
        <v>0</v>
      </c>
      <c r="AG281" s="71">
        <f t="shared" si="48"/>
        <v>0</v>
      </c>
      <c r="AH281" s="71" t="str">
        <f t="shared" si="53"/>
        <v/>
      </c>
      <c r="AI281" s="8">
        <f t="shared" si="55"/>
        <v>0</v>
      </c>
      <c r="AJ281" s="8">
        <f t="shared" si="54"/>
        <v>0</v>
      </c>
    </row>
    <row r="282" spans="1:36" s="4" customFormat="1" ht="35.25" customHeight="1" x14ac:dyDescent="0.2">
      <c r="A282" s="58">
        <f t="shared" si="47"/>
        <v>270</v>
      </c>
      <c r="B282" s="38" t="str">
        <f t="shared" si="49"/>
        <v/>
      </c>
      <c r="C282" s="73"/>
      <c r="D282" s="16" t="str">
        <f t="shared" si="50"/>
        <v/>
      </c>
      <c r="E282" s="16" t="str">
        <f t="shared" si="51"/>
        <v/>
      </c>
      <c r="F282" s="17"/>
      <c r="G282" s="17"/>
      <c r="H282" s="21"/>
      <c r="I282" s="18"/>
      <c r="J282" s="19"/>
      <c r="K282" s="75"/>
      <c r="L282" s="19"/>
      <c r="M282" s="75"/>
      <c r="N282" s="20" t="str">
        <f t="shared" si="45"/>
        <v/>
      </c>
      <c r="O282" s="18"/>
      <c r="P282" s="18"/>
      <c r="Q282" s="139" t="str">
        <f t="shared" si="46"/>
        <v/>
      </c>
      <c r="R282" s="21"/>
      <c r="S282" s="21"/>
      <c r="T282" s="21"/>
      <c r="U282" s="21"/>
      <c r="V282" s="78"/>
      <c r="W282" s="17"/>
      <c r="X282" s="43"/>
      <c r="Y282" s="120"/>
      <c r="Z282" s="121"/>
      <c r="AA282" s="120"/>
      <c r="AB282" s="118"/>
      <c r="AC282" s="36"/>
      <c r="AE282" s="71">
        <f t="shared" si="52"/>
        <v>0</v>
      </c>
      <c r="AF282" s="71">
        <f>IF(AND($G282&lt;&gt;"",H282=※編集不可※選択項目!$C$3,U282=""),1,0)</f>
        <v>0</v>
      </c>
      <c r="AG282" s="71">
        <f t="shared" si="48"/>
        <v>0</v>
      </c>
      <c r="AH282" s="71" t="str">
        <f t="shared" si="53"/>
        <v/>
      </c>
      <c r="AI282" s="8">
        <f t="shared" si="55"/>
        <v>0</v>
      </c>
      <c r="AJ282" s="8">
        <f t="shared" si="54"/>
        <v>0</v>
      </c>
    </row>
    <row r="283" spans="1:36" s="4" customFormat="1" ht="35.25" customHeight="1" x14ac:dyDescent="0.2">
      <c r="A283" s="58">
        <f t="shared" si="47"/>
        <v>271</v>
      </c>
      <c r="B283" s="38" t="str">
        <f t="shared" si="49"/>
        <v/>
      </c>
      <c r="C283" s="73"/>
      <c r="D283" s="16" t="str">
        <f t="shared" si="50"/>
        <v/>
      </c>
      <c r="E283" s="16" t="str">
        <f t="shared" si="51"/>
        <v/>
      </c>
      <c r="F283" s="17"/>
      <c r="G283" s="17"/>
      <c r="H283" s="21"/>
      <c r="I283" s="18"/>
      <c r="J283" s="19"/>
      <c r="K283" s="75"/>
      <c r="L283" s="19"/>
      <c r="M283" s="75"/>
      <c r="N283" s="20" t="str">
        <f t="shared" si="45"/>
        <v/>
      </c>
      <c r="O283" s="18"/>
      <c r="P283" s="18"/>
      <c r="Q283" s="139" t="str">
        <f t="shared" si="46"/>
        <v/>
      </c>
      <c r="R283" s="21"/>
      <c r="S283" s="21"/>
      <c r="T283" s="21"/>
      <c r="U283" s="21"/>
      <c r="V283" s="78"/>
      <c r="W283" s="17"/>
      <c r="X283" s="43"/>
      <c r="Y283" s="120"/>
      <c r="Z283" s="121"/>
      <c r="AA283" s="120"/>
      <c r="AB283" s="118"/>
      <c r="AC283" s="36"/>
      <c r="AE283" s="71">
        <f t="shared" si="52"/>
        <v>0</v>
      </c>
      <c r="AF283" s="71">
        <f>IF(AND($G283&lt;&gt;"",H283=※編集不可※選択項目!$C$3,U283=""),1,0)</f>
        <v>0</v>
      </c>
      <c r="AG283" s="71">
        <f t="shared" si="48"/>
        <v>0</v>
      </c>
      <c r="AH283" s="71" t="str">
        <f t="shared" si="53"/>
        <v/>
      </c>
      <c r="AI283" s="8">
        <f t="shared" si="55"/>
        <v>0</v>
      </c>
      <c r="AJ283" s="8">
        <f t="shared" si="54"/>
        <v>0</v>
      </c>
    </row>
    <row r="284" spans="1:36" s="4" customFormat="1" ht="35.25" customHeight="1" x14ac:dyDescent="0.2">
      <c r="A284" s="58">
        <f t="shared" si="47"/>
        <v>272</v>
      </c>
      <c r="B284" s="38" t="str">
        <f t="shared" si="49"/>
        <v/>
      </c>
      <c r="C284" s="73"/>
      <c r="D284" s="16" t="str">
        <f t="shared" si="50"/>
        <v/>
      </c>
      <c r="E284" s="16" t="str">
        <f t="shared" si="51"/>
        <v/>
      </c>
      <c r="F284" s="17"/>
      <c r="G284" s="17"/>
      <c r="H284" s="21"/>
      <c r="I284" s="18"/>
      <c r="J284" s="19"/>
      <c r="K284" s="75"/>
      <c r="L284" s="19"/>
      <c r="M284" s="75"/>
      <c r="N284" s="20" t="str">
        <f t="shared" si="45"/>
        <v/>
      </c>
      <c r="O284" s="18"/>
      <c r="P284" s="18"/>
      <c r="Q284" s="139" t="str">
        <f t="shared" si="46"/>
        <v/>
      </c>
      <c r="R284" s="21"/>
      <c r="S284" s="21"/>
      <c r="T284" s="21"/>
      <c r="U284" s="21"/>
      <c r="V284" s="78"/>
      <c r="W284" s="17"/>
      <c r="X284" s="43"/>
      <c r="Y284" s="120"/>
      <c r="Z284" s="121"/>
      <c r="AA284" s="120"/>
      <c r="AB284" s="118"/>
      <c r="AC284" s="36"/>
      <c r="AE284" s="71">
        <f t="shared" si="52"/>
        <v>0</v>
      </c>
      <c r="AF284" s="71">
        <f>IF(AND($G284&lt;&gt;"",H284=※編集不可※選択項目!$C$3,U284=""),1,0)</f>
        <v>0</v>
      </c>
      <c r="AG284" s="71">
        <f t="shared" si="48"/>
        <v>0</v>
      </c>
      <c r="AH284" s="71" t="str">
        <f t="shared" si="53"/>
        <v/>
      </c>
      <c r="AI284" s="8">
        <f t="shared" si="55"/>
        <v>0</v>
      </c>
      <c r="AJ284" s="8">
        <f t="shared" si="54"/>
        <v>0</v>
      </c>
    </row>
    <row r="285" spans="1:36" s="4" customFormat="1" ht="35.25" customHeight="1" x14ac:dyDescent="0.2">
      <c r="A285" s="58">
        <f t="shared" si="47"/>
        <v>273</v>
      </c>
      <c r="B285" s="38" t="str">
        <f t="shared" si="49"/>
        <v/>
      </c>
      <c r="C285" s="73"/>
      <c r="D285" s="16" t="str">
        <f t="shared" si="50"/>
        <v/>
      </c>
      <c r="E285" s="16" t="str">
        <f t="shared" si="51"/>
        <v/>
      </c>
      <c r="F285" s="17"/>
      <c r="G285" s="17"/>
      <c r="H285" s="21"/>
      <c r="I285" s="18"/>
      <c r="J285" s="19"/>
      <c r="K285" s="75"/>
      <c r="L285" s="19"/>
      <c r="M285" s="75"/>
      <c r="N285" s="20" t="str">
        <f t="shared" si="45"/>
        <v/>
      </c>
      <c r="O285" s="18"/>
      <c r="P285" s="18"/>
      <c r="Q285" s="139" t="str">
        <f t="shared" si="46"/>
        <v/>
      </c>
      <c r="R285" s="21"/>
      <c r="S285" s="21"/>
      <c r="T285" s="21"/>
      <c r="U285" s="21"/>
      <c r="V285" s="78"/>
      <c r="W285" s="17"/>
      <c r="X285" s="43"/>
      <c r="Y285" s="120"/>
      <c r="Z285" s="121"/>
      <c r="AA285" s="120"/>
      <c r="AB285" s="118"/>
      <c r="AC285" s="36"/>
      <c r="AE285" s="71">
        <f t="shared" si="52"/>
        <v>0</v>
      </c>
      <c r="AF285" s="71">
        <f>IF(AND($G285&lt;&gt;"",H285=※編集不可※選択項目!$C$3,U285=""),1,0)</f>
        <v>0</v>
      </c>
      <c r="AG285" s="71">
        <f t="shared" si="48"/>
        <v>0</v>
      </c>
      <c r="AH285" s="71" t="str">
        <f t="shared" si="53"/>
        <v/>
      </c>
      <c r="AI285" s="8">
        <f t="shared" si="55"/>
        <v>0</v>
      </c>
      <c r="AJ285" s="8">
        <f t="shared" si="54"/>
        <v>0</v>
      </c>
    </row>
    <row r="286" spans="1:36" s="4" customFormat="1" ht="35.25" customHeight="1" x14ac:dyDescent="0.2">
      <c r="A286" s="58">
        <f t="shared" si="47"/>
        <v>274</v>
      </c>
      <c r="B286" s="38" t="str">
        <f t="shared" si="49"/>
        <v/>
      </c>
      <c r="C286" s="73"/>
      <c r="D286" s="16" t="str">
        <f t="shared" si="50"/>
        <v/>
      </c>
      <c r="E286" s="16" t="str">
        <f t="shared" si="51"/>
        <v/>
      </c>
      <c r="F286" s="17"/>
      <c r="G286" s="17"/>
      <c r="H286" s="21"/>
      <c r="I286" s="18"/>
      <c r="J286" s="19"/>
      <c r="K286" s="75"/>
      <c r="L286" s="19"/>
      <c r="M286" s="75"/>
      <c r="N286" s="20" t="str">
        <f t="shared" si="45"/>
        <v/>
      </c>
      <c r="O286" s="18"/>
      <c r="P286" s="18"/>
      <c r="Q286" s="139" t="str">
        <f t="shared" si="46"/>
        <v/>
      </c>
      <c r="R286" s="21"/>
      <c r="S286" s="21"/>
      <c r="T286" s="21"/>
      <c r="U286" s="21"/>
      <c r="V286" s="78"/>
      <c r="W286" s="17"/>
      <c r="X286" s="43"/>
      <c r="Y286" s="120"/>
      <c r="Z286" s="121"/>
      <c r="AA286" s="120"/>
      <c r="AB286" s="118"/>
      <c r="AC286" s="36"/>
      <c r="AE286" s="71">
        <f t="shared" si="52"/>
        <v>0</v>
      </c>
      <c r="AF286" s="71">
        <f>IF(AND($G286&lt;&gt;"",H286=※編集不可※選択項目!$C$3,U286=""),1,0)</f>
        <v>0</v>
      </c>
      <c r="AG286" s="71">
        <f t="shared" si="48"/>
        <v>0</v>
      </c>
      <c r="AH286" s="71" t="str">
        <f t="shared" si="53"/>
        <v/>
      </c>
      <c r="AI286" s="8">
        <f t="shared" si="55"/>
        <v>0</v>
      </c>
      <c r="AJ286" s="8">
        <f t="shared" si="54"/>
        <v>0</v>
      </c>
    </row>
    <row r="287" spans="1:36" s="4" customFormat="1" ht="35.25" customHeight="1" x14ac:dyDescent="0.2">
      <c r="A287" s="58">
        <f t="shared" si="47"/>
        <v>275</v>
      </c>
      <c r="B287" s="38" t="str">
        <f t="shared" si="49"/>
        <v/>
      </c>
      <c r="C287" s="73"/>
      <c r="D287" s="16" t="str">
        <f t="shared" si="50"/>
        <v/>
      </c>
      <c r="E287" s="16" t="str">
        <f t="shared" si="51"/>
        <v/>
      </c>
      <c r="F287" s="17"/>
      <c r="G287" s="17"/>
      <c r="H287" s="21"/>
      <c r="I287" s="18"/>
      <c r="J287" s="19"/>
      <c r="K287" s="75"/>
      <c r="L287" s="19"/>
      <c r="M287" s="75"/>
      <c r="N287" s="20" t="str">
        <f t="shared" si="45"/>
        <v/>
      </c>
      <c r="O287" s="18"/>
      <c r="P287" s="18"/>
      <c r="Q287" s="139" t="str">
        <f t="shared" si="46"/>
        <v/>
      </c>
      <c r="R287" s="21"/>
      <c r="S287" s="21"/>
      <c r="T287" s="21"/>
      <c r="U287" s="21"/>
      <c r="V287" s="78"/>
      <c r="W287" s="17"/>
      <c r="X287" s="43"/>
      <c r="Y287" s="120"/>
      <c r="Z287" s="121"/>
      <c r="AA287" s="120"/>
      <c r="AB287" s="118"/>
      <c r="AC287" s="36"/>
      <c r="AE287" s="71">
        <f t="shared" si="52"/>
        <v>0</v>
      </c>
      <c r="AF287" s="71">
        <f>IF(AND($G287&lt;&gt;"",H287=※編集不可※選択項目!$C$3,U287=""),1,0)</f>
        <v>0</v>
      </c>
      <c r="AG287" s="71">
        <f t="shared" si="48"/>
        <v>0</v>
      </c>
      <c r="AH287" s="71" t="str">
        <f t="shared" si="53"/>
        <v/>
      </c>
      <c r="AI287" s="8">
        <f t="shared" si="55"/>
        <v>0</v>
      </c>
      <c r="AJ287" s="8">
        <f t="shared" si="54"/>
        <v>0</v>
      </c>
    </row>
    <row r="288" spans="1:36" s="4" customFormat="1" ht="35.25" customHeight="1" x14ac:dyDescent="0.2">
      <c r="A288" s="58">
        <f t="shared" si="47"/>
        <v>276</v>
      </c>
      <c r="B288" s="38" t="str">
        <f t="shared" si="49"/>
        <v/>
      </c>
      <c r="C288" s="73"/>
      <c r="D288" s="16" t="str">
        <f t="shared" si="50"/>
        <v/>
      </c>
      <c r="E288" s="16" t="str">
        <f t="shared" si="51"/>
        <v/>
      </c>
      <c r="F288" s="17"/>
      <c r="G288" s="17"/>
      <c r="H288" s="21"/>
      <c r="I288" s="18"/>
      <c r="J288" s="19"/>
      <c r="K288" s="75"/>
      <c r="L288" s="19"/>
      <c r="M288" s="75"/>
      <c r="N288" s="20" t="str">
        <f t="shared" si="45"/>
        <v/>
      </c>
      <c r="O288" s="18"/>
      <c r="P288" s="18"/>
      <c r="Q288" s="139" t="str">
        <f t="shared" si="46"/>
        <v/>
      </c>
      <c r="R288" s="21"/>
      <c r="S288" s="21"/>
      <c r="T288" s="21"/>
      <c r="U288" s="21"/>
      <c r="V288" s="78"/>
      <c r="W288" s="17"/>
      <c r="X288" s="43"/>
      <c r="Y288" s="120"/>
      <c r="Z288" s="121"/>
      <c r="AA288" s="120"/>
      <c r="AB288" s="118"/>
      <c r="AC288" s="36"/>
      <c r="AE288" s="71">
        <f t="shared" si="52"/>
        <v>0</v>
      </c>
      <c r="AF288" s="71">
        <f>IF(AND($G288&lt;&gt;"",H288=※編集不可※選択項目!$C$3,U288=""),1,0)</f>
        <v>0</v>
      </c>
      <c r="AG288" s="71">
        <f t="shared" si="48"/>
        <v>0</v>
      </c>
      <c r="AH288" s="71" t="str">
        <f t="shared" si="53"/>
        <v/>
      </c>
      <c r="AI288" s="8">
        <f t="shared" si="55"/>
        <v>0</v>
      </c>
      <c r="AJ288" s="8">
        <f t="shared" si="54"/>
        <v>0</v>
      </c>
    </row>
    <row r="289" spans="1:36" s="4" customFormat="1" ht="35.25" customHeight="1" x14ac:dyDescent="0.2">
      <c r="A289" s="58">
        <f t="shared" si="47"/>
        <v>277</v>
      </c>
      <c r="B289" s="38" t="str">
        <f t="shared" si="49"/>
        <v/>
      </c>
      <c r="C289" s="73"/>
      <c r="D289" s="16" t="str">
        <f t="shared" si="50"/>
        <v/>
      </c>
      <c r="E289" s="16" t="str">
        <f t="shared" si="51"/>
        <v/>
      </c>
      <c r="F289" s="17"/>
      <c r="G289" s="17"/>
      <c r="H289" s="21"/>
      <c r="I289" s="18"/>
      <c r="J289" s="19"/>
      <c r="K289" s="75"/>
      <c r="L289" s="19"/>
      <c r="M289" s="75"/>
      <c r="N289" s="20" t="str">
        <f t="shared" si="45"/>
        <v/>
      </c>
      <c r="O289" s="18"/>
      <c r="P289" s="18"/>
      <c r="Q289" s="139" t="str">
        <f t="shared" si="46"/>
        <v/>
      </c>
      <c r="R289" s="21"/>
      <c r="S289" s="21"/>
      <c r="T289" s="21"/>
      <c r="U289" s="21"/>
      <c r="V289" s="78"/>
      <c r="W289" s="17"/>
      <c r="X289" s="43"/>
      <c r="Y289" s="120"/>
      <c r="Z289" s="121"/>
      <c r="AA289" s="120"/>
      <c r="AB289" s="118"/>
      <c r="AC289" s="36"/>
      <c r="AE289" s="71">
        <f t="shared" si="52"/>
        <v>0</v>
      </c>
      <c r="AF289" s="71">
        <f>IF(AND($G289&lt;&gt;"",H289=※編集不可※選択項目!$C$3,U289=""),1,0)</f>
        <v>0</v>
      </c>
      <c r="AG289" s="71">
        <f t="shared" si="48"/>
        <v>0</v>
      </c>
      <c r="AH289" s="71" t="str">
        <f t="shared" si="53"/>
        <v/>
      </c>
      <c r="AI289" s="8">
        <f t="shared" si="55"/>
        <v>0</v>
      </c>
      <c r="AJ289" s="8">
        <f t="shared" si="54"/>
        <v>0</v>
      </c>
    </row>
    <row r="290" spans="1:36" s="4" customFormat="1" ht="35.25" customHeight="1" x14ac:dyDescent="0.2">
      <c r="A290" s="58">
        <f t="shared" si="47"/>
        <v>278</v>
      </c>
      <c r="B290" s="38" t="str">
        <f t="shared" si="49"/>
        <v/>
      </c>
      <c r="C290" s="73"/>
      <c r="D290" s="16" t="str">
        <f t="shared" si="50"/>
        <v/>
      </c>
      <c r="E290" s="16" t="str">
        <f t="shared" si="51"/>
        <v/>
      </c>
      <c r="F290" s="17"/>
      <c r="G290" s="17"/>
      <c r="H290" s="21"/>
      <c r="I290" s="18"/>
      <c r="J290" s="19"/>
      <c r="K290" s="75"/>
      <c r="L290" s="19"/>
      <c r="M290" s="75"/>
      <c r="N290" s="20" t="str">
        <f t="shared" si="45"/>
        <v/>
      </c>
      <c r="O290" s="18"/>
      <c r="P290" s="18"/>
      <c r="Q290" s="139" t="str">
        <f t="shared" si="46"/>
        <v/>
      </c>
      <c r="R290" s="21"/>
      <c r="S290" s="21"/>
      <c r="T290" s="21"/>
      <c r="U290" s="21"/>
      <c r="V290" s="78"/>
      <c r="W290" s="17"/>
      <c r="X290" s="43"/>
      <c r="Y290" s="120"/>
      <c r="Z290" s="121"/>
      <c r="AA290" s="120"/>
      <c r="AB290" s="118"/>
      <c r="AC290" s="36"/>
      <c r="AE290" s="71">
        <f t="shared" si="52"/>
        <v>0</v>
      </c>
      <c r="AF290" s="71">
        <f>IF(AND($G290&lt;&gt;"",H290=※編集不可※選択項目!$C$3,U290=""),1,0)</f>
        <v>0</v>
      </c>
      <c r="AG290" s="71">
        <f t="shared" si="48"/>
        <v>0</v>
      </c>
      <c r="AH290" s="71" t="str">
        <f t="shared" si="53"/>
        <v/>
      </c>
      <c r="AI290" s="8">
        <f t="shared" si="55"/>
        <v>0</v>
      </c>
      <c r="AJ290" s="8">
        <f t="shared" si="54"/>
        <v>0</v>
      </c>
    </row>
    <row r="291" spans="1:36" s="4" customFormat="1" ht="35.25" customHeight="1" x14ac:dyDescent="0.2">
      <c r="A291" s="58">
        <f t="shared" si="47"/>
        <v>279</v>
      </c>
      <c r="B291" s="38" t="str">
        <f t="shared" si="49"/>
        <v/>
      </c>
      <c r="C291" s="73"/>
      <c r="D291" s="16" t="str">
        <f t="shared" si="50"/>
        <v/>
      </c>
      <c r="E291" s="16" t="str">
        <f t="shared" si="51"/>
        <v/>
      </c>
      <c r="F291" s="17"/>
      <c r="G291" s="17"/>
      <c r="H291" s="21"/>
      <c r="I291" s="18"/>
      <c r="J291" s="19"/>
      <c r="K291" s="75"/>
      <c r="L291" s="19"/>
      <c r="M291" s="75"/>
      <c r="N291" s="20" t="str">
        <f t="shared" si="45"/>
        <v/>
      </c>
      <c r="O291" s="18"/>
      <c r="P291" s="18"/>
      <c r="Q291" s="139" t="str">
        <f t="shared" si="46"/>
        <v/>
      </c>
      <c r="R291" s="21"/>
      <c r="S291" s="21"/>
      <c r="T291" s="21"/>
      <c r="U291" s="21"/>
      <c r="V291" s="78"/>
      <c r="W291" s="17"/>
      <c r="X291" s="43"/>
      <c r="Y291" s="120"/>
      <c r="Z291" s="121"/>
      <c r="AA291" s="120"/>
      <c r="AB291" s="118"/>
      <c r="AC291" s="36"/>
      <c r="AE291" s="71">
        <f t="shared" si="52"/>
        <v>0</v>
      </c>
      <c r="AF291" s="71">
        <f>IF(AND($G291&lt;&gt;"",H291=※編集不可※選択項目!$C$3,U291=""),1,0)</f>
        <v>0</v>
      </c>
      <c r="AG291" s="71">
        <f t="shared" si="48"/>
        <v>0</v>
      </c>
      <c r="AH291" s="71" t="str">
        <f t="shared" si="53"/>
        <v/>
      </c>
      <c r="AI291" s="8">
        <f t="shared" si="55"/>
        <v>0</v>
      </c>
      <c r="AJ291" s="8">
        <f t="shared" si="54"/>
        <v>0</v>
      </c>
    </row>
    <row r="292" spans="1:36" s="4" customFormat="1" ht="35.25" customHeight="1" x14ac:dyDescent="0.2">
      <c r="A292" s="58">
        <f t="shared" si="47"/>
        <v>280</v>
      </c>
      <c r="B292" s="38" t="str">
        <f t="shared" si="49"/>
        <v/>
      </c>
      <c r="C292" s="73"/>
      <c r="D292" s="16" t="str">
        <f t="shared" si="50"/>
        <v/>
      </c>
      <c r="E292" s="16" t="str">
        <f t="shared" si="51"/>
        <v/>
      </c>
      <c r="F292" s="17"/>
      <c r="G292" s="17"/>
      <c r="H292" s="21"/>
      <c r="I292" s="18"/>
      <c r="J292" s="19"/>
      <c r="K292" s="75"/>
      <c r="L292" s="19"/>
      <c r="M292" s="75"/>
      <c r="N292" s="20" t="str">
        <f t="shared" si="45"/>
        <v/>
      </c>
      <c r="O292" s="18"/>
      <c r="P292" s="18"/>
      <c r="Q292" s="139" t="str">
        <f t="shared" si="46"/>
        <v/>
      </c>
      <c r="R292" s="21"/>
      <c r="S292" s="21"/>
      <c r="T292" s="21"/>
      <c r="U292" s="21"/>
      <c r="V292" s="78"/>
      <c r="W292" s="17"/>
      <c r="X292" s="43"/>
      <c r="Y292" s="120"/>
      <c r="Z292" s="121"/>
      <c r="AA292" s="120"/>
      <c r="AB292" s="118"/>
      <c r="AC292" s="36"/>
      <c r="AE292" s="71">
        <f t="shared" si="52"/>
        <v>0</v>
      </c>
      <c r="AF292" s="71">
        <f>IF(AND($G292&lt;&gt;"",H292=※編集不可※選択項目!$C$3,U292=""),1,0)</f>
        <v>0</v>
      </c>
      <c r="AG292" s="71">
        <f t="shared" si="48"/>
        <v>0</v>
      </c>
      <c r="AH292" s="71" t="str">
        <f t="shared" si="53"/>
        <v/>
      </c>
      <c r="AI292" s="8">
        <f t="shared" si="55"/>
        <v>0</v>
      </c>
      <c r="AJ292" s="8">
        <f t="shared" si="54"/>
        <v>0</v>
      </c>
    </row>
    <row r="293" spans="1:36" s="4" customFormat="1" ht="35.25" customHeight="1" x14ac:dyDescent="0.2">
      <c r="A293" s="58">
        <f t="shared" si="47"/>
        <v>281</v>
      </c>
      <c r="B293" s="38" t="str">
        <f t="shared" si="49"/>
        <v/>
      </c>
      <c r="C293" s="73"/>
      <c r="D293" s="16" t="str">
        <f t="shared" si="50"/>
        <v/>
      </c>
      <c r="E293" s="16" t="str">
        <f t="shared" si="51"/>
        <v/>
      </c>
      <c r="F293" s="17"/>
      <c r="G293" s="17"/>
      <c r="H293" s="21"/>
      <c r="I293" s="18"/>
      <c r="J293" s="19"/>
      <c r="K293" s="75"/>
      <c r="L293" s="19"/>
      <c r="M293" s="75"/>
      <c r="N293" s="20" t="str">
        <f t="shared" si="45"/>
        <v/>
      </c>
      <c r="O293" s="18"/>
      <c r="P293" s="18"/>
      <c r="Q293" s="139" t="str">
        <f t="shared" si="46"/>
        <v/>
      </c>
      <c r="R293" s="21"/>
      <c r="S293" s="21"/>
      <c r="T293" s="21"/>
      <c r="U293" s="21"/>
      <c r="V293" s="78"/>
      <c r="W293" s="17"/>
      <c r="X293" s="43"/>
      <c r="Y293" s="120"/>
      <c r="Z293" s="121"/>
      <c r="AA293" s="120"/>
      <c r="AB293" s="118"/>
      <c r="AC293" s="36"/>
      <c r="AE293" s="71">
        <f t="shared" si="52"/>
        <v>0</v>
      </c>
      <c r="AF293" s="71">
        <f>IF(AND($G293&lt;&gt;"",H293=※編集不可※選択項目!$C$3,U293=""),1,0)</f>
        <v>0</v>
      </c>
      <c r="AG293" s="71">
        <f t="shared" si="48"/>
        <v>0</v>
      </c>
      <c r="AH293" s="71" t="str">
        <f t="shared" si="53"/>
        <v/>
      </c>
      <c r="AI293" s="8">
        <f t="shared" si="55"/>
        <v>0</v>
      </c>
      <c r="AJ293" s="8">
        <f t="shared" si="54"/>
        <v>0</v>
      </c>
    </row>
    <row r="294" spans="1:36" s="4" customFormat="1" ht="35.25" customHeight="1" x14ac:dyDescent="0.2">
      <c r="A294" s="58">
        <f t="shared" si="47"/>
        <v>282</v>
      </c>
      <c r="B294" s="38" t="str">
        <f t="shared" si="49"/>
        <v/>
      </c>
      <c r="C294" s="73"/>
      <c r="D294" s="16" t="str">
        <f t="shared" si="50"/>
        <v/>
      </c>
      <c r="E294" s="16" t="str">
        <f t="shared" si="51"/>
        <v/>
      </c>
      <c r="F294" s="17"/>
      <c r="G294" s="17"/>
      <c r="H294" s="21"/>
      <c r="I294" s="18"/>
      <c r="J294" s="19"/>
      <c r="K294" s="75"/>
      <c r="L294" s="19"/>
      <c r="M294" s="75"/>
      <c r="N294" s="20" t="str">
        <f t="shared" si="45"/>
        <v/>
      </c>
      <c r="O294" s="18"/>
      <c r="P294" s="18"/>
      <c r="Q294" s="139" t="str">
        <f t="shared" si="46"/>
        <v/>
      </c>
      <c r="R294" s="21"/>
      <c r="S294" s="21"/>
      <c r="T294" s="21"/>
      <c r="U294" s="21"/>
      <c r="V294" s="78"/>
      <c r="W294" s="17"/>
      <c r="X294" s="43"/>
      <c r="Y294" s="120"/>
      <c r="Z294" s="121"/>
      <c r="AA294" s="120"/>
      <c r="AB294" s="118"/>
      <c r="AC294" s="36"/>
      <c r="AE294" s="71">
        <f t="shared" si="52"/>
        <v>0</v>
      </c>
      <c r="AF294" s="71">
        <f>IF(AND($G294&lt;&gt;"",H294=※編集不可※選択項目!$C$3,U294=""),1,0)</f>
        <v>0</v>
      </c>
      <c r="AG294" s="71">
        <f t="shared" si="48"/>
        <v>0</v>
      </c>
      <c r="AH294" s="71" t="str">
        <f t="shared" si="53"/>
        <v/>
      </c>
      <c r="AI294" s="8">
        <f t="shared" si="55"/>
        <v>0</v>
      </c>
      <c r="AJ294" s="8">
        <f t="shared" si="54"/>
        <v>0</v>
      </c>
    </row>
    <row r="295" spans="1:36" s="4" customFormat="1" ht="35.25" customHeight="1" x14ac:dyDescent="0.2">
      <c r="A295" s="58">
        <f t="shared" si="47"/>
        <v>283</v>
      </c>
      <c r="B295" s="38" t="str">
        <f t="shared" si="49"/>
        <v/>
      </c>
      <c r="C295" s="73"/>
      <c r="D295" s="16" t="str">
        <f t="shared" si="50"/>
        <v/>
      </c>
      <c r="E295" s="16" t="str">
        <f t="shared" si="51"/>
        <v/>
      </c>
      <c r="F295" s="17"/>
      <c r="G295" s="17"/>
      <c r="H295" s="21"/>
      <c r="I295" s="18"/>
      <c r="J295" s="19"/>
      <c r="K295" s="75"/>
      <c r="L295" s="19"/>
      <c r="M295" s="75"/>
      <c r="N295" s="20" t="str">
        <f t="shared" si="45"/>
        <v/>
      </c>
      <c r="O295" s="18"/>
      <c r="P295" s="18"/>
      <c r="Q295" s="139" t="str">
        <f t="shared" si="46"/>
        <v/>
      </c>
      <c r="R295" s="21"/>
      <c r="S295" s="21"/>
      <c r="T295" s="21"/>
      <c r="U295" s="21"/>
      <c r="V295" s="78"/>
      <c r="W295" s="17"/>
      <c r="X295" s="43"/>
      <c r="Y295" s="120"/>
      <c r="Z295" s="121"/>
      <c r="AA295" s="120"/>
      <c r="AB295" s="118"/>
      <c r="AC295" s="36"/>
      <c r="AE295" s="71">
        <f t="shared" si="52"/>
        <v>0</v>
      </c>
      <c r="AF295" s="71">
        <f>IF(AND($G295&lt;&gt;"",H295=※編集不可※選択項目!$C$3,U295=""),1,0)</f>
        <v>0</v>
      </c>
      <c r="AG295" s="71">
        <f t="shared" si="48"/>
        <v>0</v>
      </c>
      <c r="AH295" s="71" t="str">
        <f t="shared" si="53"/>
        <v/>
      </c>
      <c r="AI295" s="8">
        <f t="shared" si="55"/>
        <v>0</v>
      </c>
      <c r="AJ295" s="8">
        <f t="shared" si="54"/>
        <v>0</v>
      </c>
    </row>
    <row r="296" spans="1:36" s="4" customFormat="1" ht="35.25" customHeight="1" x14ac:dyDescent="0.2">
      <c r="A296" s="58">
        <f t="shared" si="47"/>
        <v>284</v>
      </c>
      <c r="B296" s="38" t="str">
        <f t="shared" si="49"/>
        <v/>
      </c>
      <c r="C296" s="73"/>
      <c r="D296" s="16" t="str">
        <f t="shared" si="50"/>
        <v/>
      </c>
      <c r="E296" s="16" t="str">
        <f t="shared" si="51"/>
        <v/>
      </c>
      <c r="F296" s="17"/>
      <c r="G296" s="17"/>
      <c r="H296" s="21"/>
      <c r="I296" s="18"/>
      <c r="J296" s="19"/>
      <c r="K296" s="75"/>
      <c r="L296" s="19"/>
      <c r="M296" s="75"/>
      <c r="N296" s="20" t="str">
        <f t="shared" si="45"/>
        <v/>
      </c>
      <c r="O296" s="18"/>
      <c r="P296" s="18"/>
      <c r="Q296" s="139" t="str">
        <f t="shared" si="46"/>
        <v/>
      </c>
      <c r="R296" s="21"/>
      <c r="S296" s="21"/>
      <c r="T296" s="21"/>
      <c r="U296" s="21"/>
      <c r="V296" s="78"/>
      <c r="W296" s="17"/>
      <c r="X296" s="43"/>
      <c r="Y296" s="120"/>
      <c r="Z296" s="121"/>
      <c r="AA296" s="120"/>
      <c r="AB296" s="118"/>
      <c r="AC296" s="36"/>
      <c r="AE296" s="71">
        <f t="shared" si="52"/>
        <v>0</v>
      </c>
      <c r="AF296" s="71">
        <f>IF(AND($G296&lt;&gt;"",H296=※編集不可※選択項目!$C$3,U296=""),1,0)</f>
        <v>0</v>
      </c>
      <c r="AG296" s="71">
        <f t="shared" si="48"/>
        <v>0</v>
      </c>
      <c r="AH296" s="71" t="str">
        <f t="shared" si="53"/>
        <v/>
      </c>
      <c r="AI296" s="8">
        <f t="shared" si="55"/>
        <v>0</v>
      </c>
      <c r="AJ296" s="8">
        <f t="shared" si="54"/>
        <v>0</v>
      </c>
    </row>
    <row r="297" spans="1:36" s="4" customFormat="1" ht="35.25" customHeight="1" x14ac:dyDescent="0.2">
      <c r="A297" s="58">
        <f t="shared" si="47"/>
        <v>285</v>
      </c>
      <c r="B297" s="38" t="str">
        <f t="shared" si="49"/>
        <v/>
      </c>
      <c r="C297" s="73"/>
      <c r="D297" s="16" t="str">
        <f t="shared" si="50"/>
        <v/>
      </c>
      <c r="E297" s="16" t="str">
        <f t="shared" si="51"/>
        <v/>
      </c>
      <c r="F297" s="17"/>
      <c r="G297" s="17"/>
      <c r="H297" s="21"/>
      <c r="I297" s="18"/>
      <c r="J297" s="19"/>
      <c r="K297" s="75"/>
      <c r="L297" s="19"/>
      <c r="M297" s="75"/>
      <c r="N297" s="20" t="str">
        <f t="shared" si="45"/>
        <v/>
      </c>
      <c r="O297" s="18"/>
      <c r="P297" s="18"/>
      <c r="Q297" s="139" t="str">
        <f t="shared" si="46"/>
        <v/>
      </c>
      <c r="R297" s="21"/>
      <c r="S297" s="21"/>
      <c r="T297" s="21"/>
      <c r="U297" s="21"/>
      <c r="V297" s="78"/>
      <c r="W297" s="17"/>
      <c r="X297" s="43"/>
      <c r="Y297" s="120"/>
      <c r="Z297" s="121"/>
      <c r="AA297" s="120"/>
      <c r="AB297" s="118"/>
      <c r="AC297" s="36"/>
      <c r="AE297" s="71">
        <f t="shared" si="52"/>
        <v>0</v>
      </c>
      <c r="AF297" s="71">
        <f>IF(AND($G297&lt;&gt;"",H297=※編集不可※選択項目!$C$3,U297=""),1,0)</f>
        <v>0</v>
      </c>
      <c r="AG297" s="71">
        <f t="shared" si="48"/>
        <v>0</v>
      </c>
      <c r="AH297" s="71" t="str">
        <f t="shared" si="53"/>
        <v/>
      </c>
      <c r="AI297" s="8">
        <f t="shared" si="55"/>
        <v>0</v>
      </c>
      <c r="AJ297" s="8">
        <f t="shared" si="54"/>
        <v>0</v>
      </c>
    </row>
    <row r="298" spans="1:36" s="4" customFormat="1" ht="35.25" customHeight="1" x14ac:dyDescent="0.2">
      <c r="A298" s="58">
        <f t="shared" si="47"/>
        <v>286</v>
      </c>
      <c r="B298" s="38" t="str">
        <f t="shared" si="49"/>
        <v/>
      </c>
      <c r="C298" s="73"/>
      <c r="D298" s="16" t="str">
        <f t="shared" si="50"/>
        <v/>
      </c>
      <c r="E298" s="16" t="str">
        <f t="shared" si="51"/>
        <v/>
      </c>
      <c r="F298" s="17"/>
      <c r="G298" s="17"/>
      <c r="H298" s="21"/>
      <c r="I298" s="18"/>
      <c r="J298" s="19"/>
      <c r="K298" s="75"/>
      <c r="L298" s="19"/>
      <c r="M298" s="75"/>
      <c r="N298" s="20" t="str">
        <f t="shared" si="45"/>
        <v/>
      </c>
      <c r="O298" s="18"/>
      <c r="P298" s="18"/>
      <c r="Q298" s="139" t="str">
        <f t="shared" si="46"/>
        <v/>
      </c>
      <c r="R298" s="21"/>
      <c r="S298" s="21"/>
      <c r="T298" s="21"/>
      <c r="U298" s="21"/>
      <c r="V298" s="78"/>
      <c r="W298" s="17"/>
      <c r="X298" s="43"/>
      <c r="Y298" s="120"/>
      <c r="Z298" s="121"/>
      <c r="AA298" s="120"/>
      <c r="AB298" s="118"/>
      <c r="AC298" s="36"/>
      <c r="AE298" s="71">
        <f t="shared" si="52"/>
        <v>0</v>
      </c>
      <c r="AF298" s="71">
        <f>IF(AND($G298&lt;&gt;"",H298=※編集不可※選択項目!$C$3,U298=""),1,0)</f>
        <v>0</v>
      </c>
      <c r="AG298" s="71">
        <f t="shared" si="48"/>
        <v>0</v>
      </c>
      <c r="AH298" s="71" t="str">
        <f t="shared" si="53"/>
        <v/>
      </c>
      <c r="AI298" s="8">
        <f t="shared" si="55"/>
        <v>0</v>
      </c>
      <c r="AJ298" s="8">
        <f t="shared" si="54"/>
        <v>0</v>
      </c>
    </row>
    <row r="299" spans="1:36" s="4" customFormat="1" ht="35.25" customHeight="1" x14ac:dyDescent="0.2">
      <c r="A299" s="58">
        <f t="shared" si="47"/>
        <v>287</v>
      </c>
      <c r="B299" s="38" t="str">
        <f t="shared" si="49"/>
        <v/>
      </c>
      <c r="C299" s="73"/>
      <c r="D299" s="16" t="str">
        <f t="shared" si="50"/>
        <v/>
      </c>
      <c r="E299" s="16" t="str">
        <f t="shared" si="51"/>
        <v/>
      </c>
      <c r="F299" s="17"/>
      <c r="G299" s="17"/>
      <c r="H299" s="21"/>
      <c r="I299" s="18"/>
      <c r="J299" s="19"/>
      <c r="K299" s="75"/>
      <c r="L299" s="19"/>
      <c r="M299" s="75"/>
      <c r="N299" s="20" t="str">
        <f t="shared" si="45"/>
        <v/>
      </c>
      <c r="O299" s="18"/>
      <c r="P299" s="18"/>
      <c r="Q299" s="139" t="str">
        <f t="shared" si="46"/>
        <v/>
      </c>
      <c r="R299" s="21"/>
      <c r="S299" s="21"/>
      <c r="T299" s="21"/>
      <c r="U299" s="21"/>
      <c r="V299" s="78"/>
      <c r="W299" s="17"/>
      <c r="X299" s="43"/>
      <c r="Y299" s="120"/>
      <c r="Z299" s="121"/>
      <c r="AA299" s="120"/>
      <c r="AB299" s="118"/>
      <c r="AC299" s="36"/>
      <c r="AE299" s="71">
        <f t="shared" si="52"/>
        <v>0</v>
      </c>
      <c r="AF299" s="71">
        <f>IF(AND($G299&lt;&gt;"",H299=※編集不可※選択項目!$C$3,U299=""),1,0)</f>
        <v>0</v>
      </c>
      <c r="AG299" s="71">
        <f t="shared" si="48"/>
        <v>0</v>
      </c>
      <c r="AH299" s="71" t="str">
        <f t="shared" si="53"/>
        <v/>
      </c>
      <c r="AI299" s="8">
        <f t="shared" si="55"/>
        <v>0</v>
      </c>
      <c r="AJ299" s="8">
        <f t="shared" si="54"/>
        <v>0</v>
      </c>
    </row>
    <row r="300" spans="1:36" s="4" customFormat="1" ht="35.25" customHeight="1" x14ac:dyDescent="0.2">
      <c r="A300" s="58">
        <f t="shared" si="47"/>
        <v>288</v>
      </c>
      <c r="B300" s="38" t="str">
        <f t="shared" si="49"/>
        <v/>
      </c>
      <c r="C300" s="73"/>
      <c r="D300" s="16" t="str">
        <f t="shared" si="50"/>
        <v/>
      </c>
      <c r="E300" s="16" t="str">
        <f t="shared" si="51"/>
        <v/>
      </c>
      <c r="F300" s="17"/>
      <c r="G300" s="17"/>
      <c r="H300" s="21"/>
      <c r="I300" s="18"/>
      <c r="J300" s="19"/>
      <c r="K300" s="75"/>
      <c r="L300" s="19"/>
      <c r="M300" s="75"/>
      <c r="N300" s="20" t="str">
        <f t="shared" si="45"/>
        <v/>
      </c>
      <c r="O300" s="18"/>
      <c r="P300" s="18"/>
      <c r="Q300" s="139" t="str">
        <f t="shared" si="46"/>
        <v/>
      </c>
      <c r="R300" s="21"/>
      <c r="S300" s="21"/>
      <c r="T300" s="21"/>
      <c r="U300" s="21"/>
      <c r="V300" s="78"/>
      <c r="W300" s="17"/>
      <c r="X300" s="43"/>
      <c r="Y300" s="120"/>
      <c r="Z300" s="121"/>
      <c r="AA300" s="120"/>
      <c r="AB300" s="118"/>
      <c r="AC300" s="36"/>
      <c r="AE300" s="71">
        <f t="shared" si="52"/>
        <v>0</v>
      </c>
      <c r="AF300" s="71">
        <f>IF(AND($G300&lt;&gt;"",H300=※編集不可※選択項目!$C$3,U300=""),1,0)</f>
        <v>0</v>
      </c>
      <c r="AG300" s="71">
        <f t="shared" si="48"/>
        <v>0</v>
      </c>
      <c r="AH300" s="71" t="str">
        <f t="shared" si="53"/>
        <v/>
      </c>
      <c r="AI300" s="8">
        <f t="shared" si="55"/>
        <v>0</v>
      </c>
      <c r="AJ300" s="8">
        <f t="shared" si="54"/>
        <v>0</v>
      </c>
    </row>
    <row r="301" spans="1:36" s="4" customFormat="1" ht="35.25" customHeight="1" x14ac:dyDescent="0.2">
      <c r="A301" s="58">
        <f t="shared" si="47"/>
        <v>289</v>
      </c>
      <c r="B301" s="38" t="str">
        <f t="shared" si="49"/>
        <v/>
      </c>
      <c r="C301" s="73"/>
      <c r="D301" s="16" t="str">
        <f t="shared" si="50"/>
        <v/>
      </c>
      <c r="E301" s="16" t="str">
        <f t="shared" si="51"/>
        <v/>
      </c>
      <c r="F301" s="17"/>
      <c r="G301" s="17"/>
      <c r="H301" s="21"/>
      <c r="I301" s="18"/>
      <c r="J301" s="19"/>
      <c r="K301" s="75"/>
      <c r="L301" s="19"/>
      <c r="M301" s="75"/>
      <c r="N301" s="20" t="str">
        <f t="shared" si="45"/>
        <v/>
      </c>
      <c r="O301" s="18"/>
      <c r="P301" s="18"/>
      <c r="Q301" s="139" t="str">
        <f t="shared" si="46"/>
        <v/>
      </c>
      <c r="R301" s="21"/>
      <c r="S301" s="21"/>
      <c r="T301" s="21"/>
      <c r="U301" s="21"/>
      <c r="V301" s="78"/>
      <c r="W301" s="17"/>
      <c r="X301" s="43"/>
      <c r="Y301" s="120"/>
      <c r="Z301" s="121"/>
      <c r="AA301" s="120"/>
      <c r="AB301" s="118"/>
      <c r="AC301" s="36"/>
      <c r="AE301" s="71">
        <f t="shared" si="52"/>
        <v>0</v>
      </c>
      <c r="AF301" s="71">
        <f>IF(AND($G301&lt;&gt;"",H301=※編集不可※選択項目!$C$3,U301=""),1,0)</f>
        <v>0</v>
      </c>
      <c r="AG301" s="71">
        <f t="shared" si="48"/>
        <v>0</v>
      </c>
      <c r="AH301" s="71" t="str">
        <f t="shared" si="53"/>
        <v/>
      </c>
      <c r="AI301" s="8">
        <f t="shared" si="55"/>
        <v>0</v>
      </c>
      <c r="AJ301" s="8">
        <f t="shared" si="54"/>
        <v>0</v>
      </c>
    </row>
    <row r="302" spans="1:36" s="4" customFormat="1" ht="35.25" customHeight="1" x14ac:dyDescent="0.2">
      <c r="A302" s="58">
        <f t="shared" si="47"/>
        <v>290</v>
      </c>
      <c r="B302" s="38" t="str">
        <f t="shared" si="49"/>
        <v/>
      </c>
      <c r="C302" s="73"/>
      <c r="D302" s="16" t="str">
        <f t="shared" si="50"/>
        <v/>
      </c>
      <c r="E302" s="16" t="str">
        <f t="shared" si="51"/>
        <v/>
      </c>
      <c r="F302" s="17"/>
      <c r="G302" s="17"/>
      <c r="H302" s="21"/>
      <c r="I302" s="18"/>
      <c r="J302" s="19"/>
      <c r="K302" s="75"/>
      <c r="L302" s="19"/>
      <c r="M302" s="75"/>
      <c r="N302" s="20" t="str">
        <f t="shared" si="45"/>
        <v/>
      </c>
      <c r="O302" s="18"/>
      <c r="P302" s="18"/>
      <c r="Q302" s="139" t="str">
        <f t="shared" si="46"/>
        <v/>
      </c>
      <c r="R302" s="21"/>
      <c r="S302" s="21"/>
      <c r="T302" s="21"/>
      <c r="U302" s="21"/>
      <c r="V302" s="78"/>
      <c r="W302" s="17"/>
      <c r="X302" s="43"/>
      <c r="Y302" s="120"/>
      <c r="Z302" s="121"/>
      <c r="AA302" s="120"/>
      <c r="AB302" s="118"/>
      <c r="AC302" s="36"/>
      <c r="AE302" s="71">
        <f t="shared" si="52"/>
        <v>0</v>
      </c>
      <c r="AF302" s="71">
        <f>IF(AND($G302&lt;&gt;"",H302=※編集不可※選択項目!$C$3,U302=""),1,0)</f>
        <v>0</v>
      </c>
      <c r="AG302" s="71">
        <f t="shared" si="48"/>
        <v>0</v>
      </c>
      <c r="AH302" s="71" t="str">
        <f t="shared" si="53"/>
        <v/>
      </c>
      <c r="AI302" s="8">
        <f t="shared" si="55"/>
        <v>0</v>
      </c>
      <c r="AJ302" s="8">
        <f t="shared" si="54"/>
        <v>0</v>
      </c>
    </row>
    <row r="303" spans="1:36" s="4" customFormat="1" ht="35.25" customHeight="1" x14ac:dyDescent="0.2">
      <c r="A303" s="58">
        <f t="shared" si="47"/>
        <v>291</v>
      </c>
      <c r="B303" s="38" t="str">
        <f t="shared" si="49"/>
        <v/>
      </c>
      <c r="C303" s="73"/>
      <c r="D303" s="16" t="str">
        <f t="shared" si="50"/>
        <v/>
      </c>
      <c r="E303" s="16" t="str">
        <f t="shared" si="51"/>
        <v/>
      </c>
      <c r="F303" s="17"/>
      <c r="G303" s="17"/>
      <c r="H303" s="21"/>
      <c r="I303" s="18"/>
      <c r="J303" s="19"/>
      <c r="K303" s="75"/>
      <c r="L303" s="19"/>
      <c r="M303" s="75"/>
      <c r="N303" s="20" t="str">
        <f t="shared" si="45"/>
        <v/>
      </c>
      <c r="O303" s="18"/>
      <c r="P303" s="18"/>
      <c r="Q303" s="139" t="str">
        <f t="shared" si="46"/>
        <v/>
      </c>
      <c r="R303" s="21"/>
      <c r="S303" s="21"/>
      <c r="T303" s="21"/>
      <c r="U303" s="21"/>
      <c r="V303" s="78"/>
      <c r="W303" s="17"/>
      <c r="X303" s="43"/>
      <c r="Y303" s="120"/>
      <c r="Z303" s="121"/>
      <c r="AA303" s="120"/>
      <c r="AB303" s="118"/>
      <c r="AC303" s="36"/>
      <c r="AE303" s="71">
        <f t="shared" si="52"/>
        <v>0</v>
      </c>
      <c r="AF303" s="71">
        <f>IF(AND($G303&lt;&gt;"",H303=※編集不可※選択項目!$C$3,U303=""),1,0)</f>
        <v>0</v>
      </c>
      <c r="AG303" s="71">
        <f t="shared" si="48"/>
        <v>0</v>
      </c>
      <c r="AH303" s="71" t="str">
        <f t="shared" si="53"/>
        <v/>
      </c>
      <c r="AI303" s="8">
        <f t="shared" si="55"/>
        <v>0</v>
      </c>
      <c r="AJ303" s="8">
        <f t="shared" si="54"/>
        <v>0</v>
      </c>
    </row>
    <row r="304" spans="1:36" s="4" customFormat="1" ht="35.25" customHeight="1" x14ac:dyDescent="0.2">
      <c r="A304" s="58">
        <f t="shared" si="47"/>
        <v>292</v>
      </c>
      <c r="B304" s="38" t="str">
        <f t="shared" si="49"/>
        <v/>
      </c>
      <c r="C304" s="73"/>
      <c r="D304" s="16" t="str">
        <f t="shared" si="50"/>
        <v/>
      </c>
      <c r="E304" s="16" t="str">
        <f t="shared" si="51"/>
        <v/>
      </c>
      <c r="F304" s="17"/>
      <c r="G304" s="17"/>
      <c r="H304" s="21"/>
      <c r="I304" s="18"/>
      <c r="J304" s="19"/>
      <c r="K304" s="75"/>
      <c r="L304" s="19"/>
      <c r="M304" s="75"/>
      <c r="N304" s="20" t="str">
        <f t="shared" si="45"/>
        <v/>
      </c>
      <c r="O304" s="18"/>
      <c r="P304" s="18"/>
      <c r="Q304" s="139" t="str">
        <f t="shared" si="46"/>
        <v/>
      </c>
      <c r="R304" s="21"/>
      <c r="S304" s="21"/>
      <c r="T304" s="21"/>
      <c r="U304" s="21"/>
      <c r="V304" s="78"/>
      <c r="W304" s="17"/>
      <c r="X304" s="43"/>
      <c r="Y304" s="120"/>
      <c r="Z304" s="121"/>
      <c r="AA304" s="120"/>
      <c r="AB304" s="118"/>
      <c r="AC304" s="36"/>
      <c r="AE304" s="71">
        <f t="shared" si="52"/>
        <v>0</v>
      </c>
      <c r="AF304" s="71">
        <f>IF(AND($G304&lt;&gt;"",H304=※編集不可※選択項目!$C$3,U304=""),1,0)</f>
        <v>0</v>
      </c>
      <c r="AG304" s="71">
        <f t="shared" si="48"/>
        <v>0</v>
      </c>
      <c r="AH304" s="71" t="str">
        <f t="shared" si="53"/>
        <v/>
      </c>
      <c r="AI304" s="8">
        <f t="shared" si="55"/>
        <v>0</v>
      </c>
      <c r="AJ304" s="8">
        <f t="shared" si="54"/>
        <v>0</v>
      </c>
    </row>
    <row r="305" spans="1:36" s="4" customFormat="1" ht="35.25" customHeight="1" x14ac:dyDescent="0.2">
      <c r="A305" s="58">
        <f t="shared" si="47"/>
        <v>293</v>
      </c>
      <c r="B305" s="38" t="str">
        <f t="shared" si="49"/>
        <v/>
      </c>
      <c r="C305" s="73"/>
      <c r="D305" s="16" t="str">
        <f t="shared" si="50"/>
        <v/>
      </c>
      <c r="E305" s="16" t="str">
        <f t="shared" si="51"/>
        <v/>
      </c>
      <c r="F305" s="17"/>
      <c r="G305" s="17"/>
      <c r="H305" s="21"/>
      <c r="I305" s="18"/>
      <c r="J305" s="19"/>
      <c r="K305" s="75"/>
      <c r="L305" s="19"/>
      <c r="M305" s="75"/>
      <c r="N305" s="20" t="str">
        <f t="shared" si="45"/>
        <v/>
      </c>
      <c r="O305" s="18"/>
      <c r="P305" s="18"/>
      <c r="Q305" s="139" t="str">
        <f t="shared" si="46"/>
        <v/>
      </c>
      <c r="R305" s="21"/>
      <c r="S305" s="21"/>
      <c r="T305" s="21"/>
      <c r="U305" s="21"/>
      <c r="V305" s="78"/>
      <c r="W305" s="17"/>
      <c r="X305" s="43"/>
      <c r="Y305" s="120"/>
      <c r="Z305" s="121"/>
      <c r="AA305" s="120"/>
      <c r="AB305" s="118"/>
      <c r="AC305" s="36"/>
      <c r="AE305" s="71">
        <f t="shared" si="52"/>
        <v>0</v>
      </c>
      <c r="AF305" s="71">
        <f>IF(AND($G305&lt;&gt;"",H305=※編集不可※選択項目!$C$3,U305=""),1,0)</f>
        <v>0</v>
      </c>
      <c r="AG305" s="71">
        <f t="shared" si="48"/>
        <v>0</v>
      </c>
      <c r="AH305" s="71" t="str">
        <f t="shared" si="53"/>
        <v/>
      </c>
      <c r="AI305" s="8">
        <f t="shared" si="55"/>
        <v>0</v>
      </c>
      <c r="AJ305" s="8">
        <f t="shared" si="54"/>
        <v>0</v>
      </c>
    </row>
    <row r="306" spans="1:36" s="4" customFormat="1" ht="35.25" customHeight="1" x14ac:dyDescent="0.2">
      <c r="A306" s="58">
        <f t="shared" si="47"/>
        <v>294</v>
      </c>
      <c r="B306" s="38" t="str">
        <f t="shared" si="49"/>
        <v/>
      </c>
      <c r="C306" s="73"/>
      <c r="D306" s="16" t="str">
        <f t="shared" si="50"/>
        <v/>
      </c>
      <c r="E306" s="16" t="str">
        <f t="shared" si="51"/>
        <v/>
      </c>
      <c r="F306" s="17"/>
      <c r="G306" s="17"/>
      <c r="H306" s="21"/>
      <c r="I306" s="18"/>
      <c r="J306" s="19"/>
      <c r="K306" s="75"/>
      <c r="L306" s="19"/>
      <c r="M306" s="75"/>
      <c r="N306" s="20" t="str">
        <f t="shared" si="45"/>
        <v/>
      </c>
      <c r="O306" s="18"/>
      <c r="P306" s="18"/>
      <c r="Q306" s="139" t="str">
        <f t="shared" si="46"/>
        <v/>
      </c>
      <c r="R306" s="21"/>
      <c r="S306" s="21"/>
      <c r="T306" s="21"/>
      <c r="U306" s="21"/>
      <c r="V306" s="78"/>
      <c r="W306" s="17"/>
      <c r="X306" s="43"/>
      <c r="Y306" s="120"/>
      <c r="Z306" s="121"/>
      <c r="AA306" s="120"/>
      <c r="AB306" s="118"/>
      <c r="AC306" s="36"/>
      <c r="AE306" s="71">
        <f t="shared" si="52"/>
        <v>0</v>
      </c>
      <c r="AF306" s="71">
        <f>IF(AND($G306&lt;&gt;"",H306=※編集不可※選択項目!$C$3,U306=""),1,0)</f>
        <v>0</v>
      </c>
      <c r="AG306" s="71">
        <f t="shared" si="48"/>
        <v>0</v>
      </c>
      <c r="AH306" s="71" t="str">
        <f t="shared" si="53"/>
        <v/>
      </c>
      <c r="AI306" s="8">
        <f t="shared" si="55"/>
        <v>0</v>
      </c>
      <c r="AJ306" s="8">
        <f t="shared" si="54"/>
        <v>0</v>
      </c>
    </row>
    <row r="307" spans="1:36" s="4" customFormat="1" ht="35.25" customHeight="1" x14ac:dyDescent="0.2">
      <c r="A307" s="58">
        <f t="shared" si="47"/>
        <v>295</v>
      </c>
      <c r="B307" s="38" t="str">
        <f t="shared" si="49"/>
        <v/>
      </c>
      <c r="C307" s="73"/>
      <c r="D307" s="16" t="str">
        <f t="shared" si="50"/>
        <v/>
      </c>
      <c r="E307" s="16" t="str">
        <f t="shared" si="51"/>
        <v/>
      </c>
      <c r="F307" s="17"/>
      <c r="G307" s="17"/>
      <c r="H307" s="21"/>
      <c r="I307" s="18"/>
      <c r="J307" s="19"/>
      <c r="K307" s="75"/>
      <c r="L307" s="19"/>
      <c r="M307" s="75"/>
      <c r="N307" s="20" t="str">
        <f t="shared" si="45"/>
        <v/>
      </c>
      <c r="O307" s="18"/>
      <c r="P307" s="18"/>
      <c r="Q307" s="139" t="str">
        <f t="shared" si="46"/>
        <v/>
      </c>
      <c r="R307" s="21"/>
      <c r="S307" s="21"/>
      <c r="T307" s="21"/>
      <c r="U307" s="21"/>
      <c r="V307" s="78"/>
      <c r="W307" s="17"/>
      <c r="X307" s="43"/>
      <c r="Y307" s="120"/>
      <c r="Z307" s="121"/>
      <c r="AA307" s="120"/>
      <c r="AB307" s="118"/>
      <c r="AC307" s="36"/>
      <c r="AE307" s="71">
        <f t="shared" si="52"/>
        <v>0</v>
      </c>
      <c r="AF307" s="71">
        <f>IF(AND($G307&lt;&gt;"",H307=※編集不可※選択項目!$C$3,U307=""),1,0)</f>
        <v>0</v>
      </c>
      <c r="AG307" s="71">
        <f t="shared" si="48"/>
        <v>0</v>
      </c>
      <c r="AH307" s="71" t="str">
        <f t="shared" si="53"/>
        <v/>
      </c>
      <c r="AI307" s="8">
        <f t="shared" si="55"/>
        <v>0</v>
      </c>
      <c r="AJ307" s="8">
        <f t="shared" si="54"/>
        <v>0</v>
      </c>
    </row>
    <row r="308" spans="1:36" s="4" customFormat="1" ht="35.25" customHeight="1" x14ac:dyDescent="0.2">
      <c r="A308" s="58">
        <f t="shared" si="47"/>
        <v>296</v>
      </c>
      <c r="B308" s="38" t="str">
        <f t="shared" si="49"/>
        <v/>
      </c>
      <c r="C308" s="73"/>
      <c r="D308" s="16" t="str">
        <f t="shared" si="50"/>
        <v/>
      </c>
      <c r="E308" s="16" t="str">
        <f t="shared" si="51"/>
        <v/>
      </c>
      <c r="F308" s="17"/>
      <c r="G308" s="17"/>
      <c r="H308" s="21"/>
      <c r="I308" s="18"/>
      <c r="J308" s="19"/>
      <c r="K308" s="75"/>
      <c r="L308" s="19"/>
      <c r="M308" s="75"/>
      <c r="N308" s="20" t="str">
        <f t="shared" si="45"/>
        <v/>
      </c>
      <c r="O308" s="18"/>
      <c r="P308" s="18"/>
      <c r="Q308" s="139" t="str">
        <f t="shared" si="46"/>
        <v/>
      </c>
      <c r="R308" s="21"/>
      <c r="S308" s="21"/>
      <c r="T308" s="21"/>
      <c r="U308" s="21"/>
      <c r="V308" s="78"/>
      <c r="W308" s="17"/>
      <c r="X308" s="43"/>
      <c r="Y308" s="120"/>
      <c r="Z308" s="121"/>
      <c r="AA308" s="120"/>
      <c r="AB308" s="118"/>
      <c r="AC308" s="36"/>
      <c r="AE308" s="71">
        <f t="shared" si="52"/>
        <v>0</v>
      </c>
      <c r="AF308" s="71">
        <f>IF(AND($G308&lt;&gt;"",H308=※編集不可※選択項目!$C$3,U308=""),1,0)</f>
        <v>0</v>
      </c>
      <c r="AG308" s="71">
        <f t="shared" si="48"/>
        <v>0</v>
      </c>
      <c r="AH308" s="71" t="str">
        <f t="shared" si="53"/>
        <v/>
      </c>
      <c r="AI308" s="8">
        <f t="shared" si="55"/>
        <v>0</v>
      </c>
      <c r="AJ308" s="8">
        <f t="shared" si="54"/>
        <v>0</v>
      </c>
    </row>
    <row r="309" spans="1:36" s="4" customFormat="1" ht="35.25" customHeight="1" x14ac:dyDescent="0.2">
      <c r="A309" s="58">
        <f t="shared" si="47"/>
        <v>297</v>
      </c>
      <c r="B309" s="38" t="str">
        <f t="shared" si="49"/>
        <v/>
      </c>
      <c r="C309" s="73"/>
      <c r="D309" s="16" t="str">
        <f t="shared" si="50"/>
        <v/>
      </c>
      <c r="E309" s="16" t="str">
        <f t="shared" si="51"/>
        <v/>
      </c>
      <c r="F309" s="17"/>
      <c r="G309" s="17"/>
      <c r="H309" s="21"/>
      <c r="I309" s="18"/>
      <c r="J309" s="19"/>
      <c r="K309" s="75"/>
      <c r="L309" s="19"/>
      <c r="M309" s="75"/>
      <c r="N309" s="20" t="str">
        <f t="shared" si="45"/>
        <v/>
      </c>
      <c r="O309" s="18"/>
      <c r="P309" s="18"/>
      <c r="Q309" s="139" t="str">
        <f t="shared" si="46"/>
        <v/>
      </c>
      <c r="R309" s="21"/>
      <c r="S309" s="21"/>
      <c r="T309" s="21"/>
      <c r="U309" s="21"/>
      <c r="V309" s="78"/>
      <c r="W309" s="17"/>
      <c r="X309" s="43"/>
      <c r="Y309" s="120"/>
      <c r="Z309" s="121"/>
      <c r="AA309" s="120"/>
      <c r="AB309" s="118"/>
      <c r="AC309" s="36"/>
      <c r="AE309" s="71">
        <f t="shared" si="52"/>
        <v>0</v>
      </c>
      <c r="AF309" s="71">
        <f>IF(AND($G309&lt;&gt;"",H309=※編集不可※選択項目!$C$3,U309=""),1,0)</f>
        <v>0</v>
      </c>
      <c r="AG309" s="71">
        <f t="shared" si="48"/>
        <v>0</v>
      </c>
      <c r="AH309" s="71" t="str">
        <f t="shared" si="53"/>
        <v/>
      </c>
      <c r="AI309" s="8">
        <f t="shared" si="55"/>
        <v>0</v>
      </c>
      <c r="AJ309" s="8">
        <f t="shared" si="54"/>
        <v>0</v>
      </c>
    </row>
    <row r="310" spans="1:36" s="4" customFormat="1" ht="35.25" customHeight="1" x14ac:dyDescent="0.2">
      <c r="A310" s="58">
        <f t="shared" si="47"/>
        <v>298</v>
      </c>
      <c r="B310" s="38" t="str">
        <f t="shared" si="49"/>
        <v/>
      </c>
      <c r="C310" s="73"/>
      <c r="D310" s="16" t="str">
        <f t="shared" si="50"/>
        <v/>
      </c>
      <c r="E310" s="16" t="str">
        <f t="shared" si="51"/>
        <v/>
      </c>
      <c r="F310" s="17"/>
      <c r="G310" s="17"/>
      <c r="H310" s="21"/>
      <c r="I310" s="18"/>
      <c r="J310" s="19"/>
      <c r="K310" s="75"/>
      <c r="L310" s="19"/>
      <c r="M310" s="75"/>
      <c r="N310" s="20" t="str">
        <f t="shared" si="45"/>
        <v/>
      </c>
      <c r="O310" s="18"/>
      <c r="P310" s="18"/>
      <c r="Q310" s="139" t="str">
        <f t="shared" si="46"/>
        <v/>
      </c>
      <c r="R310" s="21"/>
      <c r="S310" s="21"/>
      <c r="T310" s="21"/>
      <c r="U310" s="21"/>
      <c r="V310" s="78"/>
      <c r="W310" s="17"/>
      <c r="X310" s="43"/>
      <c r="Y310" s="120"/>
      <c r="Z310" s="121"/>
      <c r="AA310" s="120"/>
      <c r="AB310" s="118"/>
      <c r="AC310" s="36"/>
      <c r="AE310" s="71">
        <f t="shared" si="52"/>
        <v>0</v>
      </c>
      <c r="AF310" s="71">
        <f>IF(AND($G310&lt;&gt;"",H310=※編集不可※選択項目!$C$3,U310=""),1,0)</f>
        <v>0</v>
      </c>
      <c r="AG310" s="71">
        <f t="shared" si="48"/>
        <v>0</v>
      </c>
      <c r="AH310" s="71" t="str">
        <f t="shared" si="53"/>
        <v/>
      </c>
      <c r="AI310" s="8">
        <f t="shared" si="55"/>
        <v>0</v>
      </c>
      <c r="AJ310" s="8">
        <f t="shared" si="54"/>
        <v>0</v>
      </c>
    </row>
    <row r="311" spans="1:36" s="4" customFormat="1" ht="35.25" customHeight="1" x14ac:dyDescent="0.2">
      <c r="A311" s="58">
        <f t="shared" si="47"/>
        <v>299</v>
      </c>
      <c r="B311" s="38" t="str">
        <f>IF($C311="","","工作機械")</f>
        <v/>
      </c>
      <c r="C311" s="73"/>
      <c r="D311" s="16" t="str">
        <f t="shared" si="50"/>
        <v/>
      </c>
      <c r="E311" s="16" t="str">
        <f t="shared" si="51"/>
        <v/>
      </c>
      <c r="F311" s="17"/>
      <c r="G311" s="17"/>
      <c r="H311" s="21"/>
      <c r="I311" s="18"/>
      <c r="J311" s="19"/>
      <c r="K311" s="75"/>
      <c r="L311" s="19"/>
      <c r="M311" s="75"/>
      <c r="N311" s="20" t="str">
        <f t="shared" si="45"/>
        <v/>
      </c>
      <c r="O311" s="18"/>
      <c r="P311" s="18"/>
      <c r="Q311" s="139" t="str">
        <f t="shared" si="46"/>
        <v/>
      </c>
      <c r="R311" s="21"/>
      <c r="S311" s="21"/>
      <c r="T311" s="21"/>
      <c r="U311" s="21"/>
      <c r="V311" s="78"/>
      <c r="W311" s="17"/>
      <c r="X311" s="43"/>
      <c r="Y311" s="120"/>
      <c r="Z311" s="121"/>
      <c r="AA311" s="120"/>
      <c r="AB311" s="118"/>
      <c r="AC311" s="36"/>
      <c r="AE311" s="71">
        <f t="shared" si="52"/>
        <v>0</v>
      </c>
      <c r="AF311" s="71">
        <f>IF(AND($G311&lt;&gt;"",H311=※編集不可※選択項目!$C$3,U311=""),1,0)</f>
        <v>0</v>
      </c>
      <c r="AG311" s="71">
        <f t="shared" si="48"/>
        <v>0</v>
      </c>
      <c r="AH311" s="71" t="str">
        <f t="shared" si="53"/>
        <v/>
      </c>
      <c r="AI311" s="8">
        <f t="shared" si="55"/>
        <v>0</v>
      </c>
      <c r="AJ311" s="8">
        <f t="shared" si="54"/>
        <v>0</v>
      </c>
    </row>
    <row r="312" spans="1:36" s="4" customFormat="1" ht="35.25" customHeight="1" thickBot="1" x14ac:dyDescent="0.25">
      <c r="A312" s="65">
        <f t="shared" si="47"/>
        <v>300</v>
      </c>
      <c r="B312" s="39" t="str">
        <f>IF($C312="","","工作機械")</f>
        <v/>
      </c>
      <c r="C312" s="74"/>
      <c r="D312" s="22" t="str">
        <f t="shared" si="50"/>
        <v/>
      </c>
      <c r="E312" s="22" t="str">
        <f t="shared" si="51"/>
        <v/>
      </c>
      <c r="F312" s="23"/>
      <c r="G312" s="23"/>
      <c r="H312" s="27"/>
      <c r="I312" s="24"/>
      <c r="J312" s="25"/>
      <c r="K312" s="76"/>
      <c r="L312" s="25"/>
      <c r="M312" s="76"/>
      <c r="N312" s="26" t="str">
        <f t="shared" si="45"/>
        <v/>
      </c>
      <c r="O312" s="24"/>
      <c r="P312" s="24"/>
      <c r="Q312" s="140" t="str">
        <f t="shared" si="46"/>
        <v/>
      </c>
      <c r="R312" s="27"/>
      <c r="S312" s="27"/>
      <c r="T312" s="27"/>
      <c r="U312" s="27"/>
      <c r="V312" s="79"/>
      <c r="W312" s="23"/>
      <c r="X312" s="130"/>
      <c r="Y312" s="122"/>
      <c r="Z312" s="123"/>
      <c r="AA312" s="122"/>
      <c r="AB312" s="119"/>
      <c r="AC312" s="37"/>
      <c r="AE312" s="71">
        <f t="shared" si="52"/>
        <v>0</v>
      </c>
      <c r="AF312" s="71">
        <f>IF(AND($G312&lt;&gt;"",H312=※編集不可※選択項目!$C$3,U312=""),1,0)</f>
        <v>0</v>
      </c>
      <c r="AG312" s="71">
        <f t="shared" si="48"/>
        <v>0</v>
      </c>
      <c r="AH312" s="71" t="str">
        <f t="shared" si="53"/>
        <v/>
      </c>
      <c r="AI312" s="8">
        <f t="shared" si="55"/>
        <v>0</v>
      </c>
      <c r="AJ312" s="8">
        <f t="shared" si="54"/>
        <v>0</v>
      </c>
    </row>
    <row r="313" spans="1:36" ht="13.5" x14ac:dyDescent="0.2">
      <c r="AH313" s="8"/>
    </row>
    <row r="314" spans="1:36" ht="13.5" x14ac:dyDescent="0.2">
      <c r="AE314" s="126">
        <f>SUM(AE11,AE13:AE312)</f>
        <v>0</v>
      </c>
      <c r="AF314" s="126">
        <f>SUM(AF13:AF312)</f>
        <v>0</v>
      </c>
      <c r="AG314" s="126">
        <f>SUM(AG13:AG312)</f>
        <v>0</v>
      </c>
      <c r="AH314" s="127"/>
      <c r="AI314" s="126">
        <f>IF(COUNTIF(AI13:AI312,"&gt;=2"),2,1)</f>
        <v>1</v>
      </c>
      <c r="AJ314" s="126">
        <f>SUM(AJ13:AJ312)</f>
        <v>0</v>
      </c>
    </row>
    <row r="315" spans="1:36" x14ac:dyDescent="0.2">
      <c r="AG315" s="128">
        <f>SUM(AE314:AG314)</f>
        <v>0</v>
      </c>
    </row>
  </sheetData>
  <sheetProtection algorithmName="SHA-512" hashValue="L8WhdQWewR9asOCGtmkjRG4PceCL78Vabxx3mdTX9O1F9hB69Ax9Yn2eX0JY0A4fGd+Qys/2w4/U+OCI0YdaIA==" saltValue="WLovGlOzuNeZHRy1dWeDiA==" spinCount="100000" sheet="1" objects="1" scenarios="1" autoFilter="0"/>
  <autoFilter ref="A11:AJ11" xr:uid="{CFCD1670-8365-4B7B-BE3A-962146428E0A}"/>
  <mergeCells count="34">
    <mergeCell ref="A1:G1"/>
    <mergeCell ref="C2:D2"/>
    <mergeCell ref="A3:E4"/>
    <mergeCell ref="J2:M2"/>
    <mergeCell ref="J3:M3"/>
    <mergeCell ref="J4:M4"/>
    <mergeCell ref="I1:M1"/>
    <mergeCell ref="F2:G2"/>
    <mergeCell ref="A2:B2"/>
    <mergeCell ref="AB6:AC10"/>
    <mergeCell ref="E9:E11"/>
    <mergeCell ref="Q9:Q11"/>
    <mergeCell ref="O9:O11"/>
    <mergeCell ref="K9:L10"/>
    <mergeCell ref="X9:X11"/>
    <mergeCell ref="P9:P11"/>
    <mergeCell ref="V9:V11"/>
    <mergeCell ref="R9:R11"/>
    <mergeCell ref="W9:W11"/>
    <mergeCell ref="S9:S11"/>
    <mergeCell ref="M9:N10"/>
    <mergeCell ref="I9:J10"/>
    <mergeCell ref="G9:G11"/>
    <mergeCell ref="Z6:Z11"/>
    <mergeCell ref="AA6:AA11"/>
    <mergeCell ref="F9:F11"/>
    <mergeCell ref="H9:H11"/>
    <mergeCell ref="Y6:Y11"/>
    <mergeCell ref="A9:A11"/>
    <mergeCell ref="C9:C11"/>
    <mergeCell ref="D9:D11"/>
    <mergeCell ref="B9:B11"/>
    <mergeCell ref="U9:U11"/>
    <mergeCell ref="T9:T11"/>
  </mergeCells>
  <phoneticPr fontId="18"/>
  <conditionalFormatting sqref="C2:D2 F2:G2 G3">
    <cfRule type="expression" dxfId="10" priority="10">
      <formula>AND($G$4&gt;0,C2="")</formula>
    </cfRule>
  </conditionalFormatting>
  <conditionalFormatting sqref="F13:M312 O13:P312 R13:T312">
    <cfRule type="expression" dxfId="9" priority="19">
      <formula>AND($C13&lt;&gt;"",F13="")</formula>
    </cfRule>
  </conditionalFormatting>
  <conditionalFormatting sqref="G13:G312">
    <cfRule type="expression" dxfId="8" priority="139">
      <formula>$AI13&gt;=2</formula>
    </cfRule>
  </conditionalFormatting>
  <conditionalFormatting sqref="J2">
    <cfRule type="expression" dxfId="7" priority="134">
      <formula>$AG$315&gt;=1</formula>
    </cfRule>
  </conditionalFormatting>
  <conditionalFormatting sqref="J3">
    <cfRule type="expression" dxfId="6" priority="135">
      <formula>$AI$314=2</formula>
    </cfRule>
  </conditionalFormatting>
  <conditionalFormatting sqref="J4">
    <cfRule type="expression" dxfId="5" priority="137">
      <formula>$AJ$314&gt;=1</formula>
    </cfRule>
  </conditionalFormatting>
  <conditionalFormatting sqref="Q13:Q312">
    <cfRule type="cellIs" dxfId="4" priority="138" operator="lessThan">
      <formula>1</formula>
    </cfRule>
  </conditionalFormatting>
  <conditionalFormatting sqref="U13:U312">
    <cfRule type="expression" dxfId="2" priority="63">
      <formula>$AF13=1</formula>
    </cfRule>
  </conditionalFormatting>
  <conditionalFormatting sqref="W13:W312">
    <cfRule type="expression" dxfId="1" priority="4">
      <formula>COUNTIF(G13,"*■*")=0</formula>
    </cfRule>
    <cfRule type="expression" dxfId="0" priority="95">
      <formula>$AG13=1</formula>
    </cfRule>
  </conditionalFormatting>
  <dataValidations xWindow="639" yWindow="785" count="21">
    <dataValidation type="list" allowBlank="1" showInputMessage="1" showErrorMessage="1" error="プルダウンより確認結果を選択してください。" sqref="AB13:AB312" xr:uid="{39A7DD8A-8CB9-4EF4-9C4E-10B6A7A1D69B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973AB518-D2E8-4137-B54A-08B54D362C4A}">
      <formula1>255</formula1>
    </dataValidation>
    <dataValidation imeMode="fullKatakana" operator="lessThanOrEqual" allowBlank="1" showInputMessage="1" showErrorMessage="1" sqref="E2" xr:uid="{36637AF5-4069-4BAA-9CF6-CA68CB1BD931}"/>
    <dataValidation allowBlank="1" showInputMessage="1" showErrorMessage="1" error="自動表示されます。" sqref="D13:E312" xr:uid="{922E5724-F6B8-40C7-B046-927099C04849}"/>
    <dataValidation type="textLength" operator="lessThanOrEqual" allowBlank="1" showInputMessage="1" showErrorMessage="1" errorTitle="無効な入力" error="40字以内で入力してください。" sqref="X13:X312 U13:U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J13:J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K13:K312 M13:M312" xr:uid="{D9388BE9-9AFF-4809-BBF2-04CA8B9327C2}">
      <formula1>K13*1000=INT(K13*1000)</formula1>
    </dataValidation>
    <dataValidation type="textLength" operator="lessThanOrEqual" allowBlank="1" showInputMessage="1" showErrorMessage="1" errorTitle="無効な入力" error="10字以内で入力してください。" sqref="L13:L312" xr:uid="{4B4367D2-6F32-45BA-B9D1-BF9AE41299E9}">
      <formula1>10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V13:V312" xr:uid="{8FC8E3D3-2D64-4FF4-A957-7653873BD698}">
      <formula1>1</formula1>
      <formula2>9999999999</formula2>
    </dataValidation>
    <dataValidation allowBlank="1" showInputMessage="1" showErrorMessage="1" errorTitle="無効な入力" error="自動表示されます。" sqref="N13:N312" xr:uid="{D8540506-6D07-417E-99AD-00D6B6A76DDE}"/>
    <dataValidation type="whole" imeMode="disabled" operator="greaterThanOrEqual" allowBlank="1" showErrorMessage="1" errorTitle="無効な入力" error="半角数字10字以内で入力してください。" prompt="半角数字10字以内で入力してください。" sqref="X13:X312" xr:uid="{76F5ED99-C47C-44E9-AECF-0D6DF40A14FD}">
      <formula1>1</formula1>
    </dataValidation>
    <dataValidation type="textLength" operator="lessThanOrEqual" allowBlank="1" showErrorMessage="1" errorTitle="無効な入力" error="50字以内で入力してください。" prompt="50字以内で入力してください。" sqref="C2:D2" xr:uid="{3D35DBDA-77B4-47A2-9E4E-7D2ED50E0558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3A727DB2-00FB-4826-84A9-0DA111C4CF5A}"/>
    <dataValidation type="whole" imeMode="disabled" allowBlank="1" showErrorMessage="1" errorTitle="無効な入力" error="半角数字10字以内で入力してください。" prompt="半角数字10字以内で入力してください。" sqref="V13:V312" xr:uid="{BE9D9053-DCE4-4235-A9F7-4BE0FDA1B41E}">
      <formula1>1</formula1>
      <formula2>9999999999</formula2>
    </dataValidation>
    <dataValidation type="whole" imeMode="disabled" allowBlank="1" showInputMessage="1" showErrorMessage="1" errorTitle="無効な入力" error="西暦年を半角数字4桁で入力してください。" sqref="O13:O312" xr:uid="{5F1DEB13-AAE1-412A-94F1-B265914DCAE8}">
      <formula1>1900</formula1>
      <formula2>2023</formula2>
    </dataValidation>
    <dataValidation type="textLength" operator="lessThanOrEqual" allowBlank="1" showInputMessage="1" showErrorMessage="1" errorTitle="無効な入力" error="200字以内で入力してください。" sqref="W13:W312" xr:uid="{C367C14B-F138-4EBC-AC08-5F9D4F95F8ED}">
      <formula1>200</formula1>
    </dataValidation>
    <dataValidation type="custom" imeMode="disabled" allowBlank="1" showInputMessage="1" showErrorMessage="1" errorTitle="無効な入力" error="半角数字の整数で10字以内で入力してください。" sqref="S13:S312" xr:uid="{E4B5D0D3-E735-433D-A79E-CDAEFC769DF6}">
      <formula1>S13=INT(S13)</formula1>
    </dataValidation>
    <dataValidation type="list" allowBlank="1" showInputMessage="1" showErrorMessage="1" sqref="Y13:Y312" xr:uid="{7D2F16E1-1EAE-4964-9186-E60A9DA4899E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7AED28E9-9FAC-4978-8F87-B76744C5D6AE}">
      <formula1>50</formula1>
    </dataValidation>
    <dataValidation type="textLength" operator="lessThanOrEqual" allowBlank="1" showInputMessage="1" showErrorMessage="1" errorTitle="無効な入力" error="50字以内で入力してください。" sqref="G13:G312" xr:uid="{F7E79A4F-E820-4563-9481-A7E88D5CAA8C}">
      <formula1>50</formula1>
    </dataValidation>
    <dataValidation operator="greaterThanOrEqual" allowBlank="1" showInputMessage="1" showErrorMessage="1" errorTitle="無効な入力" error="自動表示されます。" sqref="Q12:Q312" xr:uid="{63B23E08-945A-40AC-BC03-77C3FC914258}"/>
  </dataValidations>
  <pageMargins left="0.23622047244094491" right="0.23622047244094491" top="0.74803149606299213" bottom="0.74803149606299213" header="0.31496062992125984" footer="0.31496062992125984"/>
  <pageSetup paperSize="8" scale="28" fitToHeight="0" orientation="landscape" r:id="rId1"/>
  <headerFooter>
    <oddHeader>&amp;R&amp;20&amp;F</oddHeader>
    <oddFooter>&amp;C&amp;P/&amp;N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CB8FD7A-3343-4EB9-93D2-DF4D7C7F17A9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U13:U312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39" yWindow="785" count="6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※編集不可※選択項目!$F$3:$F$4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※編集不可※選択項目!$D$3:$D$4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ED062DA2-76E4-49B9-B5D9-951D5305086E}">
          <x14:formula1>
            <xm:f>※編集不可※選択項目!$E$3:$E$14</xm:f>
          </x14:formula1>
          <xm:sqref>P13:P312</xm:sqref>
        </x14:dataValidation>
        <x14:dataValidation type="list" imeMode="disabled" allowBlank="1" showInputMessage="1" showErrorMessage="1" errorTitle="無効な入力" error="プルダウンより選択してください。" xr:uid="{5D31CEFD-9DBD-464B-96E7-89DA5086DAEC}">
          <x14:formula1>
            <xm:f>※編集不可※選択項目!$G$3:$G$5</xm:f>
          </x14:formula1>
          <xm:sqref>T13:T312</xm:sqref>
        </x14:dataValidation>
        <x14:dataValidation type="list" allowBlank="1" showInputMessage="1" showErrorMessage="1" errorTitle="無効な入力" error="プルダウンより選択してください。" xr:uid="{D497388C-A1F9-4063-AF2C-5B1E9E58D712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413F-208B-4403-B094-6DD38F1FC10E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45" customWidth="1"/>
    <col min="2" max="2" width="6.453125" style="45" customWidth="1"/>
    <col min="3" max="4" width="26" style="45" customWidth="1"/>
    <col min="5" max="7" width="8" style="45" customWidth="1"/>
    <col min="8" max="16384" width="9" style="45"/>
  </cols>
  <sheetData>
    <row r="1" spans="1:1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x14ac:dyDescent="0.2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x14ac:dyDescent="0.2">
      <c r="A4" s="132"/>
      <c r="B4" s="133" t="s">
        <v>129</v>
      </c>
      <c r="C4" s="132"/>
      <c r="D4" s="132"/>
      <c r="E4" s="132"/>
      <c r="F4" s="132"/>
      <c r="G4" s="132"/>
      <c r="H4" s="132"/>
      <c r="I4" s="132"/>
      <c r="J4" s="132"/>
      <c r="K4" s="132"/>
    </row>
    <row r="5" spans="1:11" x14ac:dyDescent="0.2">
      <c r="A5" s="132"/>
      <c r="B5" s="132"/>
      <c r="C5" s="46"/>
      <c r="D5" s="46"/>
      <c r="E5" s="132"/>
      <c r="F5" s="132"/>
      <c r="G5" s="132"/>
      <c r="H5" s="132"/>
      <c r="I5" s="132"/>
      <c r="J5" s="132"/>
      <c r="K5" s="132"/>
    </row>
    <row r="6" spans="1:11" ht="29.25" customHeight="1" x14ac:dyDescent="0.2">
      <c r="A6" s="132"/>
      <c r="B6" s="134"/>
      <c r="C6" s="215"/>
      <c r="D6" s="215"/>
      <c r="E6" s="215"/>
      <c r="F6" s="215"/>
      <c r="G6" s="215"/>
      <c r="H6" s="132"/>
      <c r="I6" s="132"/>
      <c r="J6" s="132"/>
      <c r="K6" s="132"/>
    </row>
    <row r="7" spans="1:11" ht="46.5" customHeight="1" x14ac:dyDescent="0.2">
      <c r="A7" s="132"/>
      <c r="B7" s="134"/>
      <c r="C7" s="216"/>
      <c r="D7" s="216"/>
      <c r="E7" s="216"/>
      <c r="F7" s="216"/>
      <c r="G7" s="216"/>
      <c r="H7" s="132"/>
      <c r="I7" s="132"/>
      <c r="J7" s="132"/>
      <c r="K7" s="132"/>
    </row>
    <row r="8" spans="1:11" ht="46.5" customHeight="1" x14ac:dyDescent="0.2">
      <c r="A8" s="132"/>
      <c r="B8" s="135"/>
      <c r="C8" s="217"/>
      <c r="D8" s="217"/>
      <c r="E8" s="217"/>
      <c r="F8" s="217"/>
      <c r="G8" s="217"/>
      <c r="H8" s="132"/>
      <c r="I8" s="132"/>
      <c r="J8" s="132"/>
      <c r="K8" s="132"/>
    </row>
    <row r="9" spans="1:1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1" x14ac:dyDescent="0.2">
      <c r="A10" s="132"/>
      <c r="B10" s="136" t="s">
        <v>130</v>
      </c>
      <c r="C10" s="137"/>
      <c r="D10" s="132"/>
      <c r="E10" s="132"/>
      <c r="F10" s="132"/>
      <c r="G10" s="132"/>
      <c r="H10" s="132"/>
      <c r="I10" s="132"/>
      <c r="J10" s="132"/>
      <c r="K10" s="132"/>
    </row>
    <row r="11" spans="1:11" x14ac:dyDescent="0.2">
      <c r="A11" s="132"/>
      <c r="B11" s="138" t="s">
        <v>131</v>
      </c>
      <c r="C11" s="137" t="s">
        <v>133</v>
      </c>
      <c r="D11" s="132"/>
      <c r="E11" s="132"/>
      <c r="F11" s="132"/>
      <c r="G11" s="132"/>
      <c r="H11" s="132"/>
      <c r="I11" s="132"/>
      <c r="J11" s="132"/>
      <c r="K11" s="132"/>
    </row>
    <row r="12" spans="1:11" x14ac:dyDescent="0.2">
      <c r="A12" s="132"/>
      <c r="B12" s="137"/>
      <c r="C12" s="137" t="s">
        <v>132</v>
      </c>
      <c r="D12" s="132"/>
      <c r="E12" s="132"/>
      <c r="F12" s="132"/>
      <c r="G12" s="132"/>
      <c r="H12" s="132"/>
      <c r="I12" s="132"/>
      <c r="J12" s="132"/>
      <c r="K12" s="132"/>
    </row>
    <row r="13" spans="1:11" x14ac:dyDescent="0.2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</row>
    <row r="14" spans="1:11" x14ac:dyDescent="0.2">
      <c r="A14" s="132"/>
      <c r="B14" s="47" t="s">
        <v>69</v>
      </c>
      <c r="C14" s="132"/>
      <c r="D14" s="132"/>
      <c r="E14" s="132"/>
      <c r="F14" s="132"/>
      <c r="G14" s="132"/>
      <c r="H14" s="132"/>
      <c r="I14" s="132"/>
      <c r="J14" s="132"/>
      <c r="K14" s="132"/>
    </row>
    <row r="15" spans="1:11" x14ac:dyDescent="0.2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</row>
    <row r="18" spans="2:2" x14ac:dyDescent="0.2">
      <c r="B18" s="48"/>
    </row>
  </sheetData>
  <sheetProtection algorithmName="SHA-512" hashValue="WbZ46jC/3EZ8jQH0/4Mk3AaM+r2XERZtoGQ2MloPuFYUyOYDOSxLzJoUV+3VFOGcPBiATO83usRwz7v8JsisMw==" saltValue="fm41QdwuND+JluY/XgNTww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B5964-49B9-4A39-9CED-1496AA7464DD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82" customWidth="1"/>
    <col min="2" max="2" width="91.26953125" style="82" customWidth="1"/>
    <col min="3" max="16384" width="9" style="82"/>
  </cols>
  <sheetData>
    <row r="1" spans="1:2" s="111" customFormat="1" ht="30" customHeight="1" x14ac:dyDescent="0.2">
      <c r="A1" s="110" t="s">
        <v>35</v>
      </c>
    </row>
    <row r="2" spans="1:2" ht="22.5" customHeight="1" x14ac:dyDescent="0.2">
      <c r="A2" s="112" t="s">
        <v>40</v>
      </c>
      <c r="B2" s="131" t="s">
        <v>137</v>
      </c>
    </row>
    <row r="3" spans="1:2" ht="22.5" customHeight="1" x14ac:dyDescent="0.2">
      <c r="A3" s="112" t="s">
        <v>36</v>
      </c>
      <c r="B3" s="142" t="s">
        <v>136</v>
      </c>
    </row>
    <row r="4" spans="1:2" ht="19.5" customHeight="1" x14ac:dyDescent="0.2">
      <c r="A4" s="218" t="s">
        <v>41</v>
      </c>
      <c r="B4" s="221" t="s">
        <v>141</v>
      </c>
    </row>
    <row r="5" spans="1:2" ht="19.5" customHeight="1" x14ac:dyDescent="0.2">
      <c r="A5" s="219"/>
      <c r="B5" s="222"/>
    </row>
    <row r="6" spans="1:2" ht="19.5" customHeight="1" x14ac:dyDescent="0.2">
      <c r="A6" s="219"/>
      <c r="B6" s="222"/>
    </row>
    <row r="7" spans="1:2" ht="19.5" customHeight="1" x14ac:dyDescent="0.2">
      <c r="A7" s="219"/>
      <c r="B7" s="222"/>
    </row>
    <row r="8" spans="1:2" ht="19.5" customHeight="1" x14ac:dyDescent="0.2">
      <c r="A8" s="219"/>
      <c r="B8" s="222"/>
    </row>
    <row r="9" spans="1:2" ht="19.5" customHeight="1" x14ac:dyDescent="0.2">
      <c r="A9" s="219"/>
      <c r="B9" s="222"/>
    </row>
    <row r="10" spans="1:2" ht="19.5" customHeight="1" x14ac:dyDescent="0.2">
      <c r="A10" s="219"/>
      <c r="B10" s="222"/>
    </row>
    <row r="11" spans="1:2" ht="19.5" customHeight="1" x14ac:dyDescent="0.2">
      <c r="A11" s="219"/>
      <c r="B11" s="222"/>
    </row>
    <row r="12" spans="1:2" ht="19.5" customHeight="1" x14ac:dyDescent="0.2">
      <c r="A12" s="219"/>
      <c r="B12" s="222"/>
    </row>
    <row r="13" spans="1:2" ht="19.5" customHeight="1" x14ac:dyDescent="0.2">
      <c r="A13" s="219"/>
      <c r="B13" s="222"/>
    </row>
    <row r="14" spans="1:2" ht="19.5" customHeight="1" x14ac:dyDescent="0.2">
      <c r="A14" s="219"/>
      <c r="B14" s="222"/>
    </row>
    <row r="15" spans="1:2" ht="19.5" customHeight="1" x14ac:dyDescent="0.2">
      <c r="A15" s="219"/>
      <c r="B15" s="222"/>
    </row>
    <row r="16" spans="1:2" ht="19.5" customHeight="1" x14ac:dyDescent="0.2">
      <c r="A16" s="219"/>
      <c r="B16" s="222"/>
    </row>
    <row r="17" spans="1:2" ht="19.5" customHeight="1" x14ac:dyDescent="0.2">
      <c r="A17" s="219"/>
      <c r="B17" s="222"/>
    </row>
    <row r="18" spans="1:2" ht="19.5" customHeight="1" x14ac:dyDescent="0.2">
      <c r="A18" s="219"/>
      <c r="B18" s="222"/>
    </row>
    <row r="19" spans="1:2" ht="19.5" customHeight="1" x14ac:dyDescent="0.2">
      <c r="A19" s="219"/>
      <c r="B19" s="222"/>
    </row>
    <row r="20" spans="1:2" ht="19.5" customHeight="1" x14ac:dyDescent="0.2">
      <c r="A20" s="219"/>
      <c r="B20" s="222"/>
    </row>
    <row r="21" spans="1:2" ht="19.5" customHeight="1" x14ac:dyDescent="0.2">
      <c r="A21" s="219"/>
      <c r="B21" s="222"/>
    </row>
    <row r="22" spans="1:2" ht="19.5" customHeight="1" x14ac:dyDescent="0.2">
      <c r="A22" s="219"/>
      <c r="B22" s="222"/>
    </row>
    <row r="23" spans="1:2" ht="19.5" customHeight="1" x14ac:dyDescent="0.2">
      <c r="A23" s="219"/>
      <c r="B23" s="222"/>
    </row>
    <row r="24" spans="1:2" ht="19.5" customHeight="1" x14ac:dyDescent="0.2">
      <c r="A24" s="219"/>
      <c r="B24" s="222"/>
    </row>
    <row r="25" spans="1:2" ht="19.5" customHeight="1" x14ac:dyDescent="0.2">
      <c r="A25" s="219"/>
      <c r="B25" s="222"/>
    </row>
    <row r="26" spans="1:2" ht="19.5" customHeight="1" x14ac:dyDescent="0.2">
      <c r="A26" s="219"/>
      <c r="B26" s="222"/>
    </row>
    <row r="27" spans="1:2" ht="19.5" customHeight="1" x14ac:dyDescent="0.2">
      <c r="A27" s="220"/>
      <c r="B27" s="223"/>
    </row>
  </sheetData>
  <sheetProtection algorithmName="SHA-512" hashValue="CAsaIQNECvzj+fowLEvbi/D1rFFFEeKLQgEPRn2tBD4DE6G1DcLExewIDkIr64GUR69HYnsWAfniGy/MXFwYgg==" saltValue="W6Tp6h0bKDuLRrhsEfLNlg==" spinCount="100000" sheet="1" objects="1" scenarios="1"/>
  <mergeCells count="2">
    <mergeCell ref="A4:A27"/>
    <mergeCell ref="B4:B27"/>
  </mergeCells>
  <phoneticPr fontId="18"/>
  <hyperlinks>
    <hyperlink ref="B2" r:id="rId1" xr:uid="{B9666CC1-8CCA-40D8-BAC5-4398CAD9D7D8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18CF-C6D1-4AD5-8BDB-B3F54E76B2BF}">
  <sheetPr>
    <tabColor theme="0" tint="-0.249977111117893"/>
  </sheetPr>
  <dimension ref="A1:G14"/>
  <sheetViews>
    <sheetView workbookViewId="0"/>
  </sheetViews>
  <sheetFormatPr defaultRowHeight="13" x14ac:dyDescent="0.2"/>
  <cols>
    <col min="1" max="2" width="12.7265625" bestFit="1" customWidth="1"/>
    <col min="3" max="3" width="13.26953125" bestFit="1" customWidth="1"/>
    <col min="4" max="4" width="14.26953125" bestFit="1" customWidth="1"/>
    <col min="5" max="5" width="31.90625" bestFit="1" customWidth="1"/>
    <col min="6" max="6" width="19.453125" bestFit="1" customWidth="1"/>
    <col min="7" max="7" width="15.7265625" bestFit="1" customWidth="1"/>
  </cols>
  <sheetData>
    <row r="1" spans="1:7" ht="15" x14ac:dyDescent="0.2">
      <c r="A1" s="99" t="s">
        <v>49</v>
      </c>
      <c r="B1" s="99" t="s">
        <v>89</v>
      </c>
      <c r="C1" s="99" t="s">
        <v>107</v>
      </c>
      <c r="D1" s="100" t="s">
        <v>90</v>
      </c>
      <c r="E1" s="99" t="s">
        <v>91</v>
      </c>
      <c r="F1" s="100" t="s">
        <v>92</v>
      </c>
      <c r="G1" s="100" t="s">
        <v>93</v>
      </c>
    </row>
    <row r="2" spans="1:7" ht="15" x14ac:dyDescent="0.2">
      <c r="A2" s="101" t="s">
        <v>94</v>
      </c>
      <c r="B2" s="101" t="s">
        <v>95</v>
      </c>
      <c r="C2" s="101" t="s">
        <v>109</v>
      </c>
      <c r="D2" s="101" t="s">
        <v>95</v>
      </c>
      <c r="E2" s="101" t="s">
        <v>94</v>
      </c>
      <c r="F2" s="101" t="s">
        <v>95</v>
      </c>
      <c r="G2" s="101" t="s">
        <v>95</v>
      </c>
    </row>
    <row r="3" spans="1:7" ht="15" x14ac:dyDescent="0.2">
      <c r="A3" s="102" t="s">
        <v>96</v>
      </c>
      <c r="B3" s="103" t="s">
        <v>97</v>
      </c>
      <c r="C3" s="104" t="s">
        <v>9</v>
      </c>
      <c r="D3" s="104" t="s">
        <v>62</v>
      </c>
      <c r="E3" s="105">
        <v>2013</v>
      </c>
      <c r="F3" s="104" t="s">
        <v>9</v>
      </c>
      <c r="G3" s="104" t="s">
        <v>98</v>
      </c>
    </row>
    <row r="4" spans="1:7" ht="15" x14ac:dyDescent="0.2">
      <c r="A4" s="106"/>
      <c r="B4" s="107"/>
      <c r="C4" s="108" t="s">
        <v>99</v>
      </c>
      <c r="D4" s="108" t="s">
        <v>61</v>
      </c>
      <c r="E4" s="105">
        <v>2014</v>
      </c>
      <c r="F4" s="108" t="s">
        <v>99</v>
      </c>
      <c r="G4" s="108" t="s">
        <v>100</v>
      </c>
    </row>
    <row r="5" spans="1:7" ht="15" x14ac:dyDescent="0.2">
      <c r="A5" s="106"/>
      <c r="B5" s="107"/>
      <c r="C5" s="107"/>
      <c r="D5" s="109"/>
      <c r="E5" s="105">
        <v>2015</v>
      </c>
      <c r="F5" s="98"/>
      <c r="G5" s="108" t="s">
        <v>101</v>
      </c>
    </row>
    <row r="6" spans="1:7" ht="15" x14ac:dyDescent="0.2">
      <c r="A6" s="106"/>
      <c r="B6" s="107"/>
      <c r="C6" s="107"/>
      <c r="D6" s="98"/>
      <c r="E6" s="105">
        <v>2016</v>
      </c>
      <c r="F6" s="98"/>
      <c r="G6" s="98"/>
    </row>
    <row r="7" spans="1:7" ht="15" x14ac:dyDescent="0.2">
      <c r="A7" s="106"/>
      <c r="B7" s="107"/>
      <c r="C7" s="107"/>
      <c r="D7" s="98"/>
      <c r="E7" s="105">
        <v>2017</v>
      </c>
      <c r="F7" s="98"/>
      <c r="G7" s="98"/>
    </row>
    <row r="8" spans="1:7" ht="15" x14ac:dyDescent="0.2">
      <c r="A8" s="106"/>
      <c r="B8" s="107"/>
      <c r="C8" s="107"/>
      <c r="D8" s="98"/>
      <c r="E8" s="105">
        <v>2018</v>
      </c>
      <c r="F8" s="98"/>
      <c r="G8" s="98"/>
    </row>
    <row r="9" spans="1:7" ht="15" x14ac:dyDescent="0.2">
      <c r="A9" s="106"/>
      <c r="B9" s="107"/>
      <c r="C9" s="107"/>
      <c r="D9" s="98"/>
      <c r="E9" s="105">
        <v>2019</v>
      </c>
      <c r="F9" s="98"/>
      <c r="G9" s="98"/>
    </row>
    <row r="10" spans="1:7" ht="15" x14ac:dyDescent="0.2">
      <c r="A10" s="106"/>
      <c r="B10" s="98"/>
      <c r="C10" s="98"/>
      <c r="D10" s="98"/>
      <c r="E10" s="105">
        <v>2020</v>
      </c>
      <c r="F10" s="98"/>
      <c r="G10" s="98"/>
    </row>
    <row r="11" spans="1:7" ht="15" x14ac:dyDescent="0.2">
      <c r="A11" s="106"/>
      <c r="B11" s="106"/>
      <c r="C11" s="106"/>
      <c r="D11" s="98"/>
      <c r="E11" s="105">
        <v>2021</v>
      </c>
      <c r="F11" s="98"/>
      <c r="G11" s="98"/>
    </row>
    <row r="12" spans="1:7" ht="15" x14ac:dyDescent="0.2">
      <c r="A12" s="106"/>
      <c r="B12" s="106"/>
      <c r="C12" s="106"/>
      <c r="D12" s="98"/>
      <c r="E12" s="105">
        <v>2022</v>
      </c>
      <c r="F12" s="98"/>
      <c r="G12" s="98"/>
    </row>
    <row r="13" spans="1:7" ht="15" x14ac:dyDescent="0.2">
      <c r="A13" s="106"/>
      <c r="B13" s="106"/>
      <c r="C13" s="106"/>
      <c r="D13" s="98"/>
      <c r="E13" s="105">
        <v>2023</v>
      </c>
      <c r="F13" s="98"/>
      <c r="G13" s="98"/>
    </row>
    <row r="14" spans="1:7" ht="15" x14ac:dyDescent="0.2">
      <c r="A14" s="98"/>
      <c r="B14" s="98"/>
      <c r="C14" s="98"/>
      <c r="D14" s="98"/>
      <c r="E14" s="105">
        <v>2024</v>
      </c>
      <c r="F14" s="98"/>
      <c r="G14" s="98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5">
    <tabColor theme="1" tint="0.499984740745262"/>
  </sheetPr>
  <dimension ref="B2:F3"/>
  <sheetViews>
    <sheetView workbookViewId="0"/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9" t="s">
        <v>27</v>
      </c>
      <c r="C2" s="9" t="s">
        <v>28</v>
      </c>
      <c r="D2" s="9" t="s">
        <v>29</v>
      </c>
      <c r="E2" s="9" t="s">
        <v>31</v>
      </c>
      <c r="F2" s="9" t="s">
        <v>30</v>
      </c>
    </row>
    <row r="3" spans="2:6" x14ac:dyDescent="0.2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チェック中【R5補正】r5h_kt29_seihinkatabanlist_kensaku.xlsx</v>
      </c>
      <c r="E3" s="9" t="str">
        <f>IF(新規登録用!$G$4&lt;&gt;0,新規登録用!$G$4,"要確認")</f>
        <v>要確認</v>
      </c>
      <c r="F3" s="10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2024-02-07T08:26:52Z</dcterms:modified>
</cp:coreProperties>
</file>