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02DF1829-F4BC-4DC6-A474-7680ABD4D493}" xr6:coauthVersionLast="47" xr6:coauthVersionMax="47" xr10:uidLastSave="{00000000-0000-0000-0000-000000000000}"/>
  <workbookProtection workbookAlgorithmName="SHA-512" workbookHashValue="gTQ1VySoR8V5JfeAVnOS+kl+t3tVRDr+EvJ4QerCf+Cl/lMkVwqaAeZfD6GzumWRgM7rVZJMLUn2e8muck/7Cg==" workbookSaltValue="7W9Yl0sHBda0g0lgnnjxsg==" workbookSpinCount="100000" lockStructure="1"/>
  <bookViews>
    <workbookView xWindow="28635" yWindow="-165" windowWidth="29130" windowHeight="1593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入力例!$R$12</definedName>
    <definedName name="_">新規登録用!$R$12</definedName>
    <definedName name="_xlnm._FilterDatabase" localSheetId="2" hidden="1">基準値!#REF!</definedName>
    <definedName name="_xlnm._FilterDatabase" localSheetId="1" hidden="1">新規登録用!$A$11:$AO$11</definedName>
    <definedName name="_xlnm._FilterDatabase" localSheetId="0" hidden="1">入力例!$A$11:$AN$11</definedName>
    <definedName name="_xlnm.Print_Area" localSheetId="2">基準値!$A$1:$K$15</definedName>
    <definedName name="_xlnm.Print_Area" localSheetId="1">新規登録用!$A$1:$AO$312</definedName>
    <definedName name="_xlnm.Print_Area" localSheetId="3">登録申請メールテンプレート!$A$1:$B$27</definedName>
    <definedName name="_xlnm.Print_Area" localSheetId="0">入力例!$A$1:$AN$52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" i="14" l="1"/>
  <c r="AJ16" i="17" l="1"/>
  <c r="AH13" i="17"/>
  <c r="AG13" i="17"/>
  <c r="AK13" i="17"/>
  <c r="AN13" i="17"/>
  <c r="AJ14" i="17"/>
  <c r="AH17" i="17"/>
  <c r="AG16" i="17"/>
  <c r="AG14" i="17"/>
  <c r="AG11" i="17"/>
  <c r="AM51" i="17"/>
  <c r="AM50" i="17"/>
  <c r="AM49" i="17"/>
  <c r="AM48" i="17"/>
  <c r="AM47" i="17"/>
  <c r="AM46" i="17"/>
  <c r="AM45" i="17"/>
  <c r="AM44" i="17"/>
  <c r="AM43" i="17"/>
  <c r="AM42" i="17"/>
  <c r="AM41" i="17"/>
  <c r="AM40" i="17"/>
  <c r="AM39" i="17"/>
  <c r="AM38" i="17"/>
  <c r="AM37" i="17"/>
  <c r="AM36" i="17"/>
  <c r="AM35" i="17"/>
  <c r="AM34" i="17"/>
  <c r="AM33" i="17"/>
  <c r="AM32" i="17"/>
  <c r="AM31" i="17"/>
  <c r="AM30" i="17"/>
  <c r="AM29" i="17"/>
  <c r="AM28" i="17"/>
  <c r="AM27" i="17"/>
  <c r="AM26" i="17"/>
  <c r="AM25" i="17"/>
  <c r="AM24" i="17"/>
  <c r="AM23" i="17"/>
  <c r="AM22" i="17"/>
  <c r="AM21" i="17"/>
  <c r="AI49" i="17"/>
  <c r="AI28" i="17"/>
  <c r="AI21" i="17"/>
  <c r="AI14" i="17"/>
  <c r="AI52" i="17"/>
  <c r="AI51" i="17"/>
  <c r="AI50" i="17"/>
  <c r="AI48" i="17"/>
  <c r="AI47" i="17"/>
  <c r="AI46" i="17"/>
  <c r="AI45" i="17"/>
  <c r="AI44" i="17"/>
  <c r="AI43" i="17"/>
  <c r="AI42" i="17"/>
  <c r="AI41" i="17"/>
  <c r="AI40" i="17"/>
  <c r="AI39" i="17"/>
  <c r="AI38" i="17"/>
  <c r="AI37" i="17"/>
  <c r="AI36" i="17"/>
  <c r="AI35" i="17"/>
  <c r="AI34" i="17"/>
  <c r="AI33" i="17"/>
  <c r="AI32" i="17"/>
  <c r="AI31" i="17"/>
  <c r="AI30" i="17"/>
  <c r="AI29" i="17"/>
  <c r="AI27" i="17"/>
  <c r="AI26" i="17"/>
  <c r="AI25" i="17"/>
  <c r="AI24" i="17"/>
  <c r="AI23" i="17"/>
  <c r="AI22" i="17"/>
  <c r="AI20" i="17"/>
  <c r="AI19" i="17"/>
  <c r="AI18" i="17"/>
  <c r="AI17" i="17"/>
  <c r="AI16" i="17"/>
  <c r="AI15" i="17"/>
  <c r="AI13" i="17"/>
  <c r="AI13" i="14"/>
  <c r="AI312" i="14"/>
  <c r="AI311" i="14"/>
  <c r="AI310" i="14"/>
  <c r="AI309" i="14"/>
  <c r="AI308" i="14"/>
  <c r="AI307" i="14"/>
  <c r="AI306" i="14"/>
  <c r="AI305" i="14"/>
  <c r="AI304" i="14"/>
  <c r="AI303" i="14"/>
  <c r="AI302" i="14"/>
  <c r="AI301" i="14"/>
  <c r="AI300" i="14"/>
  <c r="AI299" i="14"/>
  <c r="AI298" i="14"/>
  <c r="AI297" i="14"/>
  <c r="AI296" i="14"/>
  <c r="AI295" i="14"/>
  <c r="AI294" i="14"/>
  <c r="AI293" i="14"/>
  <c r="AI292" i="14"/>
  <c r="AI291" i="14"/>
  <c r="AI290" i="14"/>
  <c r="AI289" i="14"/>
  <c r="AI288" i="14"/>
  <c r="AI287" i="14"/>
  <c r="AI286" i="14"/>
  <c r="AI285" i="14"/>
  <c r="AI284" i="14"/>
  <c r="AI283" i="14"/>
  <c r="AI282" i="14"/>
  <c r="AI281" i="14"/>
  <c r="AI280" i="14"/>
  <c r="AI279" i="14"/>
  <c r="AI278" i="14"/>
  <c r="AI277" i="14"/>
  <c r="AI276" i="14"/>
  <c r="AI275" i="14"/>
  <c r="AI274" i="14"/>
  <c r="AI273" i="14"/>
  <c r="AI272" i="14"/>
  <c r="AI271" i="14"/>
  <c r="AI270" i="14"/>
  <c r="AI269" i="14"/>
  <c r="AI268" i="14"/>
  <c r="AI267" i="14"/>
  <c r="AI266" i="14"/>
  <c r="AI265" i="14"/>
  <c r="AI264" i="14"/>
  <c r="AI263" i="14"/>
  <c r="AI262" i="14"/>
  <c r="AI261" i="14"/>
  <c r="AI260" i="14"/>
  <c r="AI259" i="14"/>
  <c r="AI258" i="14"/>
  <c r="AI257" i="14"/>
  <c r="AI256" i="14"/>
  <c r="AI255" i="14"/>
  <c r="AI254" i="14"/>
  <c r="AI253" i="14"/>
  <c r="AI252" i="14"/>
  <c r="AI251" i="14"/>
  <c r="AI250" i="14"/>
  <c r="AI249" i="14"/>
  <c r="AI248" i="14"/>
  <c r="AI247" i="14"/>
  <c r="AI246" i="14"/>
  <c r="AI245" i="14"/>
  <c r="AI244" i="14"/>
  <c r="AI243" i="14"/>
  <c r="AI242" i="14"/>
  <c r="AI241" i="14"/>
  <c r="AI240" i="14"/>
  <c r="AI239" i="14"/>
  <c r="AI238" i="14"/>
  <c r="AI237" i="14"/>
  <c r="AI236" i="14"/>
  <c r="AI235" i="14"/>
  <c r="AI234" i="14"/>
  <c r="AI233" i="14"/>
  <c r="AI232" i="14"/>
  <c r="AI231" i="14"/>
  <c r="AI230" i="14"/>
  <c r="AI229" i="14"/>
  <c r="AI228" i="14"/>
  <c r="AI227" i="14"/>
  <c r="AI226" i="14"/>
  <c r="AI225" i="14"/>
  <c r="AI224" i="14"/>
  <c r="AI223" i="14"/>
  <c r="AI222" i="14"/>
  <c r="AI221" i="14"/>
  <c r="AI220" i="14"/>
  <c r="AI219" i="14"/>
  <c r="AI218" i="14"/>
  <c r="AI217" i="14"/>
  <c r="AI216" i="14"/>
  <c r="AI215" i="14"/>
  <c r="AI214" i="14"/>
  <c r="AI213" i="14"/>
  <c r="AI212" i="14"/>
  <c r="AI211" i="14"/>
  <c r="AI210" i="14"/>
  <c r="AI209" i="14"/>
  <c r="AI208" i="14"/>
  <c r="AI207" i="14"/>
  <c r="AI206" i="14"/>
  <c r="AI205" i="14"/>
  <c r="AI204" i="14"/>
  <c r="AI203" i="14"/>
  <c r="AI202" i="14"/>
  <c r="AI201" i="14"/>
  <c r="AI200" i="14"/>
  <c r="AI199" i="14"/>
  <c r="AI198" i="14"/>
  <c r="AI197" i="14"/>
  <c r="AI196" i="14"/>
  <c r="AI195" i="14"/>
  <c r="AI194" i="14"/>
  <c r="AI193" i="14"/>
  <c r="AI192" i="14"/>
  <c r="AI191" i="14"/>
  <c r="AI190" i="14"/>
  <c r="AI189" i="14"/>
  <c r="AI188" i="14"/>
  <c r="AI187" i="14"/>
  <c r="AI186" i="14"/>
  <c r="AI185" i="14"/>
  <c r="AI184" i="14"/>
  <c r="AI183" i="14"/>
  <c r="AI182" i="14"/>
  <c r="AI181" i="14"/>
  <c r="AI180" i="14"/>
  <c r="AI179" i="14"/>
  <c r="AI178" i="14"/>
  <c r="AI177" i="14"/>
  <c r="AI176" i="14"/>
  <c r="AI175" i="14"/>
  <c r="AI174" i="14"/>
  <c r="AI173" i="14"/>
  <c r="AI172" i="14"/>
  <c r="AI171" i="14"/>
  <c r="AI170" i="14"/>
  <c r="AI169" i="14"/>
  <c r="AI168" i="14"/>
  <c r="AI167" i="14"/>
  <c r="AI166" i="14"/>
  <c r="AI165" i="14"/>
  <c r="AI164" i="14"/>
  <c r="AI163" i="14"/>
  <c r="AI162" i="14"/>
  <c r="AI161" i="14"/>
  <c r="AI160" i="14"/>
  <c r="AI159" i="14"/>
  <c r="AI158" i="14"/>
  <c r="AI157" i="14"/>
  <c r="AI156" i="14"/>
  <c r="AI155" i="14"/>
  <c r="AI154" i="14"/>
  <c r="AI153" i="14"/>
  <c r="AI152" i="14"/>
  <c r="AI151" i="14"/>
  <c r="AI150" i="14"/>
  <c r="AI149" i="14"/>
  <c r="AI148" i="14"/>
  <c r="AI147" i="14"/>
  <c r="AI146" i="14"/>
  <c r="AI145" i="14"/>
  <c r="AI144" i="14"/>
  <c r="AI143" i="14"/>
  <c r="AI142" i="14"/>
  <c r="AI141" i="14"/>
  <c r="AI140" i="14"/>
  <c r="AI139" i="14"/>
  <c r="AI138" i="14"/>
  <c r="AI137" i="14"/>
  <c r="AI136" i="14"/>
  <c r="AI135" i="14"/>
  <c r="AI134" i="14"/>
  <c r="AI133" i="14"/>
  <c r="AI132" i="14"/>
  <c r="AI131" i="14"/>
  <c r="AI130" i="14"/>
  <c r="AI129" i="14"/>
  <c r="AI128" i="14"/>
  <c r="AI127" i="14"/>
  <c r="AI126" i="14"/>
  <c r="AI125" i="14"/>
  <c r="AI124" i="14"/>
  <c r="AI123" i="14"/>
  <c r="AI122" i="14"/>
  <c r="AI121" i="14"/>
  <c r="AI120" i="14"/>
  <c r="AI119" i="14"/>
  <c r="AI118" i="14"/>
  <c r="AI117" i="14"/>
  <c r="AI116" i="14"/>
  <c r="AI115" i="14"/>
  <c r="AI114" i="14"/>
  <c r="AI113" i="14"/>
  <c r="AI112" i="14"/>
  <c r="AI111" i="14"/>
  <c r="AI110" i="14"/>
  <c r="AI109" i="14"/>
  <c r="AI108" i="14"/>
  <c r="AI107" i="14"/>
  <c r="AI106" i="14"/>
  <c r="AI105" i="14"/>
  <c r="AI104" i="14"/>
  <c r="AI103" i="14"/>
  <c r="AI102" i="14"/>
  <c r="AI101" i="14"/>
  <c r="AI100" i="14"/>
  <c r="AI99" i="14"/>
  <c r="AI98" i="14"/>
  <c r="AI97" i="14"/>
  <c r="AI96" i="14"/>
  <c r="AI95" i="14"/>
  <c r="AI94" i="14"/>
  <c r="AI93" i="14"/>
  <c r="AI92" i="14"/>
  <c r="AI91" i="14"/>
  <c r="AI90" i="14"/>
  <c r="AI89" i="14"/>
  <c r="AI88" i="14"/>
  <c r="AI87" i="14"/>
  <c r="AI86" i="14"/>
  <c r="AI85" i="14"/>
  <c r="AI84" i="14"/>
  <c r="AI83" i="14"/>
  <c r="AI82" i="14"/>
  <c r="AI81" i="14"/>
  <c r="AI80" i="14"/>
  <c r="AI79" i="14"/>
  <c r="AI78" i="14"/>
  <c r="AI77" i="14"/>
  <c r="AI76" i="14"/>
  <c r="AI75" i="14"/>
  <c r="AI74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I60" i="14"/>
  <c r="AI59" i="14"/>
  <c r="AI58" i="14"/>
  <c r="AI57" i="14"/>
  <c r="AI56" i="14"/>
  <c r="AI55" i="14"/>
  <c r="AI54" i="14"/>
  <c r="AI53" i="14"/>
  <c r="AI52" i="14"/>
  <c r="AI51" i="14"/>
  <c r="AI50" i="14"/>
  <c r="AI49" i="14"/>
  <c r="AI48" i="14"/>
  <c r="AI47" i="14"/>
  <c r="AI46" i="14"/>
  <c r="AI45" i="14"/>
  <c r="AI44" i="14"/>
  <c r="AI43" i="14"/>
  <c r="AI42" i="14"/>
  <c r="AI41" i="14"/>
  <c r="AI40" i="14"/>
  <c r="AI39" i="14"/>
  <c r="AI38" i="14"/>
  <c r="AI37" i="14"/>
  <c r="AI36" i="14"/>
  <c r="AI35" i="14"/>
  <c r="AI34" i="14"/>
  <c r="AI33" i="14"/>
  <c r="AI32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R12" i="14"/>
  <c r="AG312" i="14"/>
  <c r="AG311" i="14"/>
  <c r="AG310" i="14"/>
  <c r="AG309" i="14"/>
  <c r="AG308" i="14"/>
  <c r="AG307" i="14"/>
  <c r="AG306" i="14"/>
  <c r="AG305" i="14"/>
  <c r="AG304" i="14"/>
  <c r="AG303" i="14"/>
  <c r="AG302" i="14"/>
  <c r="AG301" i="14"/>
  <c r="AG300" i="14"/>
  <c r="AG299" i="14"/>
  <c r="AG298" i="14"/>
  <c r="AG297" i="14"/>
  <c r="AG296" i="14"/>
  <c r="AG295" i="14"/>
  <c r="AG294" i="14"/>
  <c r="AG293" i="14"/>
  <c r="AG292" i="14"/>
  <c r="AG291" i="14"/>
  <c r="AG290" i="14"/>
  <c r="AG289" i="14"/>
  <c r="AG288" i="14"/>
  <c r="AG287" i="14"/>
  <c r="AG286" i="14"/>
  <c r="AG285" i="14"/>
  <c r="AG284" i="14"/>
  <c r="AG283" i="14"/>
  <c r="AG282" i="14"/>
  <c r="AG281" i="14"/>
  <c r="AG280" i="14"/>
  <c r="AG279" i="14"/>
  <c r="AG278" i="14"/>
  <c r="AG277" i="14"/>
  <c r="AG276" i="14"/>
  <c r="AG275" i="14"/>
  <c r="AG274" i="14"/>
  <c r="AG273" i="14"/>
  <c r="AG272" i="14"/>
  <c r="AG271" i="14"/>
  <c r="AG270" i="14"/>
  <c r="AG269" i="14"/>
  <c r="AG268" i="14"/>
  <c r="AG267" i="14"/>
  <c r="AG266" i="14"/>
  <c r="AG265" i="14"/>
  <c r="AG264" i="14"/>
  <c r="AG263" i="14"/>
  <c r="AG262" i="14"/>
  <c r="AG261" i="14"/>
  <c r="AG260" i="14"/>
  <c r="AG259" i="14"/>
  <c r="AG258" i="14"/>
  <c r="AG257" i="14"/>
  <c r="AG256" i="14"/>
  <c r="AG255" i="14"/>
  <c r="AG254" i="14"/>
  <c r="AG253" i="14"/>
  <c r="AG252" i="14"/>
  <c r="AG251" i="14"/>
  <c r="AG250" i="14"/>
  <c r="AG249" i="14"/>
  <c r="AG248" i="14"/>
  <c r="AG247" i="14"/>
  <c r="AG246" i="14"/>
  <c r="AG245" i="14"/>
  <c r="AG244" i="14"/>
  <c r="AG243" i="14"/>
  <c r="AG242" i="14"/>
  <c r="AG241" i="14"/>
  <c r="AG240" i="14"/>
  <c r="AG239" i="14"/>
  <c r="AG238" i="14"/>
  <c r="AG237" i="14"/>
  <c r="AG236" i="14"/>
  <c r="AG235" i="14"/>
  <c r="AG234" i="14"/>
  <c r="AG233" i="14"/>
  <c r="AG232" i="14"/>
  <c r="AG231" i="14"/>
  <c r="AG230" i="14"/>
  <c r="AG229" i="14"/>
  <c r="AG228" i="14"/>
  <c r="AG227" i="14"/>
  <c r="AG226" i="14"/>
  <c r="AG225" i="14"/>
  <c r="AG224" i="14"/>
  <c r="AG223" i="14"/>
  <c r="AG222" i="14"/>
  <c r="AG221" i="14"/>
  <c r="AG220" i="14"/>
  <c r="AG219" i="14"/>
  <c r="AG218" i="14"/>
  <c r="AG217" i="14"/>
  <c r="AG216" i="14"/>
  <c r="AG215" i="14"/>
  <c r="AG214" i="14"/>
  <c r="AG213" i="14"/>
  <c r="AG212" i="14"/>
  <c r="AG211" i="14"/>
  <c r="AG210" i="14"/>
  <c r="AG209" i="14"/>
  <c r="AG208" i="14"/>
  <c r="AG207" i="14"/>
  <c r="AG206" i="14"/>
  <c r="AG205" i="14"/>
  <c r="AG204" i="14"/>
  <c r="AG203" i="14"/>
  <c r="AG202" i="14"/>
  <c r="AG201" i="14"/>
  <c r="AG200" i="14"/>
  <c r="AG199" i="14"/>
  <c r="AG198" i="14"/>
  <c r="AG197" i="14"/>
  <c r="AG196" i="14"/>
  <c r="AG195" i="14"/>
  <c r="AG194" i="14"/>
  <c r="AG193" i="14"/>
  <c r="AG192" i="14"/>
  <c r="AG191" i="14"/>
  <c r="AG190" i="14"/>
  <c r="AG189" i="14"/>
  <c r="AG188" i="14"/>
  <c r="AG187" i="14"/>
  <c r="AG186" i="14"/>
  <c r="AG185" i="14"/>
  <c r="AG184" i="14"/>
  <c r="AG183" i="14"/>
  <c r="AG182" i="14"/>
  <c r="AG181" i="14"/>
  <c r="AG180" i="14"/>
  <c r="AG179" i="14"/>
  <c r="AG178" i="14"/>
  <c r="AG177" i="14"/>
  <c r="AG176" i="14"/>
  <c r="AG175" i="14"/>
  <c r="AG174" i="14"/>
  <c r="AG173" i="14"/>
  <c r="AG172" i="14"/>
  <c r="AG171" i="14"/>
  <c r="AG170" i="14"/>
  <c r="AG169" i="14"/>
  <c r="AG168" i="14"/>
  <c r="AG167" i="14"/>
  <c r="AG166" i="14"/>
  <c r="AG165" i="14"/>
  <c r="AG164" i="14"/>
  <c r="AG163" i="14"/>
  <c r="AG162" i="14"/>
  <c r="AG161" i="14"/>
  <c r="AG160" i="14"/>
  <c r="AG159" i="14"/>
  <c r="AG158" i="14"/>
  <c r="AG157" i="14"/>
  <c r="AG156" i="14"/>
  <c r="AG155" i="14"/>
  <c r="AG154" i="14"/>
  <c r="AG153" i="14"/>
  <c r="AG152" i="14"/>
  <c r="AG151" i="14"/>
  <c r="AG150" i="14"/>
  <c r="AG149" i="14"/>
  <c r="AG148" i="14"/>
  <c r="AG147" i="14"/>
  <c r="AG146" i="14"/>
  <c r="AG145" i="14"/>
  <c r="AG144" i="14"/>
  <c r="AG143" i="14"/>
  <c r="AG142" i="14"/>
  <c r="AG141" i="14"/>
  <c r="AG140" i="14"/>
  <c r="AG139" i="14"/>
  <c r="AG138" i="14"/>
  <c r="AG137" i="14"/>
  <c r="AG136" i="14"/>
  <c r="AG135" i="14"/>
  <c r="AG134" i="14"/>
  <c r="AG133" i="14"/>
  <c r="AG132" i="14"/>
  <c r="AG131" i="14"/>
  <c r="AG130" i="14"/>
  <c r="AG129" i="14"/>
  <c r="AG128" i="14"/>
  <c r="AG127" i="14"/>
  <c r="AG126" i="14"/>
  <c r="AG125" i="14"/>
  <c r="AG124" i="14"/>
  <c r="AG123" i="14"/>
  <c r="AG122" i="14"/>
  <c r="AG121" i="14"/>
  <c r="AG120" i="14"/>
  <c r="AG119" i="14"/>
  <c r="AG118" i="14"/>
  <c r="AG117" i="14"/>
  <c r="AG116" i="14"/>
  <c r="AG115" i="14"/>
  <c r="AG114" i="14"/>
  <c r="AG113" i="14"/>
  <c r="AG112" i="14"/>
  <c r="AG111" i="14"/>
  <c r="AG110" i="14"/>
  <c r="AG109" i="14"/>
  <c r="AG108" i="14"/>
  <c r="AG107" i="14"/>
  <c r="AG106" i="14"/>
  <c r="AG105" i="14"/>
  <c r="AG104" i="14"/>
  <c r="AG103" i="14"/>
  <c r="AG102" i="14"/>
  <c r="AG101" i="14"/>
  <c r="AG100" i="14"/>
  <c r="AG99" i="14"/>
  <c r="AG98" i="14"/>
  <c r="AG97" i="14"/>
  <c r="AG96" i="14"/>
  <c r="AG95" i="14"/>
  <c r="AG94" i="14"/>
  <c r="AG93" i="14"/>
  <c r="AG92" i="14"/>
  <c r="AG91" i="14"/>
  <c r="AG90" i="14"/>
  <c r="AG89" i="14"/>
  <c r="AG88" i="14"/>
  <c r="AG87" i="14"/>
  <c r="AG86" i="14"/>
  <c r="AG85" i="14"/>
  <c r="AG84" i="14"/>
  <c r="AG83" i="14"/>
  <c r="AG82" i="14"/>
  <c r="AG81" i="14"/>
  <c r="AG80" i="14"/>
  <c r="AG79" i="14"/>
  <c r="AG78" i="14"/>
  <c r="AG77" i="14"/>
  <c r="AG76" i="14"/>
  <c r="AG75" i="14"/>
  <c r="AG74" i="14"/>
  <c r="AG73" i="14"/>
  <c r="AG72" i="14"/>
  <c r="AG71" i="14"/>
  <c r="AG70" i="14"/>
  <c r="AG69" i="14"/>
  <c r="AG68" i="14"/>
  <c r="AG67" i="14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52" i="14"/>
  <c r="AG51" i="14"/>
  <c r="AG50" i="14"/>
  <c r="AG49" i="14"/>
  <c r="AG48" i="14"/>
  <c r="AG47" i="14"/>
  <c r="AG46" i="14"/>
  <c r="AG45" i="14"/>
  <c r="AG44" i="14"/>
  <c r="AG43" i="14"/>
  <c r="AG42" i="14"/>
  <c r="AG41" i="14"/>
  <c r="AG40" i="14"/>
  <c r="AG39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13" i="14"/>
  <c r="AM311" i="14"/>
  <c r="AM310" i="14"/>
  <c r="AM309" i="14"/>
  <c r="AM308" i="14"/>
  <c r="AM307" i="14"/>
  <c r="AM306" i="14"/>
  <c r="AM305" i="14"/>
  <c r="AM304" i="14"/>
  <c r="AM303" i="14"/>
  <c r="AM302" i="14"/>
  <c r="AM301" i="14"/>
  <c r="AM300" i="14"/>
  <c r="AM299" i="14"/>
  <c r="AM298" i="14"/>
  <c r="AM297" i="14"/>
  <c r="AM296" i="14"/>
  <c r="AM295" i="14"/>
  <c r="AM294" i="14"/>
  <c r="AM293" i="14"/>
  <c r="AM292" i="14"/>
  <c r="AM291" i="14"/>
  <c r="AM290" i="14"/>
  <c r="AM289" i="14"/>
  <c r="AM288" i="14"/>
  <c r="AM287" i="14"/>
  <c r="AM286" i="14"/>
  <c r="AM285" i="14"/>
  <c r="AM284" i="14"/>
  <c r="AM283" i="14"/>
  <c r="AM282" i="14"/>
  <c r="AM281" i="14"/>
  <c r="AM280" i="14"/>
  <c r="AM279" i="14"/>
  <c r="AM278" i="14"/>
  <c r="AM277" i="14"/>
  <c r="AM276" i="14"/>
  <c r="AM275" i="14"/>
  <c r="AM274" i="14"/>
  <c r="AM273" i="14"/>
  <c r="AM272" i="14"/>
  <c r="AM271" i="14"/>
  <c r="AM270" i="14"/>
  <c r="AM269" i="14"/>
  <c r="AM268" i="14"/>
  <c r="AM267" i="14"/>
  <c r="AM266" i="14"/>
  <c r="AM265" i="14"/>
  <c r="AM264" i="14"/>
  <c r="AM263" i="14"/>
  <c r="AM262" i="14"/>
  <c r="AM261" i="14"/>
  <c r="AM260" i="14"/>
  <c r="AM259" i="14"/>
  <c r="AM258" i="14"/>
  <c r="AM257" i="14"/>
  <c r="AM256" i="14"/>
  <c r="AM255" i="14"/>
  <c r="AM254" i="14"/>
  <c r="AM253" i="14"/>
  <c r="AM252" i="14"/>
  <c r="AM251" i="14"/>
  <c r="AM250" i="14"/>
  <c r="AM249" i="14"/>
  <c r="AM248" i="14"/>
  <c r="AM247" i="14"/>
  <c r="AM246" i="14"/>
  <c r="AM245" i="14"/>
  <c r="AM244" i="14"/>
  <c r="AM243" i="14"/>
  <c r="AM242" i="14"/>
  <c r="AM241" i="14"/>
  <c r="AM240" i="14"/>
  <c r="AM239" i="14"/>
  <c r="AM238" i="14"/>
  <c r="AM237" i="14"/>
  <c r="AM236" i="14"/>
  <c r="AM235" i="14"/>
  <c r="AM234" i="14"/>
  <c r="AM233" i="14"/>
  <c r="AM232" i="14"/>
  <c r="AM231" i="14"/>
  <c r="AM230" i="14"/>
  <c r="AM229" i="14"/>
  <c r="AM228" i="14"/>
  <c r="AM227" i="14"/>
  <c r="AM226" i="14"/>
  <c r="AM225" i="14"/>
  <c r="AM224" i="14"/>
  <c r="AM223" i="14"/>
  <c r="AM222" i="14"/>
  <c r="AM221" i="14"/>
  <c r="AM220" i="14"/>
  <c r="AM219" i="14"/>
  <c r="AM218" i="14"/>
  <c r="AM217" i="14"/>
  <c r="AM216" i="14"/>
  <c r="AM215" i="14"/>
  <c r="AM214" i="14"/>
  <c r="AM213" i="14"/>
  <c r="AM212" i="14"/>
  <c r="AM211" i="14"/>
  <c r="AM210" i="14"/>
  <c r="AM209" i="14"/>
  <c r="AM208" i="14"/>
  <c r="AM207" i="14"/>
  <c r="AM206" i="14"/>
  <c r="AM205" i="14"/>
  <c r="AM204" i="14"/>
  <c r="AM203" i="14"/>
  <c r="AM202" i="14"/>
  <c r="AM201" i="14"/>
  <c r="AM200" i="14"/>
  <c r="AM199" i="14"/>
  <c r="AM198" i="14"/>
  <c r="AM197" i="14"/>
  <c r="AM196" i="14"/>
  <c r="AM195" i="14"/>
  <c r="AM194" i="14"/>
  <c r="AM193" i="14"/>
  <c r="AM192" i="14"/>
  <c r="AM191" i="14"/>
  <c r="AM190" i="14"/>
  <c r="AM189" i="14"/>
  <c r="AM188" i="14"/>
  <c r="AM187" i="14"/>
  <c r="AM186" i="14"/>
  <c r="AM185" i="14"/>
  <c r="AM184" i="14"/>
  <c r="AM183" i="14"/>
  <c r="AM182" i="14"/>
  <c r="AM181" i="14"/>
  <c r="AM180" i="14"/>
  <c r="AM179" i="14"/>
  <c r="AM178" i="14"/>
  <c r="AM177" i="14"/>
  <c r="AM176" i="14"/>
  <c r="AM175" i="14"/>
  <c r="AM174" i="14"/>
  <c r="AM173" i="14"/>
  <c r="AM172" i="14"/>
  <c r="AM171" i="14"/>
  <c r="AM170" i="14"/>
  <c r="AM169" i="14"/>
  <c r="AM168" i="14"/>
  <c r="AM167" i="14"/>
  <c r="AM166" i="14"/>
  <c r="AM165" i="14"/>
  <c r="AM164" i="14"/>
  <c r="AM163" i="14"/>
  <c r="AM162" i="14"/>
  <c r="AM161" i="14"/>
  <c r="AM160" i="14"/>
  <c r="AM159" i="14"/>
  <c r="AM158" i="14"/>
  <c r="AM157" i="14"/>
  <c r="AM156" i="14"/>
  <c r="AM155" i="14"/>
  <c r="AM154" i="14"/>
  <c r="AM153" i="14"/>
  <c r="AM152" i="14"/>
  <c r="AM151" i="14"/>
  <c r="AM150" i="14"/>
  <c r="AM149" i="14"/>
  <c r="AM148" i="14"/>
  <c r="AM147" i="14"/>
  <c r="AM146" i="14"/>
  <c r="AM145" i="14"/>
  <c r="AM144" i="14"/>
  <c r="AM143" i="14"/>
  <c r="AM142" i="14"/>
  <c r="AM141" i="14"/>
  <c r="AM140" i="14"/>
  <c r="AM139" i="14"/>
  <c r="AM138" i="14"/>
  <c r="AM137" i="14"/>
  <c r="AM136" i="14"/>
  <c r="AM135" i="14"/>
  <c r="AM134" i="14"/>
  <c r="AM133" i="14"/>
  <c r="AM132" i="14"/>
  <c r="AM131" i="14"/>
  <c r="AM130" i="14"/>
  <c r="AM129" i="14"/>
  <c r="AM128" i="14"/>
  <c r="AM127" i="14"/>
  <c r="AM126" i="14"/>
  <c r="AM125" i="14"/>
  <c r="AM124" i="14"/>
  <c r="AM123" i="14"/>
  <c r="AM122" i="14"/>
  <c r="AM121" i="14"/>
  <c r="AM120" i="14"/>
  <c r="AM119" i="14"/>
  <c r="AM118" i="14"/>
  <c r="AM117" i="14"/>
  <c r="AM116" i="14"/>
  <c r="AM115" i="14"/>
  <c r="AM114" i="14"/>
  <c r="AM113" i="14"/>
  <c r="AM112" i="14"/>
  <c r="AM111" i="14"/>
  <c r="AM110" i="14"/>
  <c r="AM109" i="14"/>
  <c r="AM108" i="14"/>
  <c r="AM107" i="14"/>
  <c r="AM106" i="14"/>
  <c r="AM105" i="14"/>
  <c r="AM104" i="14"/>
  <c r="AM103" i="14"/>
  <c r="AM102" i="14"/>
  <c r="AM101" i="14"/>
  <c r="AM100" i="14"/>
  <c r="AM99" i="14"/>
  <c r="AM98" i="14"/>
  <c r="AM97" i="14"/>
  <c r="AM96" i="14"/>
  <c r="AM95" i="14"/>
  <c r="AM94" i="14"/>
  <c r="AM93" i="14"/>
  <c r="AM92" i="14"/>
  <c r="AM91" i="14"/>
  <c r="AM90" i="14"/>
  <c r="AM89" i="14"/>
  <c r="AM88" i="14"/>
  <c r="AM87" i="14"/>
  <c r="AM86" i="14"/>
  <c r="AM85" i="14"/>
  <c r="AM84" i="14"/>
  <c r="AM83" i="14"/>
  <c r="AM82" i="14"/>
  <c r="AM81" i="14"/>
  <c r="AM80" i="14"/>
  <c r="AM79" i="14"/>
  <c r="AM78" i="14"/>
  <c r="AM77" i="14"/>
  <c r="AM76" i="14"/>
  <c r="AM75" i="14"/>
  <c r="AM74" i="14"/>
  <c r="AM73" i="14"/>
  <c r="AM72" i="14"/>
  <c r="AM71" i="14"/>
  <c r="AM70" i="14"/>
  <c r="AM69" i="14"/>
  <c r="AM68" i="14"/>
  <c r="AM67" i="14"/>
  <c r="AM66" i="14"/>
  <c r="AM65" i="14"/>
  <c r="AM64" i="14"/>
  <c r="AM63" i="14"/>
  <c r="AM62" i="14"/>
  <c r="AM61" i="14"/>
  <c r="AM60" i="14"/>
  <c r="AM59" i="14"/>
  <c r="AM58" i="14"/>
  <c r="AM57" i="14"/>
  <c r="AM56" i="14"/>
  <c r="AM55" i="14"/>
  <c r="AM54" i="14"/>
  <c r="AM53" i="14"/>
  <c r="AM52" i="14"/>
  <c r="AM51" i="14"/>
  <c r="AM50" i="14"/>
  <c r="AM49" i="14"/>
  <c r="AM48" i="14"/>
  <c r="AM47" i="14"/>
  <c r="AM46" i="14"/>
  <c r="AM45" i="14"/>
  <c r="AM44" i="14"/>
  <c r="AM43" i="14"/>
  <c r="AM42" i="14"/>
  <c r="AM41" i="14"/>
  <c r="AM40" i="14"/>
  <c r="AM39" i="14"/>
  <c r="AM38" i="14"/>
  <c r="AM37" i="14"/>
  <c r="AM36" i="14"/>
  <c r="AM35" i="14"/>
  <c r="AM34" i="14"/>
  <c r="AM33" i="14"/>
  <c r="AM32" i="14"/>
  <c r="AM31" i="14"/>
  <c r="AM30" i="14"/>
  <c r="AM29" i="14"/>
  <c r="AM28" i="14"/>
  <c r="AM27" i="14"/>
  <c r="AM26" i="14"/>
  <c r="AM25" i="14"/>
  <c r="AM24" i="14"/>
  <c r="AM23" i="14"/>
  <c r="AM22" i="14"/>
  <c r="AM21" i="14"/>
  <c r="AJ14" i="14"/>
  <c r="AJ309" i="14"/>
  <c r="AL15" i="14"/>
  <c r="AL13" i="14"/>
  <c r="AL14" i="14"/>
  <c r="AK13" i="14" l="1"/>
  <c r="AK14" i="14"/>
  <c r="AJ13" i="17"/>
  <c r="AJ15" i="17"/>
  <c r="AJ17" i="17"/>
  <c r="AJ18" i="17"/>
  <c r="AJ19" i="17"/>
  <c r="AJ20" i="17"/>
  <c r="AJ21" i="17"/>
  <c r="AJ22" i="17"/>
  <c r="AJ23" i="17"/>
  <c r="AJ24" i="17"/>
  <c r="AJ25" i="17"/>
  <c r="AJ26" i="17"/>
  <c r="AJ27" i="17"/>
  <c r="AJ28" i="17"/>
  <c r="AJ29" i="17"/>
  <c r="AJ30" i="17"/>
  <c r="AJ31" i="17"/>
  <c r="AJ32" i="17"/>
  <c r="AJ33" i="17"/>
  <c r="AJ34" i="17"/>
  <c r="AJ35" i="17"/>
  <c r="AJ36" i="17"/>
  <c r="AJ37" i="17"/>
  <c r="AJ38" i="17"/>
  <c r="AJ39" i="17"/>
  <c r="AJ40" i="17"/>
  <c r="AJ41" i="17"/>
  <c r="AJ42" i="17"/>
  <c r="AJ43" i="17"/>
  <c r="AJ44" i="17"/>
  <c r="AJ45" i="17"/>
  <c r="AJ46" i="17"/>
  <c r="AJ47" i="17"/>
  <c r="AJ48" i="17"/>
  <c r="AJ49" i="17"/>
  <c r="AJ50" i="17"/>
  <c r="AJ51" i="17"/>
  <c r="AJ52" i="17"/>
  <c r="AJ15" i="14" l="1"/>
  <c r="AJ16" i="14"/>
  <c r="AJ17" i="14"/>
  <c r="AJ18" i="14"/>
  <c r="AJ19" i="14"/>
  <c r="AJ20" i="14"/>
  <c r="AJ21" i="14"/>
  <c r="AJ22" i="14"/>
  <c r="AJ23" i="14"/>
  <c r="AJ24" i="14"/>
  <c r="AJ25" i="14"/>
  <c r="AJ26" i="14"/>
  <c r="AJ27" i="14"/>
  <c r="AJ28" i="14"/>
  <c r="AJ29" i="14"/>
  <c r="AJ30" i="14"/>
  <c r="AJ31" i="14"/>
  <c r="AJ32" i="14"/>
  <c r="AJ33" i="14"/>
  <c r="AJ34" i="14"/>
  <c r="AJ35" i="14"/>
  <c r="AJ36" i="14"/>
  <c r="AJ37" i="14"/>
  <c r="AJ38" i="14"/>
  <c r="AJ39" i="14"/>
  <c r="AJ40" i="14"/>
  <c r="AJ41" i="14"/>
  <c r="AJ42" i="14"/>
  <c r="AJ43" i="14"/>
  <c r="AJ44" i="14"/>
  <c r="AJ45" i="14"/>
  <c r="AJ46" i="14"/>
  <c r="AJ47" i="14"/>
  <c r="AJ48" i="14"/>
  <c r="AJ49" i="14"/>
  <c r="AJ50" i="14"/>
  <c r="AJ51" i="14"/>
  <c r="AJ52" i="14"/>
  <c r="AJ53" i="14"/>
  <c r="AJ54" i="14"/>
  <c r="AJ55" i="14"/>
  <c r="AJ56" i="14"/>
  <c r="AJ57" i="14"/>
  <c r="AJ58" i="14"/>
  <c r="AJ59" i="14"/>
  <c r="AJ60" i="14"/>
  <c r="AJ61" i="14"/>
  <c r="AJ62" i="14"/>
  <c r="AJ63" i="14"/>
  <c r="AJ64" i="14"/>
  <c r="AJ65" i="14"/>
  <c r="AJ66" i="14"/>
  <c r="AJ67" i="14"/>
  <c r="AJ68" i="14"/>
  <c r="AJ69" i="14"/>
  <c r="AJ70" i="14"/>
  <c r="AJ71" i="14"/>
  <c r="AJ72" i="14"/>
  <c r="AJ73" i="14"/>
  <c r="AJ74" i="14"/>
  <c r="AJ75" i="14"/>
  <c r="AJ76" i="14"/>
  <c r="AJ77" i="14"/>
  <c r="AJ78" i="14"/>
  <c r="AJ79" i="14"/>
  <c r="AJ80" i="14"/>
  <c r="AJ81" i="14"/>
  <c r="AJ82" i="14"/>
  <c r="AJ83" i="14"/>
  <c r="AJ84" i="14"/>
  <c r="AJ85" i="14"/>
  <c r="AJ86" i="14"/>
  <c r="AJ87" i="14"/>
  <c r="AJ88" i="14"/>
  <c r="AJ89" i="14"/>
  <c r="AJ90" i="14"/>
  <c r="AJ91" i="14"/>
  <c r="AJ92" i="14"/>
  <c r="AJ93" i="14"/>
  <c r="AJ94" i="14"/>
  <c r="AJ95" i="14"/>
  <c r="AJ96" i="14"/>
  <c r="AJ97" i="14"/>
  <c r="AJ98" i="14"/>
  <c r="AJ99" i="14"/>
  <c r="AJ100" i="14"/>
  <c r="AJ101" i="14"/>
  <c r="AJ102" i="14"/>
  <c r="AJ103" i="14"/>
  <c r="AJ104" i="14"/>
  <c r="AJ105" i="14"/>
  <c r="AJ106" i="14"/>
  <c r="AJ107" i="14"/>
  <c r="AJ108" i="14"/>
  <c r="AJ109" i="14"/>
  <c r="AJ110" i="14"/>
  <c r="AJ111" i="14"/>
  <c r="AJ112" i="14"/>
  <c r="AJ113" i="14"/>
  <c r="AJ114" i="14"/>
  <c r="AJ115" i="14"/>
  <c r="AJ116" i="14"/>
  <c r="AJ117" i="14"/>
  <c r="AJ118" i="14"/>
  <c r="AJ119" i="14"/>
  <c r="AJ120" i="14"/>
  <c r="AJ121" i="14"/>
  <c r="AJ122" i="14"/>
  <c r="AJ123" i="14"/>
  <c r="AJ124" i="14"/>
  <c r="AJ125" i="14"/>
  <c r="AJ126" i="14"/>
  <c r="AJ127" i="14"/>
  <c r="AJ128" i="14"/>
  <c r="AJ129" i="14"/>
  <c r="AJ130" i="14"/>
  <c r="AJ131" i="14"/>
  <c r="AJ132" i="14"/>
  <c r="AJ133" i="14"/>
  <c r="AJ134" i="14"/>
  <c r="AJ135" i="14"/>
  <c r="AJ136" i="14"/>
  <c r="AJ137" i="14"/>
  <c r="AJ138" i="14"/>
  <c r="AJ139" i="14"/>
  <c r="AJ140" i="14"/>
  <c r="AJ141" i="14"/>
  <c r="AJ142" i="14"/>
  <c r="AJ143" i="14"/>
  <c r="AJ144" i="14"/>
  <c r="AJ145" i="14"/>
  <c r="AJ146" i="14"/>
  <c r="AJ147" i="14"/>
  <c r="AJ148" i="14"/>
  <c r="AJ149" i="14"/>
  <c r="AJ150" i="14"/>
  <c r="AJ151" i="14"/>
  <c r="AJ152" i="14"/>
  <c r="AJ153" i="14"/>
  <c r="AJ154" i="14"/>
  <c r="AJ155" i="14"/>
  <c r="AJ156" i="14"/>
  <c r="AJ157" i="14"/>
  <c r="AJ158" i="14"/>
  <c r="AJ159" i="14"/>
  <c r="AJ160" i="14"/>
  <c r="AJ161" i="14"/>
  <c r="AJ162" i="14"/>
  <c r="AJ163" i="14"/>
  <c r="AJ164" i="14"/>
  <c r="AJ165" i="14"/>
  <c r="AJ166" i="14"/>
  <c r="AJ167" i="14"/>
  <c r="AJ168" i="14"/>
  <c r="AJ169" i="14"/>
  <c r="AJ170" i="14"/>
  <c r="AJ171" i="14"/>
  <c r="AJ172" i="14"/>
  <c r="AJ173" i="14"/>
  <c r="AJ174" i="14"/>
  <c r="AJ175" i="14"/>
  <c r="AJ176" i="14"/>
  <c r="AJ177" i="14"/>
  <c r="AJ178" i="14"/>
  <c r="AJ179" i="14"/>
  <c r="AJ180" i="14"/>
  <c r="AJ181" i="14"/>
  <c r="AJ182" i="14"/>
  <c r="AJ183" i="14"/>
  <c r="AJ184" i="14"/>
  <c r="AJ185" i="14"/>
  <c r="AJ186" i="14"/>
  <c r="AJ187" i="14"/>
  <c r="AJ188" i="14"/>
  <c r="AJ189" i="14"/>
  <c r="AJ190" i="14"/>
  <c r="AJ191" i="14"/>
  <c r="AJ192" i="14"/>
  <c r="AJ193" i="14"/>
  <c r="AJ194" i="14"/>
  <c r="AJ195" i="14"/>
  <c r="AJ196" i="14"/>
  <c r="AJ197" i="14"/>
  <c r="AJ198" i="14"/>
  <c r="AJ199" i="14"/>
  <c r="AJ200" i="14"/>
  <c r="AJ201" i="14"/>
  <c r="AJ202" i="14"/>
  <c r="AJ203" i="14"/>
  <c r="AJ204" i="14"/>
  <c r="AJ205" i="14"/>
  <c r="AJ206" i="14"/>
  <c r="AJ207" i="14"/>
  <c r="AJ208" i="14"/>
  <c r="AJ209" i="14"/>
  <c r="AJ210" i="14"/>
  <c r="AJ211" i="14"/>
  <c r="AJ212" i="14"/>
  <c r="AJ213" i="14"/>
  <c r="AJ214" i="14"/>
  <c r="AJ215" i="14"/>
  <c r="AJ216" i="14"/>
  <c r="AJ217" i="14"/>
  <c r="AJ218" i="14"/>
  <c r="AJ219" i="14"/>
  <c r="AJ220" i="14"/>
  <c r="AJ221" i="14"/>
  <c r="AJ222" i="14"/>
  <c r="AJ223" i="14"/>
  <c r="AJ224" i="14"/>
  <c r="AJ225" i="14"/>
  <c r="AJ226" i="14"/>
  <c r="AJ227" i="14"/>
  <c r="AJ228" i="14"/>
  <c r="AJ229" i="14"/>
  <c r="AJ230" i="14"/>
  <c r="AJ231" i="14"/>
  <c r="AJ232" i="14"/>
  <c r="AJ233" i="14"/>
  <c r="AJ234" i="14"/>
  <c r="AJ235" i="14"/>
  <c r="AJ236" i="14"/>
  <c r="AJ237" i="14"/>
  <c r="AJ238" i="14"/>
  <c r="AJ239" i="14"/>
  <c r="AJ240" i="14"/>
  <c r="AJ241" i="14"/>
  <c r="AJ242" i="14"/>
  <c r="AJ243" i="14"/>
  <c r="AJ244" i="14"/>
  <c r="AJ245" i="14"/>
  <c r="AJ246" i="14"/>
  <c r="AJ247" i="14"/>
  <c r="AJ248" i="14"/>
  <c r="AJ249" i="14"/>
  <c r="AJ250" i="14"/>
  <c r="AJ251" i="14"/>
  <c r="AJ252" i="14"/>
  <c r="AJ253" i="14"/>
  <c r="AJ254" i="14"/>
  <c r="AJ255" i="14"/>
  <c r="AJ256" i="14"/>
  <c r="AJ257" i="14"/>
  <c r="AJ258" i="14"/>
  <c r="AJ259" i="14"/>
  <c r="AJ260" i="14"/>
  <c r="AJ261" i="14"/>
  <c r="AJ262" i="14"/>
  <c r="AJ263" i="14"/>
  <c r="AJ264" i="14"/>
  <c r="AJ265" i="14"/>
  <c r="AJ266" i="14"/>
  <c r="AJ267" i="14"/>
  <c r="AJ268" i="14"/>
  <c r="AJ269" i="14"/>
  <c r="AJ270" i="14"/>
  <c r="AJ271" i="14"/>
  <c r="AJ272" i="14"/>
  <c r="AJ273" i="14"/>
  <c r="AJ274" i="14"/>
  <c r="AJ275" i="14"/>
  <c r="AJ276" i="14"/>
  <c r="AJ277" i="14"/>
  <c r="AJ278" i="14"/>
  <c r="AJ279" i="14"/>
  <c r="AJ280" i="14"/>
  <c r="AJ281" i="14"/>
  <c r="AJ282" i="14"/>
  <c r="AJ283" i="14"/>
  <c r="AJ284" i="14"/>
  <c r="AJ285" i="14"/>
  <c r="AJ286" i="14"/>
  <c r="AJ287" i="14"/>
  <c r="AJ288" i="14"/>
  <c r="AJ289" i="14"/>
  <c r="AJ290" i="14"/>
  <c r="AJ291" i="14"/>
  <c r="AJ292" i="14"/>
  <c r="AJ293" i="14"/>
  <c r="AJ294" i="14"/>
  <c r="AJ295" i="14"/>
  <c r="AJ296" i="14"/>
  <c r="AJ297" i="14"/>
  <c r="AJ298" i="14"/>
  <c r="AJ299" i="14"/>
  <c r="AJ300" i="14"/>
  <c r="AJ301" i="14"/>
  <c r="AJ302" i="14"/>
  <c r="AJ303" i="14"/>
  <c r="AJ304" i="14"/>
  <c r="AJ305" i="14"/>
  <c r="AJ306" i="14"/>
  <c r="AJ307" i="14"/>
  <c r="AJ308" i="14"/>
  <c r="AJ310" i="14"/>
  <c r="AJ311" i="14"/>
  <c r="AJ312" i="14"/>
  <c r="AJ13" i="14"/>
  <c r="AL52" i="17"/>
  <c r="AK52" i="17"/>
  <c r="AH52" i="17"/>
  <c r="AG52" i="17"/>
  <c r="AL51" i="17"/>
  <c r="AK51" i="17"/>
  <c r="AH51" i="17"/>
  <c r="AG51" i="17"/>
  <c r="AL50" i="17"/>
  <c r="AK50" i="17"/>
  <c r="AH50" i="17"/>
  <c r="AG50" i="17"/>
  <c r="AL49" i="17"/>
  <c r="AK49" i="17"/>
  <c r="AH49" i="17"/>
  <c r="AG49" i="17"/>
  <c r="AL48" i="17"/>
  <c r="AK48" i="17"/>
  <c r="AH48" i="17"/>
  <c r="AG48" i="17"/>
  <c r="AL47" i="17"/>
  <c r="AK47" i="17"/>
  <c r="AH47" i="17"/>
  <c r="AG47" i="17"/>
  <c r="AL46" i="17"/>
  <c r="AK46" i="17"/>
  <c r="AH46" i="17"/>
  <c r="AG46" i="17"/>
  <c r="AL45" i="17"/>
  <c r="AK45" i="17"/>
  <c r="AH45" i="17"/>
  <c r="AG45" i="17"/>
  <c r="AL44" i="17"/>
  <c r="AK44" i="17"/>
  <c r="AH44" i="17"/>
  <c r="AG44" i="17"/>
  <c r="AL43" i="17"/>
  <c r="AK43" i="17"/>
  <c r="AH43" i="17"/>
  <c r="AG43" i="17"/>
  <c r="AL42" i="17"/>
  <c r="AK42" i="17"/>
  <c r="AH42" i="17"/>
  <c r="AG42" i="17"/>
  <c r="AL41" i="17"/>
  <c r="AK41" i="17"/>
  <c r="AH41" i="17"/>
  <c r="AG41" i="17"/>
  <c r="AL40" i="17"/>
  <c r="AK40" i="17"/>
  <c r="AH40" i="17"/>
  <c r="AG40" i="17"/>
  <c r="AL39" i="17"/>
  <c r="AK39" i="17"/>
  <c r="AH39" i="17"/>
  <c r="AG39" i="17"/>
  <c r="AL38" i="17"/>
  <c r="AK38" i="17"/>
  <c r="AH38" i="17"/>
  <c r="AG38" i="17"/>
  <c r="AL37" i="17"/>
  <c r="AK37" i="17"/>
  <c r="AH37" i="17"/>
  <c r="AG37" i="17"/>
  <c r="AL36" i="17"/>
  <c r="AK36" i="17"/>
  <c r="AH36" i="17"/>
  <c r="AG36" i="17"/>
  <c r="AL35" i="17"/>
  <c r="AK35" i="17"/>
  <c r="AH35" i="17"/>
  <c r="AG35" i="17"/>
  <c r="AL34" i="17"/>
  <c r="AK34" i="17"/>
  <c r="AH34" i="17"/>
  <c r="AG34" i="17"/>
  <c r="AL33" i="17"/>
  <c r="AK33" i="17"/>
  <c r="AH33" i="17"/>
  <c r="AG33" i="17"/>
  <c r="AL32" i="17"/>
  <c r="AK32" i="17"/>
  <c r="AH32" i="17"/>
  <c r="AG32" i="17"/>
  <c r="AL31" i="17"/>
  <c r="AK31" i="17"/>
  <c r="AH31" i="17"/>
  <c r="AG31" i="17"/>
  <c r="AL30" i="17"/>
  <c r="AK30" i="17"/>
  <c r="AH30" i="17"/>
  <c r="AG30" i="17"/>
  <c r="AL29" i="17"/>
  <c r="AK29" i="17"/>
  <c r="AH29" i="17"/>
  <c r="AG29" i="17"/>
  <c r="AL28" i="17"/>
  <c r="AK28" i="17"/>
  <c r="AH28" i="17"/>
  <c r="AG28" i="17"/>
  <c r="AL27" i="17"/>
  <c r="AK27" i="17"/>
  <c r="AH27" i="17"/>
  <c r="AG27" i="17"/>
  <c r="AL26" i="17"/>
  <c r="AK26" i="17"/>
  <c r="AH26" i="17"/>
  <c r="AG26" i="17"/>
  <c r="AL25" i="17"/>
  <c r="AK25" i="17"/>
  <c r="AH25" i="17"/>
  <c r="AG25" i="17"/>
  <c r="AL24" i="17"/>
  <c r="AK24" i="17"/>
  <c r="AH24" i="17"/>
  <c r="AG24" i="17"/>
  <c r="AL23" i="17"/>
  <c r="AK23" i="17"/>
  <c r="AH23" i="17"/>
  <c r="AG23" i="17"/>
  <c r="AL22" i="17"/>
  <c r="AK22" i="17"/>
  <c r="AH22" i="17"/>
  <c r="AG22" i="17"/>
  <c r="AL21" i="17"/>
  <c r="AK21" i="17"/>
  <c r="AH21" i="17"/>
  <c r="AG21" i="17"/>
  <c r="AL20" i="17"/>
  <c r="AK20" i="17"/>
  <c r="AH20" i="17"/>
  <c r="AG20" i="17"/>
  <c r="AL19" i="17"/>
  <c r="AK19" i="17"/>
  <c r="AH19" i="17"/>
  <c r="AG19" i="17"/>
  <c r="AL18" i="17"/>
  <c r="AK18" i="17"/>
  <c r="AH18" i="17"/>
  <c r="AG18" i="17"/>
  <c r="AL17" i="17"/>
  <c r="AK17" i="17"/>
  <c r="AG17" i="17"/>
  <c r="AL16" i="17"/>
  <c r="AK16" i="17"/>
  <c r="AH16" i="17"/>
  <c r="AL15" i="17"/>
  <c r="AK15" i="17"/>
  <c r="AH15" i="17"/>
  <c r="AG15" i="17"/>
  <c r="AL14" i="17"/>
  <c r="AK14" i="17"/>
  <c r="AH14" i="17"/>
  <c r="AH312" i="14"/>
  <c r="AH311" i="14"/>
  <c r="AH310" i="14"/>
  <c r="AH309" i="14"/>
  <c r="AH308" i="14"/>
  <c r="AH307" i="14"/>
  <c r="AH306" i="14"/>
  <c r="AH305" i="14"/>
  <c r="AH304" i="14"/>
  <c r="AH303" i="14"/>
  <c r="AH302" i="14"/>
  <c r="AH301" i="14"/>
  <c r="AH300" i="14"/>
  <c r="AH299" i="14"/>
  <c r="AH298" i="14"/>
  <c r="AH297" i="14"/>
  <c r="AH296" i="14"/>
  <c r="AH295" i="14"/>
  <c r="AH294" i="14"/>
  <c r="AH293" i="14"/>
  <c r="AH292" i="14"/>
  <c r="AH291" i="14"/>
  <c r="AH290" i="14"/>
  <c r="AH289" i="14"/>
  <c r="AH288" i="14"/>
  <c r="AH287" i="14"/>
  <c r="AH286" i="14"/>
  <c r="AH285" i="14"/>
  <c r="AH284" i="14"/>
  <c r="AH283" i="14"/>
  <c r="AH282" i="14"/>
  <c r="AH281" i="14"/>
  <c r="AH280" i="14"/>
  <c r="AH279" i="14"/>
  <c r="AH278" i="14"/>
  <c r="AH277" i="14"/>
  <c r="AH276" i="14"/>
  <c r="AH275" i="14"/>
  <c r="AH274" i="14"/>
  <c r="AH273" i="14"/>
  <c r="AH272" i="14"/>
  <c r="AH271" i="14"/>
  <c r="AH270" i="14"/>
  <c r="AH269" i="14"/>
  <c r="AH268" i="14"/>
  <c r="AH267" i="14"/>
  <c r="AH266" i="14"/>
  <c r="AH265" i="14"/>
  <c r="AH264" i="14"/>
  <c r="AH263" i="14"/>
  <c r="AH262" i="14"/>
  <c r="AH261" i="14"/>
  <c r="AH260" i="14"/>
  <c r="AH259" i="14"/>
  <c r="AH258" i="14"/>
  <c r="AH257" i="14"/>
  <c r="AH256" i="14"/>
  <c r="AH255" i="14"/>
  <c r="AH254" i="14"/>
  <c r="AH253" i="14"/>
  <c r="AH252" i="14"/>
  <c r="AH251" i="14"/>
  <c r="AH250" i="14"/>
  <c r="AH249" i="14"/>
  <c r="AH248" i="14"/>
  <c r="AH247" i="14"/>
  <c r="AH246" i="14"/>
  <c r="AH245" i="14"/>
  <c r="AH244" i="14"/>
  <c r="AH243" i="14"/>
  <c r="AH242" i="14"/>
  <c r="AH241" i="14"/>
  <c r="AH240" i="14"/>
  <c r="AH239" i="14"/>
  <c r="AH238" i="14"/>
  <c r="AH237" i="14"/>
  <c r="AH236" i="14"/>
  <c r="AH235" i="14"/>
  <c r="AH234" i="14"/>
  <c r="AH233" i="14"/>
  <c r="AH232" i="14"/>
  <c r="AH231" i="14"/>
  <c r="AH230" i="14"/>
  <c r="AH229" i="14"/>
  <c r="AH228" i="14"/>
  <c r="AH227" i="14"/>
  <c r="AH226" i="14"/>
  <c r="AH225" i="14"/>
  <c r="AH224" i="14"/>
  <c r="AH223" i="14"/>
  <c r="AH222" i="14"/>
  <c r="AH221" i="14"/>
  <c r="AH220" i="14"/>
  <c r="AH219" i="14"/>
  <c r="AH218" i="14"/>
  <c r="AH217" i="14"/>
  <c r="AH216" i="14"/>
  <c r="AH215" i="14"/>
  <c r="AH214" i="14"/>
  <c r="AH213" i="14"/>
  <c r="AH212" i="14"/>
  <c r="AH211" i="14"/>
  <c r="AH210" i="14"/>
  <c r="AH209" i="14"/>
  <c r="AH208" i="14"/>
  <c r="AH207" i="14"/>
  <c r="AH206" i="14"/>
  <c r="AH205" i="14"/>
  <c r="AH204" i="14"/>
  <c r="AH203" i="14"/>
  <c r="AH202" i="14"/>
  <c r="AH201" i="14"/>
  <c r="AH200" i="14"/>
  <c r="AH199" i="14"/>
  <c r="AH198" i="14"/>
  <c r="AH197" i="14"/>
  <c r="AH196" i="14"/>
  <c r="AH195" i="14"/>
  <c r="AH194" i="14"/>
  <c r="AH193" i="14"/>
  <c r="AH192" i="14"/>
  <c r="AH191" i="14"/>
  <c r="AH190" i="14"/>
  <c r="AH189" i="14"/>
  <c r="AH188" i="14"/>
  <c r="AH187" i="14"/>
  <c r="AH186" i="14"/>
  <c r="AH185" i="14"/>
  <c r="AH184" i="14"/>
  <c r="AH183" i="14"/>
  <c r="AH182" i="14"/>
  <c r="AH181" i="14"/>
  <c r="AH180" i="14"/>
  <c r="AH179" i="14"/>
  <c r="AH178" i="14"/>
  <c r="AH177" i="14"/>
  <c r="AH176" i="14"/>
  <c r="AH175" i="14"/>
  <c r="AH174" i="14"/>
  <c r="AH173" i="14"/>
  <c r="AH172" i="14"/>
  <c r="AH171" i="14"/>
  <c r="AH170" i="14"/>
  <c r="AH169" i="14"/>
  <c r="AH168" i="14"/>
  <c r="AH167" i="14"/>
  <c r="AH166" i="14"/>
  <c r="AH165" i="14"/>
  <c r="AH164" i="14"/>
  <c r="AH163" i="14"/>
  <c r="AH162" i="14"/>
  <c r="AH161" i="14"/>
  <c r="AH160" i="14"/>
  <c r="AH159" i="14"/>
  <c r="AH158" i="14"/>
  <c r="AH157" i="14"/>
  <c r="AH156" i="14"/>
  <c r="AH155" i="14"/>
  <c r="AH154" i="14"/>
  <c r="AH153" i="14"/>
  <c r="AH152" i="14"/>
  <c r="AH151" i="14"/>
  <c r="AH150" i="14"/>
  <c r="AH149" i="14"/>
  <c r="AH148" i="14"/>
  <c r="AH147" i="14"/>
  <c r="AH146" i="14"/>
  <c r="AH145" i="14"/>
  <c r="AH144" i="14"/>
  <c r="AH143" i="14"/>
  <c r="AH142" i="14"/>
  <c r="AH141" i="14"/>
  <c r="AH140" i="14"/>
  <c r="AH139" i="14"/>
  <c r="AH138" i="14"/>
  <c r="AH137" i="14"/>
  <c r="AH136" i="14"/>
  <c r="AH135" i="14"/>
  <c r="AH134" i="14"/>
  <c r="AH133" i="14"/>
  <c r="AH132" i="14"/>
  <c r="AH131" i="14"/>
  <c r="AH130" i="14"/>
  <c r="AH129" i="14"/>
  <c r="AH128" i="14"/>
  <c r="AH127" i="14"/>
  <c r="AH126" i="14"/>
  <c r="AH125" i="14"/>
  <c r="AH124" i="14"/>
  <c r="AH123" i="14"/>
  <c r="AH122" i="14"/>
  <c r="AH121" i="14"/>
  <c r="AH120" i="14"/>
  <c r="AH119" i="14"/>
  <c r="AH118" i="14"/>
  <c r="AH117" i="14"/>
  <c r="AH116" i="14"/>
  <c r="AH115" i="14"/>
  <c r="AH114" i="14"/>
  <c r="AH113" i="14"/>
  <c r="AH112" i="14"/>
  <c r="AH111" i="14"/>
  <c r="AH110" i="14"/>
  <c r="AH109" i="14"/>
  <c r="AH108" i="14"/>
  <c r="AH107" i="14"/>
  <c r="AH106" i="14"/>
  <c r="AH105" i="14"/>
  <c r="AH104" i="14"/>
  <c r="AH103" i="14"/>
  <c r="AH102" i="14"/>
  <c r="AH101" i="14"/>
  <c r="AH100" i="14"/>
  <c r="AH99" i="14"/>
  <c r="AH98" i="14"/>
  <c r="AH97" i="14"/>
  <c r="AH96" i="14"/>
  <c r="AH95" i="14"/>
  <c r="AH94" i="14"/>
  <c r="AH93" i="14"/>
  <c r="AH92" i="14"/>
  <c r="AH91" i="14"/>
  <c r="AH90" i="14"/>
  <c r="AH89" i="14"/>
  <c r="AH88" i="14"/>
  <c r="AH87" i="14"/>
  <c r="AH86" i="14"/>
  <c r="AH85" i="14"/>
  <c r="AH84" i="14"/>
  <c r="AH83" i="14"/>
  <c r="AH82" i="14"/>
  <c r="AH81" i="14"/>
  <c r="AH80" i="14"/>
  <c r="AH79" i="14"/>
  <c r="AH78" i="14"/>
  <c r="AH77" i="14"/>
  <c r="AH76" i="14"/>
  <c r="AH75" i="14"/>
  <c r="AH74" i="14"/>
  <c r="AH73" i="14"/>
  <c r="AH72" i="14"/>
  <c r="AH71" i="14"/>
  <c r="AH70" i="14"/>
  <c r="AH69" i="14"/>
  <c r="AH68" i="14"/>
  <c r="AH67" i="14"/>
  <c r="AH66" i="14"/>
  <c r="AH65" i="14"/>
  <c r="AH64" i="14"/>
  <c r="AH63" i="14"/>
  <c r="AH62" i="14"/>
  <c r="AH61" i="14"/>
  <c r="AH60" i="14"/>
  <c r="AH59" i="14"/>
  <c r="AH58" i="14"/>
  <c r="AH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H13" i="14"/>
  <c r="AL312" i="14"/>
  <c r="AM312" i="14" s="1"/>
  <c r="AK312" i="14"/>
  <c r="AL311" i="14"/>
  <c r="AK311" i="14"/>
  <c r="AL310" i="14"/>
  <c r="AK310" i="14"/>
  <c r="AL309" i="14"/>
  <c r="AK309" i="14"/>
  <c r="AL308" i="14"/>
  <c r="AK308" i="14"/>
  <c r="AL307" i="14"/>
  <c r="AK307" i="14"/>
  <c r="AL306" i="14"/>
  <c r="AK306" i="14"/>
  <c r="AL305" i="14"/>
  <c r="AK305" i="14"/>
  <c r="AL304" i="14"/>
  <c r="AK304" i="14"/>
  <c r="AL303" i="14"/>
  <c r="AK303" i="14"/>
  <c r="AL302" i="14"/>
  <c r="AK302" i="14"/>
  <c r="AL301" i="14"/>
  <c r="AK301" i="14"/>
  <c r="AL300" i="14"/>
  <c r="AK300" i="14"/>
  <c r="AL299" i="14"/>
  <c r="AK299" i="14"/>
  <c r="AL298" i="14"/>
  <c r="AK298" i="14"/>
  <c r="AL297" i="14"/>
  <c r="AK297" i="14"/>
  <c r="AL296" i="14"/>
  <c r="AK296" i="14"/>
  <c r="AL295" i="14"/>
  <c r="AK295" i="14"/>
  <c r="AL294" i="14"/>
  <c r="AK294" i="14"/>
  <c r="AL293" i="14"/>
  <c r="AK293" i="14"/>
  <c r="AL292" i="14"/>
  <c r="AK292" i="14"/>
  <c r="AL291" i="14"/>
  <c r="AK291" i="14"/>
  <c r="AL290" i="14"/>
  <c r="AK290" i="14"/>
  <c r="AL289" i="14"/>
  <c r="AK289" i="14"/>
  <c r="AL288" i="14"/>
  <c r="AK288" i="14"/>
  <c r="AL287" i="14"/>
  <c r="AK287" i="14"/>
  <c r="AL286" i="14"/>
  <c r="AK286" i="14"/>
  <c r="AL285" i="14"/>
  <c r="AK285" i="14"/>
  <c r="AL284" i="14"/>
  <c r="AK284" i="14"/>
  <c r="AL283" i="14"/>
  <c r="AK283" i="14"/>
  <c r="AL282" i="14"/>
  <c r="AK282" i="14"/>
  <c r="AL281" i="14"/>
  <c r="AK281" i="14"/>
  <c r="AL280" i="14"/>
  <c r="AK280" i="14"/>
  <c r="AL279" i="14"/>
  <c r="AK279" i="14"/>
  <c r="AL278" i="14"/>
  <c r="AK278" i="14"/>
  <c r="AL277" i="14"/>
  <c r="AK277" i="14"/>
  <c r="AL276" i="14"/>
  <c r="AK276" i="14"/>
  <c r="AL275" i="14"/>
  <c r="AK275" i="14"/>
  <c r="AL274" i="14"/>
  <c r="AK274" i="14"/>
  <c r="AL273" i="14"/>
  <c r="AK273" i="14"/>
  <c r="AL272" i="14"/>
  <c r="AK272" i="14"/>
  <c r="AL271" i="14"/>
  <c r="AK271" i="14"/>
  <c r="AL270" i="14"/>
  <c r="AK270" i="14"/>
  <c r="AL269" i="14"/>
  <c r="AK269" i="14"/>
  <c r="AL268" i="14"/>
  <c r="AK268" i="14"/>
  <c r="AL267" i="14"/>
  <c r="AK267" i="14"/>
  <c r="AL266" i="14"/>
  <c r="AK266" i="14"/>
  <c r="AL265" i="14"/>
  <c r="AK265" i="14"/>
  <c r="AL264" i="14"/>
  <c r="AK264" i="14"/>
  <c r="AL263" i="14"/>
  <c r="AK263" i="14"/>
  <c r="AL262" i="14"/>
  <c r="AK262" i="14"/>
  <c r="AL261" i="14"/>
  <c r="AK261" i="14"/>
  <c r="AL260" i="14"/>
  <c r="AK260" i="14"/>
  <c r="AL259" i="14"/>
  <c r="AK259" i="14"/>
  <c r="AL258" i="14"/>
  <c r="AK258" i="14"/>
  <c r="AL257" i="14"/>
  <c r="AK257" i="14"/>
  <c r="AL256" i="14"/>
  <c r="AK256" i="14"/>
  <c r="AL255" i="14"/>
  <c r="AK255" i="14"/>
  <c r="AL254" i="14"/>
  <c r="AK254" i="14"/>
  <c r="AL253" i="14"/>
  <c r="AK253" i="14"/>
  <c r="AL252" i="14"/>
  <c r="AK252" i="14"/>
  <c r="AL251" i="14"/>
  <c r="AK251" i="14"/>
  <c r="AL250" i="14"/>
  <c r="AK250" i="14"/>
  <c r="AL249" i="14"/>
  <c r="AK249" i="14"/>
  <c r="AL248" i="14"/>
  <c r="AK248" i="14"/>
  <c r="AL247" i="14"/>
  <c r="AK247" i="14"/>
  <c r="AL246" i="14"/>
  <c r="AK246" i="14"/>
  <c r="AL245" i="14"/>
  <c r="AK245" i="14"/>
  <c r="AL244" i="14"/>
  <c r="AK244" i="14"/>
  <c r="AL243" i="14"/>
  <c r="AK243" i="14"/>
  <c r="AL242" i="14"/>
  <c r="AK242" i="14"/>
  <c r="AL241" i="14"/>
  <c r="AK241" i="14"/>
  <c r="AL240" i="14"/>
  <c r="AK240" i="14"/>
  <c r="AL239" i="14"/>
  <c r="AK239" i="14"/>
  <c r="AL238" i="14"/>
  <c r="AK238" i="14"/>
  <c r="AL237" i="14"/>
  <c r="AK237" i="14"/>
  <c r="AL236" i="14"/>
  <c r="AK236" i="14"/>
  <c r="AL235" i="14"/>
  <c r="AK235" i="14"/>
  <c r="AL234" i="14"/>
  <c r="AK234" i="14"/>
  <c r="AL233" i="14"/>
  <c r="AK233" i="14"/>
  <c r="AL232" i="14"/>
  <c r="AK232" i="14"/>
  <c r="AL231" i="14"/>
  <c r="AK231" i="14"/>
  <c r="AL230" i="14"/>
  <c r="AK230" i="14"/>
  <c r="AL229" i="14"/>
  <c r="AK229" i="14"/>
  <c r="AL228" i="14"/>
  <c r="AK228" i="14"/>
  <c r="AL227" i="14"/>
  <c r="AK227" i="14"/>
  <c r="AL226" i="14"/>
  <c r="AK226" i="14"/>
  <c r="AL225" i="14"/>
  <c r="AK225" i="14"/>
  <c r="AL224" i="14"/>
  <c r="AK224" i="14"/>
  <c r="AL223" i="14"/>
  <c r="AK223" i="14"/>
  <c r="AL222" i="14"/>
  <c r="AK222" i="14"/>
  <c r="AL221" i="14"/>
  <c r="AK221" i="14"/>
  <c r="AL220" i="14"/>
  <c r="AK220" i="14"/>
  <c r="AL219" i="14"/>
  <c r="AK219" i="14"/>
  <c r="AL218" i="14"/>
  <c r="AK218" i="14"/>
  <c r="AL217" i="14"/>
  <c r="AK217" i="14"/>
  <c r="AL216" i="14"/>
  <c r="AK216" i="14"/>
  <c r="AL215" i="14"/>
  <c r="AK215" i="14"/>
  <c r="AL214" i="14"/>
  <c r="AK214" i="14"/>
  <c r="AL213" i="14"/>
  <c r="AK213" i="14"/>
  <c r="AL212" i="14"/>
  <c r="AK212" i="14"/>
  <c r="AL211" i="14"/>
  <c r="AK211" i="14"/>
  <c r="AL210" i="14"/>
  <c r="AK210" i="14"/>
  <c r="AL209" i="14"/>
  <c r="AK209" i="14"/>
  <c r="AL208" i="14"/>
  <c r="AK208" i="14"/>
  <c r="AL207" i="14"/>
  <c r="AK207" i="14"/>
  <c r="AL206" i="14"/>
  <c r="AK206" i="14"/>
  <c r="AL205" i="14"/>
  <c r="AK205" i="14"/>
  <c r="AL204" i="14"/>
  <c r="AK204" i="14"/>
  <c r="AL203" i="14"/>
  <c r="AK203" i="14"/>
  <c r="AL202" i="14"/>
  <c r="AK202" i="14"/>
  <c r="AL201" i="14"/>
  <c r="AK201" i="14"/>
  <c r="AL200" i="14"/>
  <c r="AK200" i="14"/>
  <c r="AL199" i="14"/>
  <c r="AK199" i="14"/>
  <c r="AL198" i="14"/>
  <c r="AK198" i="14"/>
  <c r="AL197" i="14"/>
  <c r="AK197" i="14"/>
  <c r="AL196" i="14"/>
  <c r="AK196" i="14"/>
  <c r="AL195" i="14"/>
  <c r="AK195" i="14"/>
  <c r="AL194" i="14"/>
  <c r="AK194" i="14"/>
  <c r="AL193" i="14"/>
  <c r="AK193" i="14"/>
  <c r="AL192" i="14"/>
  <c r="AK192" i="14"/>
  <c r="AL191" i="14"/>
  <c r="AK191" i="14"/>
  <c r="AL190" i="14"/>
  <c r="AK190" i="14"/>
  <c r="AL189" i="14"/>
  <c r="AK189" i="14"/>
  <c r="AL188" i="14"/>
  <c r="AK188" i="14"/>
  <c r="AL187" i="14"/>
  <c r="AK187" i="14"/>
  <c r="AL186" i="14"/>
  <c r="AK186" i="14"/>
  <c r="AL185" i="14"/>
  <c r="AK185" i="14"/>
  <c r="AL184" i="14"/>
  <c r="AK184" i="14"/>
  <c r="AL183" i="14"/>
  <c r="AK183" i="14"/>
  <c r="AL182" i="14"/>
  <c r="AK182" i="14"/>
  <c r="AL181" i="14"/>
  <c r="AK181" i="14"/>
  <c r="AL180" i="14"/>
  <c r="AK180" i="14"/>
  <c r="AL179" i="14"/>
  <c r="AK179" i="14"/>
  <c r="AL178" i="14"/>
  <c r="AK178" i="14"/>
  <c r="AL177" i="14"/>
  <c r="AK177" i="14"/>
  <c r="AL176" i="14"/>
  <c r="AK176" i="14"/>
  <c r="AL175" i="14"/>
  <c r="AK175" i="14"/>
  <c r="AL174" i="14"/>
  <c r="AK174" i="14"/>
  <c r="AL173" i="14"/>
  <c r="AK173" i="14"/>
  <c r="AL172" i="14"/>
  <c r="AK172" i="14"/>
  <c r="AL171" i="14"/>
  <c r="AK171" i="14"/>
  <c r="AL170" i="14"/>
  <c r="AK170" i="14"/>
  <c r="AL169" i="14"/>
  <c r="AK169" i="14"/>
  <c r="AL168" i="14"/>
  <c r="AK168" i="14"/>
  <c r="AL167" i="14"/>
  <c r="AK167" i="14"/>
  <c r="AL166" i="14"/>
  <c r="AK166" i="14"/>
  <c r="AL165" i="14"/>
  <c r="AK165" i="14"/>
  <c r="AL164" i="14"/>
  <c r="AK164" i="14"/>
  <c r="AL163" i="14"/>
  <c r="AK163" i="14"/>
  <c r="AL162" i="14"/>
  <c r="AK162" i="14"/>
  <c r="AL161" i="14"/>
  <c r="AK161" i="14"/>
  <c r="AL160" i="14"/>
  <c r="AK160" i="14"/>
  <c r="AL159" i="14"/>
  <c r="AK159" i="14"/>
  <c r="AL158" i="14"/>
  <c r="AK158" i="14"/>
  <c r="AL157" i="14"/>
  <c r="AK157" i="14"/>
  <c r="AL156" i="14"/>
  <c r="AK156" i="14"/>
  <c r="AL155" i="14"/>
  <c r="AK155" i="14"/>
  <c r="AL154" i="14"/>
  <c r="AK154" i="14"/>
  <c r="AL153" i="14"/>
  <c r="AK153" i="14"/>
  <c r="AL152" i="14"/>
  <c r="AK152" i="14"/>
  <c r="AL151" i="14"/>
  <c r="AK151" i="14"/>
  <c r="AL150" i="14"/>
  <c r="AK150" i="14"/>
  <c r="AL149" i="14"/>
  <c r="AK149" i="14"/>
  <c r="AL148" i="14"/>
  <c r="AK148" i="14"/>
  <c r="AL147" i="14"/>
  <c r="AK147" i="14"/>
  <c r="AL146" i="14"/>
  <c r="AK146" i="14"/>
  <c r="AL145" i="14"/>
  <c r="AK145" i="14"/>
  <c r="AL144" i="14"/>
  <c r="AK144" i="14"/>
  <c r="AL143" i="14"/>
  <c r="AK143" i="14"/>
  <c r="AL142" i="14"/>
  <c r="AK142" i="14"/>
  <c r="AL141" i="14"/>
  <c r="AK141" i="14"/>
  <c r="AL140" i="14"/>
  <c r="AK140" i="14"/>
  <c r="AL139" i="14"/>
  <c r="AK139" i="14"/>
  <c r="AL138" i="14"/>
  <c r="AK138" i="14"/>
  <c r="AL137" i="14"/>
  <c r="AK137" i="14"/>
  <c r="AL136" i="14"/>
  <c r="AK136" i="14"/>
  <c r="AL135" i="14"/>
  <c r="AK135" i="14"/>
  <c r="AL134" i="14"/>
  <c r="AK134" i="14"/>
  <c r="AL133" i="14"/>
  <c r="AK133" i="14"/>
  <c r="AL132" i="14"/>
  <c r="AK132" i="14"/>
  <c r="AL131" i="14"/>
  <c r="AK131" i="14"/>
  <c r="AL130" i="14"/>
  <c r="AK130" i="14"/>
  <c r="AL129" i="14"/>
  <c r="AK129" i="14"/>
  <c r="AL128" i="14"/>
  <c r="AK128" i="14"/>
  <c r="AL127" i="14"/>
  <c r="AK127" i="14"/>
  <c r="AL126" i="14"/>
  <c r="AK126" i="14"/>
  <c r="AL125" i="14"/>
  <c r="AK125" i="14"/>
  <c r="AL124" i="14"/>
  <c r="AK124" i="14"/>
  <c r="AL123" i="14"/>
  <c r="AK123" i="14"/>
  <c r="AL122" i="14"/>
  <c r="AK122" i="14"/>
  <c r="AL121" i="14"/>
  <c r="AK121" i="14"/>
  <c r="AL120" i="14"/>
  <c r="AK120" i="14"/>
  <c r="AL119" i="14"/>
  <c r="AK119" i="14"/>
  <c r="AL118" i="14"/>
  <c r="AK118" i="14"/>
  <c r="AL117" i="14"/>
  <c r="AK117" i="14"/>
  <c r="AL116" i="14"/>
  <c r="AK116" i="14"/>
  <c r="AL115" i="14"/>
  <c r="AK115" i="14"/>
  <c r="AL114" i="14"/>
  <c r="AK114" i="14"/>
  <c r="AL113" i="14"/>
  <c r="AK113" i="14"/>
  <c r="AL112" i="14"/>
  <c r="AK112" i="14"/>
  <c r="AL111" i="14"/>
  <c r="AK111" i="14"/>
  <c r="AL110" i="14"/>
  <c r="AK110" i="14"/>
  <c r="AL109" i="14"/>
  <c r="AK109" i="14"/>
  <c r="AL108" i="14"/>
  <c r="AK108" i="14"/>
  <c r="AL107" i="14"/>
  <c r="AK107" i="14"/>
  <c r="AL106" i="14"/>
  <c r="AK106" i="14"/>
  <c r="AL105" i="14"/>
  <c r="AK105" i="14"/>
  <c r="AL104" i="14"/>
  <c r="AK104" i="14"/>
  <c r="AL103" i="14"/>
  <c r="AK103" i="14"/>
  <c r="AL102" i="14"/>
  <c r="AK102" i="14"/>
  <c r="AL101" i="14"/>
  <c r="AK101" i="14"/>
  <c r="AL100" i="14"/>
  <c r="AK100" i="14"/>
  <c r="AL99" i="14"/>
  <c r="AK99" i="14"/>
  <c r="AL98" i="14"/>
  <c r="AK98" i="14"/>
  <c r="AL97" i="14"/>
  <c r="AK97" i="14"/>
  <c r="AL96" i="14"/>
  <c r="AK96" i="14"/>
  <c r="AL95" i="14"/>
  <c r="AK95" i="14"/>
  <c r="AL94" i="14"/>
  <c r="AK94" i="14"/>
  <c r="AL93" i="14"/>
  <c r="AK93" i="14"/>
  <c r="AL92" i="14"/>
  <c r="AK92" i="14"/>
  <c r="AL91" i="14"/>
  <c r="AK91" i="14"/>
  <c r="AL90" i="14"/>
  <c r="AK90" i="14"/>
  <c r="AL89" i="14"/>
  <c r="AK89" i="14"/>
  <c r="AL88" i="14"/>
  <c r="AK88" i="14"/>
  <c r="AL87" i="14"/>
  <c r="AK87" i="14"/>
  <c r="AL86" i="14"/>
  <c r="AK86" i="14"/>
  <c r="AL85" i="14"/>
  <c r="AK85" i="14"/>
  <c r="AL84" i="14"/>
  <c r="AK84" i="14"/>
  <c r="AL83" i="14"/>
  <c r="AK83" i="14"/>
  <c r="AL82" i="14"/>
  <c r="AK82" i="14"/>
  <c r="AL81" i="14"/>
  <c r="AK81" i="14"/>
  <c r="AL80" i="14"/>
  <c r="AK80" i="14"/>
  <c r="AL79" i="14"/>
  <c r="AK79" i="14"/>
  <c r="AL78" i="14"/>
  <c r="AK78" i="14"/>
  <c r="AL77" i="14"/>
  <c r="AK77" i="14"/>
  <c r="AL76" i="14"/>
  <c r="AK76" i="14"/>
  <c r="AL75" i="14"/>
  <c r="AK75" i="14"/>
  <c r="AL74" i="14"/>
  <c r="AK74" i="14"/>
  <c r="AL73" i="14"/>
  <c r="AK73" i="14"/>
  <c r="AL72" i="14"/>
  <c r="AK72" i="14"/>
  <c r="AL71" i="14"/>
  <c r="AK71" i="14"/>
  <c r="AL70" i="14"/>
  <c r="AK70" i="14"/>
  <c r="AL69" i="14"/>
  <c r="AK69" i="14"/>
  <c r="AL68" i="14"/>
  <c r="AK68" i="14"/>
  <c r="AL67" i="14"/>
  <c r="AK67" i="14"/>
  <c r="AL66" i="14"/>
  <c r="AK66" i="14"/>
  <c r="AL65" i="14"/>
  <c r="AK65" i="14"/>
  <c r="AL64" i="14"/>
  <c r="AK64" i="14"/>
  <c r="AL63" i="14"/>
  <c r="AK63" i="14"/>
  <c r="AL62" i="14"/>
  <c r="AK62" i="14"/>
  <c r="AL61" i="14"/>
  <c r="AK61" i="14"/>
  <c r="AL60" i="14"/>
  <c r="AK60" i="14"/>
  <c r="AL59" i="14"/>
  <c r="AK59" i="14"/>
  <c r="AL58" i="14"/>
  <c r="AK58" i="14"/>
  <c r="AL57" i="14"/>
  <c r="AK57" i="14"/>
  <c r="AL56" i="14"/>
  <c r="AK56" i="14"/>
  <c r="AL55" i="14"/>
  <c r="AK55" i="14"/>
  <c r="AL54" i="14"/>
  <c r="AK54" i="14"/>
  <c r="AL53" i="14"/>
  <c r="AK53" i="14"/>
  <c r="AL52" i="14"/>
  <c r="AK52" i="14"/>
  <c r="AL51" i="14"/>
  <c r="AK51" i="14"/>
  <c r="AL50" i="14"/>
  <c r="AK50" i="14"/>
  <c r="AL49" i="14"/>
  <c r="AK49" i="14"/>
  <c r="AL48" i="14"/>
  <c r="AK48" i="14"/>
  <c r="AL47" i="14"/>
  <c r="AK47" i="14"/>
  <c r="AL46" i="14"/>
  <c r="AK46" i="14"/>
  <c r="AL45" i="14"/>
  <c r="AK45" i="14"/>
  <c r="AL44" i="14"/>
  <c r="AK44" i="14"/>
  <c r="AL43" i="14"/>
  <c r="AK43" i="14"/>
  <c r="AL42" i="14"/>
  <c r="AK42" i="14"/>
  <c r="AL41" i="14"/>
  <c r="AK41" i="14"/>
  <c r="AL40" i="14"/>
  <c r="AK40" i="14"/>
  <c r="AL39" i="14"/>
  <c r="AK39" i="14"/>
  <c r="AL38" i="14"/>
  <c r="AK38" i="14"/>
  <c r="AL37" i="14"/>
  <c r="AK37" i="14"/>
  <c r="AL36" i="14"/>
  <c r="AK36" i="14"/>
  <c r="AL35" i="14"/>
  <c r="AK35" i="14"/>
  <c r="AL34" i="14"/>
  <c r="AK34" i="14"/>
  <c r="AL33" i="14"/>
  <c r="AK33" i="14"/>
  <c r="AL32" i="14"/>
  <c r="AK32" i="14"/>
  <c r="AL31" i="14"/>
  <c r="AK31" i="14"/>
  <c r="AL30" i="14"/>
  <c r="AK30" i="14"/>
  <c r="AL29" i="14"/>
  <c r="AK29" i="14"/>
  <c r="AL28" i="14"/>
  <c r="AK28" i="14"/>
  <c r="AL27" i="14"/>
  <c r="AK27" i="14"/>
  <c r="AL26" i="14"/>
  <c r="AK26" i="14"/>
  <c r="AL25" i="14"/>
  <c r="AK25" i="14"/>
  <c r="AL24" i="14"/>
  <c r="AK24" i="14"/>
  <c r="AL23" i="14"/>
  <c r="AK23" i="14"/>
  <c r="AL22" i="14"/>
  <c r="AK22" i="14"/>
  <c r="AL21" i="14"/>
  <c r="AK21" i="14"/>
  <c r="AL20" i="14"/>
  <c r="AM20" i="14" s="1"/>
  <c r="AK20" i="14"/>
  <c r="AL19" i="14"/>
  <c r="AK19" i="14"/>
  <c r="AL18" i="14"/>
  <c r="AK18" i="14"/>
  <c r="AL17" i="14"/>
  <c r="AM17" i="14" s="1"/>
  <c r="AK17" i="14"/>
  <c r="AL16" i="14"/>
  <c r="AK16" i="14"/>
  <c r="AK15" i="14"/>
  <c r="AM13" i="17" l="1"/>
  <c r="AM19" i="17"/>
  <c r="AM18" i="17"/>
  <c r="AM17" i="17"/>
  <c r="AM16" i="17"/>
  <c r="AM14" i="17"/>
  <c r="AM15" i="17"/>
  <c r="AM20" i="17"/>
  <c r="AM52" i="17"/>
  <c r="AM15" i="14"/>
  <c r="AM19" i="14"/>
  <c r="AM18" i="14"/>
  <c r="AM16" i="14"/>
  <c r="AM14" i="14"/>
  <c r="AM13" i="14"/>
  <c r="AI54" i="17"/>
  <c r="AI314" i="14"/>
  <c r="AH314" i="14"/>
  <c r="AH54" i="17"/>
  <c r="AJ54" i="17"/>
  <c r="AJ314" i="14"/>
  <c r="R52" i="17" l="1"/>
  <c r="AN52" i="17" s="1"/>
  <c r="O52" i="17"/>
  <c r="B52" i="17"/>
  <c r="D52" i="17" s="1"/>
  <c r="A52" i="17"/>
  <c r="R51" i="17"/>
  <c r="AN51" i="17" s="1"/>
  <c r="O51" i="17"/>
  <c r="B51" i="17"/>
  <c r="A51" i="17"/>
  <c r="R50" i="17"/>
  <c r="AN50" i="17" s="1"/>
  <c r="O50" i="17"/>
  <c r="B50" i="17"/>
  <c r="E50" i="17" s="1"/>
  <c r="A50" i="17"/>
  <c r="R49" i="17"/>
  <c r="AN49" i="17" s="1"/>
  <c r="O49" i="17"/>
  <c r="B49" i="17"/>
  <c r="E49" i="17" s="1"/>
  <c r="A49" i="17"/>
  <c r="R48" i="17"/>
  <c r="AN48" i="17" s="1"/>
  <c r="O48" i="17"/>
  <c r="B48" i="17"/>
  <c r="A48" i="17"/>
  <c r="D48" i="17" l="1"/>
  <c r="E48" i="17"/>
  <c r="D51" i="17"/>
  <c r="E51" i="17"/>
  <c r="E52" i="17"/>
  <c r="D50" i="17"/>
  <c r="D49" i="17"/>
  <c r="W6" i="17"/>
  <c r="I6" i="17"/>
  <c r="W6" i="14"/>
  <c r="I6" i="14"/>
  <c r="R13" i="14" l="1"/>
  <c r="AN13" i="14" s="1"/>
  <c r="B13" i="14"/>
  <c r="R14" i="14"/>
  <c r="AN14" i="14" s="1"/>
  <c r="R15" i="14"/>
  <c r="AN15" i="14" s="1"/>
  <c r="R16" i="14"/>
  <c r="AN16" i="14" s="1"/>
  <c r="R17" i="14"/>
  <c r="AN17" i="14" s="1"/>
  <c r="R18" i="14"/>
  <c r="AN18" i="14" s="1"/>
  <c r="R19" i="14"/>
  <c r="AN19" i="14" s="1"/>
  <c r="R20" i="14"/>
  <c r="AN20" i="14" s="1"/>
  <c r="R21" i="14"/>
  <c r="AN21" i="14" s="1"/>
  <c r="R22" i="14"/>
  <c r="AN22" i="14" s="1"/>
  <c r="R23" i="14"/>
  <c r="AN23" i="14" s="1"/>
  <c r="R24" i="14"/>
  <c r="AN24" i="14" s="1"/>
  <c r="R25" i="14"/>
  <c r="AN25" i="14" s="1"/>
  <c r="R26" i="14"/>
  <c r="AN26" i="14" s="1"/>
  <c r="R27" i="14"/>
  <c r="AN27" i="14" s="1"/>
  <c r="R28" i="14"/>
  <c r="AN28" i="14" s="1"/>
  <c r="R29" i="14"/>
  <c r="AN29" i="14" s="1"/>
  <c r="R30" i="14"/>
  <c r="AN30" i="14" s="1"/>
  <c r="R31" i="14"/>
  <c r="AN31" i="14" s="1"/>
  <c r="R32" i="14"/>
  <c r="AN32" i="14" s="1"/>
  <c r="R33" i="14"/>
  <c r="AN33" i="14" s="1"/>
  <c r="R34" i="14"/>
  <c r="AN34" i="14" s="1"/>
  <c r="R35" i="14"/>
  <c r="AN35" i="14" s="1"/>
  <c r="R36" i="14"/>
  <c r="AN36" i="14" s="1"/>
  <c r="R37" i="14"/>
  <c r="AN37" i="14" s="1"/>
  <c r="R38" i="14"/>
  <c r="AN38" i="14" s="1"/>
  <c r="R39" i="14"/>
  <c r="AN39" i="14" s="1"/>
  <c r="R40" i="14"/>
  <c r="AN40" i="14" s="1"/>
  <c r="R41" i="14"/>
  <c r="AN41" i="14" s="1"/>
  <c r="R42" i="14"/>
  <c r="AN42" i="14" s="1"/>
  <c r="R43" i="14"/>
  <c r="AN43" i="14" s="1"/>
  <c r="R44" i="14"/>
  <c r="AN44" i="14" s="1"/>
  <c r="R45" i="14"/>
  <c r="AN45" i="14" s="1"/>
  <c r="R46" i="14"/>
  <c r="AN46" i="14" s="1"/>
  <c r="R47" i="14"/>
  <c r="AN47" i="14" s="1"/>
  <c r="R48" i="14"/>
  <c r="AN48" i="14" s="1"/>
  <c r="R49" i="14"/>
  <c r="AN49" i="14" s="1"/>
  <c r="R50" i="14"/>
  <c r="AN50" i="14" s="1"/>
  <c r="R51" i="14"/>
  <c r="AN51" i="14" s="1"/>
  <c r="R52" i="14"/>
  <c r="AN52" i="14" s="1"/>
  <c r="R53" i="14"/>
  <c r="AN53" i="14" s="1"/>
  <c r="R54" i="14"/>
  <c r="AN54" i="14" s="1"/>
  <c r="R55" i="14"/>
  <c r="AN55" i="14" s="1"/>
  <c r="R56" i="14"/>
  <c r="AN56" i="14" s="1"/>
  <c r="R57" i="14"/>
  <c r="AN57" i="14" s="1"/>
  <c r="R58" i="14"/>
  <c r="AN58" i="14" s="1"/>
  <c r="R59" i="14"/>
  <c r="AN59" i="14" s="1"/>
  <c r="R60" i="14"/>
  <c r="AN60" i="14" s="1"/>
  <c r="R61" i="14"/>
  <c r="AN61" i="14" s="1"/>
  <c r="R62" i="14"/>
  <c r="AN62" i="14" s="1"/>
  <c r="R63" i="14"/>
  <c r="AN63" i="14" s="1"/>
  <c r="R64" i="14"/>
  <c r="AN64" i="14" s="1"/>
  <c r="R65" i="14"/>
  <c r="AN65" i="14" s="1"/>
  <c r="R66" i="14"/>
  <c r="AN66" i="14" s="1"/>
  <c r="R67" i="14"/>
  <c r="AN67" i="14" s="1"/>
  <c r="R68" i="14"/>
  <c r="AN68" i="14" s="1"/>
  <c r="R69" i="14"/>
  <c r="AN69" i="14" s="1"/>
  <c r="R70" i="14"/>
  <c r="AN70" i="14" s="1"/>
  <c r="R71" i="14"/>
  <c r="AN71" i="14" s="1"/>
  <c r="R72" i="14"/>
  <c r="AN72" i="14" s="1"/>
  <c r="R73" i="14"/>
  <c r="AN73" i="14" s="1"/>
  <c r="R74" i="14"/>
  <c r="AN74" i="14" s="1"/>
  <c r="R75" i="14"/>
  <c r="AN75" i="14" s="1"/>
  <c r="R76" i="14"/>
  <c r="AN76" i="14" s="1"/>
  <c r="R77" i="14"/>
  <c r="AN77" i="14" s="1"/>
  <c r="R78" i="14"/>
  <c r="AN78" i="14" s="1"/>
  <c r="R79" i="14"/>
  <c r="AN79" i="14" s="1"/>
  <c r="R80" i="14"/>
  <c r="AN80" i="14" s="1"/>
  <c r="R81" i="14"/>
  <c r="AN81" i="14" s="1"/>
  <c r="R82" i="14"/>
  <c r="AN82" i="14" s="1"/>
  <c r="R83" i="14"/>
  <c r="AN83" i="14" s="1"/>
  <c r="R84" i="14"/>
  <c r="AN84" i="14" s="1"/>
  <c r="R85" i="14"/>
  <c r="AN85" i="14" s="1"/>
  <c r="R86" i="14"/>
  <c r="AN86" i="14" s="1"/>
  <c r="R87" i="14"/>
  <c r="AN87" i="14" s="1"/>
  <c r="R88" i="14"/>
  <c r="AN88" i="14" s="1"/>
  <c r="R89" i="14"/>
  <c r="AN89" i="14" s="1"/>
  <c r="R90" i="14"/>
  <c r="AN90" i="14" s="1"/>
  <c r="R91" i="14"/>
  <c r="AN91" i="14" s="1"/>
  <c r="R92" i="14"/>
  <c r="AN92" i="14" s="1"/>
  <c r="R93" i="14"/>
  <c r="AN93" i="14" s="1"/>
  <c r="R94" i="14"/>
  <c r="AN94" i="14" s="1"/>
  <c r="R95" i="14"/>
  <c r="AN95" i="14" s="1"/>
  <c r="R96" i="14"/>
  <c r="AN96" i="14" s="1"/>
  <c r="R97" i="14"/>
  <c r="AN97" i="14" s="1"/>
  <c r="R98" i="14"/>
  <c r="AN98" i="14" s="1"/>
  <c r="R99" i="14"/>
  <c r="AN99" i="14" s="1"/>
  <c r="R100" i="14"/>
  <c r="AN100" i="14" s="1"/>
  <c r="R101" i="14"/>
  <c r="AN101" i="14" s="1"/>
  <c r="R102" i="14"/>
  <c r="AN102" i="14" s="1"/>
  <c r="R103" i="14"/>
  <c r="AN103" i="14" s="1"/>
  <c r="R104" i="14"/>
  <c r="AN104" i="14" s="1"/>
  <c r="R105" i="14"/>
  <c r="AN105" i="14" s="1"/>
  <c r="R106" i="14"/>
  <c r="AN106" i="14" s="1"/>
  <c r="R107" i="14"/>
  <c r="AN107" i="14" s="1"/>
  <c r="R108" i="14"/>
  <c r="AN108" i="14" s="1"/>
  <c r="R109" i="14"/>
  <c r="AN109" i="14" s="1"/>
  <c r="R110" i="14"/>
  <c r="AN110" i="14" s="1"/>
  <c r="R111" i="14"/>
  <c r="AN111" i="14" s="1"/>
  <c r="R112" i="14"/>
  <c r="AN112" i="14" s="1"/>
  <c r="R113" i="14"/>
  <c r="AN113" i="14" s="1"/>
  <c r="R114" i="14"/>
  <c r="AN114" i="14" s="1"/>
  <c r="R115" i="14"/>
  <c r="AN115" i="14" s="1"/>
  <c r="R116" i="14"/>
  <c r="AN116" i="14" s="1"/>
  <c r="R117" i="14"/>
  <c r="AN117" i="14" s="1"/>
  <c r="R118" i="14"/>
  <c r="AN118" i="14" s="1"/>
  <c r="R119" i="14"/>
  <c r="AN119" i="14" s="1"/>
  <c r="R120" i="14"/>
  <c r="AN120" i="14" s="1"/>
  <c r="R121" i="14"/>
  <c r="AN121" i="14" s="1"/>
  <c r="R122" i="14"/>
  <c r="AN122" i="14" s="1"/>
  <c r="R123" i="14"/>
  <c r="AN123" i="14" s="1"/>
  <c r="R124" i="14"/>
  <c r="AN124" i="14" s="1"/>
  <c r="R125" i="14"/>
  <c r="AN125" i="14" s="1"/>
  <c r="R126" i="14"/>
  <c r="AN126" i="14" s="1"/>
  <c r="R127" i="14"/>
  <c r="AN127" i="14" s="1"/>
  <c r="R128" i="14"/>
  <c r="AN128" i="14" s="1"/>
  <c r="R129" i="14"/>
  <c r="AN129" i="14" s="1"/>
  <c r="R130" i="14"/>
  <c r="AN130" i="14" s="1"/>
  <c r="R131" i="14"/>
  <c r="AN131" i="14" s="1"/>
  <c r="R132" i="14"/>
  <c r="AN132" i="14" s="1"/>
  <c r="R133" i="14"/>
  <c r="AN133" i="14" s="1"/>
  <c r="R134" i="14"/>
  <c r="AN134" i="14" s="1"/>
  <c r="R135" i="14"/>
  <c r="AN135" i="14" s="1"/>
  <c r="R136" i="14"/>
  <c r="AN136" i="14" s="1"/>
  <c r="R137" i="14"/>
  <c r="AN137" i="14" s="1"/>
  <c r="R138" i="14"/>
  <c r="AN138" i="14" s="1"/>
  <c r="R139" i="14"/>
  <c r="AN139" i="14" s="1"/>
  <c r="R140" i="14"/>
  <c r="AN140" i="14" s="1"/>
  <c r="R141" i="14"/>
  <c r="AN141" i="14" s="1"/>
  <c r="R142" i="14"/>
  <c r="AN142" i="14" s="1"/>
  <c r="R143" i="14"/>
  <c r="AN143" i="14" s="1"/>
  <c r="R144" i="14"/>
  <c r="AN144" i="14" s="1"/>
  <c r="R145" i="14"/>
  <c r="AN145" i="14" s="1"/>
  <c r="R146" i="14"/>
  <c r="AN146" i="14" s="1"/>
  <c r="R147" i="14"/>
  <c r="AN147" i="14" s="1"/>
  <c r="R148" i="14"/>
  <c r="AN148" i="14" s="1"/>
  <c r="R149" i="14"/>
  <c r="AN149" i="14" s="1"/>
  <c r="R150" i="14"/>
  <c r="AN150" i="14" s="1"/>
  <c r="R151" i="14"/>
  <c r="AN151" i="14" s="1"/>
  <c r="R152" i="14"/>
  <c r="AN152" i="14" s="1"/>
  <c r="R153" i="14"/>
  <c r="AN153" i="14" s="1"/>
  <c r="R154" i="14"/>
  <c r="AN154" i="14" s="1"/>
  <c r="R155" i="14"/>
  <c r="AN155" i="14" s="1"/>
  <c r="R156" i="14"/>
  <c r="AN156" i="14" s="1"/>
  <c r="R157" i="14"/>
  <c r="AN157" i="14" s="1"/>
  <c r="R158" i="14"/>
  <c r="AN158" i="14" s="1"/>
  <c r="R159" i="14"/>
  <c r="AN159" i="14" s="1"/>
  <c r="R160" i="14"/>
  <c r="AN160" i="14" s="1"/>
  <c r="R161" i="14"/>
  <c r="AN161" i="14" s="1"/>
  <c r="R162" i="14"/>
  <c r="AN162" i="14" s="1"/>
  <c r="R163" i="14"/>
  <c r="AN163" i="14" s="1"/>
  <c r="R164" i="14"/>
  <c r="AN164" i="14" s="1"/>
  <c r="R165" i="14"/>
  <c r="AN165" i="14" s="1"/>
  <c r="R166" i="14"/>
  <c r="AN166" i="14" s="1"/>
  <c r="R167" i="14"/>
  <c r="AN167" i="14" s="1"/>
  <c r="R168" i="14"/>
  <c r="AN168" i="14" s="1"/>
  <c r="R169" i="14"/>
  <c r="AN169" i="14" s="1"/>
  <c r="R170" i="14"/>
  <c r="AN170" i="14" s="1"/>
  <c r="R171" i="14"/>
  <c r="AN171" i="14" s="1"/>
  <c r="R172" i="14"/>
  <c r="AN172" i="14" s="1"/>
  <c r="R173" i="14"/>
  <c r="AN173" i="14" s="1"/>
  <c r="R174" i="14"/>
  <c r="AN174" i="14" s="1"/>
  <c r="R175" i="14"/>
  <c r="AN175" i="14" s="1"/>
  <c r="R176" i="14"/>
  <c r="AN176" i="14" s="1"/>
  <c r="R177" i="14"/>
  <c r="AN177" i="14" s="1"/>
  <c r="R178" i="14"/>
  <c r="AN178" i="14" s="1"/>
  <c r="R179" i="14"/>
  <c r="AN179" i="14" s="1"/>
  <c r="R180" i="14"/>
  <c r="AN180" i="14" s="1"/>
  <c r="R181" i="14"/>
  <c r="AN181" i="14" s="1"/>
  <c r="R182" i="14"/>
  <c r="AN182" i="14" s="1"/>
  <c r="R183" i="14"/>
  <c r="AN183" i="14" s="1"/>
  <c r="R184" i="14"/>
  <c r="AN184" i="14" s="1"/>
  <c r="R185" i="14"/>
  <c r="AN185" i="14" s="1"/>
  <c r="R186" i="14"/>
  <c r="AN186" i="14" s="1"/>
  <c r="R187" i="14"/>
  <c r="AN187" i="14" s="1"/>
  <c r="R188" i="14"/>
  <c r="AN188" i="14" s="1"/>
  <c r="R189" i="14"/>
  <c r="AN189" i="14" s="1"/>
  <c r="R190" i="14"/>
  <c r="AN190" i="14" s="1"/>
  <c r="R191" i="14"/>
  <c r="AN191" i="14" s="1"/>
  <c r="R192" i="14"/>
  <c r="AN192" i="14" s="1"/>
  <c r="R193" i="14"/>
  <c r="AN193" i="14" s="1"/>
  <c r="R194" i="14"/>
  <c r="AN194" i="14" s="1"/>
  <c r="R195" i="14"/>
  <c r="AN195" i="14" s="1"/>
  <c r="R196" i="14"/>
  <c r="AN196" i="14" s="1"/>
  <c r="R197" i="14"/>
  <c r="AN197" i="14" s="1"/>
  <c r="R198" i="14"/>
  <c r="AN198" i="14" s="1"/>
  <c r="R199" i="14"/>
  <c r="AN199" i="14" s="1"/>
  <c r="R200" i="14"/>
  <c r="AN200" i="14" s="1"/>
  <c r="R201" i="14"/>
  <c r="AN201" i="14" s="1"/>
  <c r="R202" i="14"/>
  <c r="AN202" i="14" s="1"/>
  <c r="R203" i="14"/>
  <c r="AN203" i="14" s="1"/>
  <c r="R204" i="14"/>
  <c r="AN204" i="14" s="1"/>
  <c r="R205" i="14"/>
  <c r="AN205" i="14" s="1"/>
  <c r="R206" i="14"/>
  <c r="AN206" i="14" s="1"/>
  <c r="R207" i="14"/>
  <c r="AN207" i="14" s="1"/>
  <c r="R208" i="14"/>
  <c r="AN208" i="14" s="1"/>
  <c r="R209" i="14"/>
  <c r="AN209" i="14" s="1"/>
  <c r="R210" i="14"/>
  <c r="AN210" i="14" s="1"/>
  <c r="R211" i="14"/>
  <c r="AN211" i="14" s="1"/>
  <c r="R212" i="14"/>
  <c r="AN212" i="14" s="1"/>
  <c r="R213" i="14"/>
  <c r="AN213" i="14" s="1"/>
  <c r="R214" i="14"/>
  <c r="AN214" i="14" s="1"/>
  <c r="R215" i="14"/>
  <c r="AN215" i="14" s="1"/>
  <c r="R216" i="14"/>
  <c r="AN216" i="14" s="1"/>
  <c r="R217" i="14"/>
  <c r="AN217" i="14" s="1"/>
  <c r="R218" i="14"/>
  <c r="AN218" i="14" s="1"/>
  <c r="R219" i="14"/>
  <c r="AN219" i="14" s="1"/>
  <c r="R220" i="14"/>
  <c r="AN220" i="14" s="1"/>
  <c r="R221" i="14"/>
  <c r="AN221" i="14" s="1"/>
  <c r="R222" i="14"/>
  <c r="AN222" i="14" s="1"/>
  <c r="R223" i="14"/>
  <c r="AN223" i="14" s="1"/>
  <c r="R224" i="14"/>
  <c r="AN224" i="14" s="1"/>
  <c r="R225" i="14"/>
  <c r="AN225" i="14" s="1"/>
  <c r="R226" i="14"/>
  <c r="AN226" i="14" s="1"/>
  <c r="R227" i="14"/>
  <c r="AN227" i="14" s="1"/>
  <c r="R228" i="14"/>
  <c r="AN228" i="14" s="1"/>
  <c r="R229" i="14"/>
  <c r="AN229" i="14" s="1"/>
  <c r="R230" i="14"/>
  <c r="AN230" i="14" s="1"/>
  <c r="R231" i="14"/>
  <c r="AN231" i="14" s="1"/>
  <c r="R232" i="14"/>
  <c r="AN232" i="14" s="1"/>
  <c r="R233" i="14"/>
  <c r="AN233" i="14" s="1"/>
  <c r="R234" i="14"/>
  <c r="AN234" i="14" s="1"/>
  <c r="R235" i="14"/>
  <c r="AN235" i="14" s="1"/>
  <c r="R236" i="14"/>
  <c r="AN236" i="14" s="1"/>
  <c r="R237" i="14"/>
  <c r="AN237" i="14" s="1"/>
  <c r="R238" i="14"/>
  <c r="AN238" i="14" s="1"/>
  <c r="R239" i="14"/>
  <c r="AN239" i="14" s="1"/>
  <c r="R240" i="14"/>
  <c r="AN240" i="14" s="1"/>
  <c r="R241" i="14"/>
  <c r="AN241" i="14" s="1"/>
  <c r="R242" i="14"/>
  <c r="AN242" i="14" s="1"/>
  <c r="R243" i="14"/>
  <c r="AN243" i="14" s="1"/>
  <c r="R244" i="14"/>
  <c r="AN244" i="14" s="1"/>
  <c r="R245" i="14"/>
  <c r="AN245" i="14" s="1"/>
  <c r="R246" i="14"/>
  <c r="AN246" i="14" s="1"/>
  <c r="R247" i="14"/>
  <c r="AN247" i="14" s="1"/>
  <c r="R248" i="14"/>
  <c r="AN248" i="14" s="1"/>
  <c r="R249" i="14"/>
  <c r="AN249" i="14" s="1"/>
  <c r="R250" i="14"/>
  <c r="AN250" i="14" s="1"/>
  <c r="R251" i="14"/>
  <c r="AN251" i="14" s="1"/>
  <c r="R252" i="14"/>
  <c r="AN252" i="14" s="1"/>
  <c r="R253" i="14"/>
  <c r="AN253" i="14" s="1"/>
  <c r="R254" i="14"/>
  <c r="AN254" i="14" s="1"/>
  <c r="R255" i="14"/>
  <c r="AN255" i="14" s="1"/>
  <c r="R256" i="14"/>
  <c r="AN256" i="14" s="1"/>
  <c r="R257" i="14"/>
  <c r="AN257" i="14" s="1"/>
  <c r="R258" i="14"/>
  <c r="AN258" i="14" s="1"/>
  <c r="R259" i="14"/>
  <c r="AN259" i="14" s="1"/>
  <c r="R260" i="14"/>
  <c r="AN260" i="14" s="1"/>
  <c r="R261" i="14"/>
  <c r="AN261" i="14" s="1"/>
  <c r="R262" i="14"/>
  <c r="AN262" i="14" s="1"/>
  <c r="R263" i="14"/>
  <c r="AN263" i="14" s="1"/>
  <c r="R264" i="14"/>
  <c r="AN264" i="14" s="1"/>
  <c r="R265" i="14"/>
  <c r="AN265" i="14" s="1"/>
  <c r="R266" i="14"/>
  <c r="AN266" i="14" s="1"/>
  <c r="R267" i="14"/>
  <c r="AN267" i="14" s="1"/>
  <c r="R268" i="14"/>
  <c r="AN268" i="14" s="1"/>
  <c r="R269" i="14"/>
  <c r="AN269" i="14" s="1"/>
  <c r="R270" i="14"/>
  <c r="AN270" i="14" s="1"/>
  <c r="R271" i="14"/>
  <c r="AN271" i="14" s="1"/>
  <c r="R272" i="14"/>
  <c r="AN272" i="14" s="1"/>
  <c r="R273" i="14"/>
  <c r="AN273" i="14" s="1"/>
  <c r="R274" i="14"/>
  <c r="AN274" i="14" s="1"/>
  <c r="R275" i="14"/>
  <c r="AN275" i="14" s="1"/>
  <c r="R276" i="14"/>
  <c r="AN276" i="14" s="1"/>
  <c r="R277" i="14"/>
  <c r="AN277" i="14" s="1"/>
  <c r="R278" i="14"/>
  <c r="AN278" i="14" s="1"/>
  <c r="R279" i="14"/>
  <c r="AN279" i="14" s="1"/>
  <c r="R280" i="14"/>
  <c r="AN280" i="14" s="1"/>
  <c r="R281" i="14"/>
  <c r="AN281" i="14" s="1"/>
  <c r="R282" i="14"/>
  <c r="AN282" i="14" s="1"/>
  <c r="R283" i="14"/>
  <c r="AN283" i="14" s="1"/>
  <c r="R284" i="14"/>
  <c r="AN284" i="14" s="1"/>
  <c r="R285" i="14"/>
  <c r="AN285" i="14" s="1"/>
  <c r="R286" i="14"/>
  <c r="AN286" i="14" s="1"/>
  <c r="R287" i="14"/>
  <c r="AN287" i="14" s="1"/>
  <c r="R288" i="14"/>
  <c r="AN288" i="14" s="1"/>
  <c r="R289" i="14"/>
  <c r="AN289" i="14" s="1"/>
  <c r="R290" i="14"/>
  <c r="AN290" i="14" s="1"/>
  <c r="R291" i="14"/>
  <c r="AN291" i="14" s="1"/>
  <c r="R292" i="14"/>
  <c r="AN292" i="14" s="1"/>
  <c r="R293" i="14"/>
  <c r="AN293" i="14" s="1"/>
  <c r="R294" i="14"/>
  <c r="AN294" i="14" s="1"/>
  <c r="R295" i="14"/>
  <c r="AN295" i="14" s="1"/>
  <c r="R296" i="14"/>
  <c r="AN296" i="14" s="1"/>
  <c r="R297" i="14"/>
  <c r="AN297" i="14" s="1"/>
  <c r="R298" i="14"/>
  <c r="AN298" i="14" s="1"/>
  <c r="R299" i="14"/>
  <c r="AN299" i="14" s="1"/>
  <c r="R300" i="14"/>
  <c r="AN300" i="14" s="1"/>
  <c r="R301" i="14"/>
  <c r="AN301" i="14" s="1"/>
  <c r="R302" i="14"/>
  <c r="AN302" i="14" s="1"/>
  <c r="R303" i="14"/>
  <c r="AN303" i="14" s="1"/>
  <c r="R304" i="14"/>
  <c r="AN304" i="14" s="1"/>
  <c r="R305" i="14"/>
  <c r="AN305" i="14" s="1"/>
  <c r="R306" i="14"/>
  <c r="AN306" i="14" s="1"/>
  <c r="R307" i="14"/>
  <c r="AN307" i="14" s="1"/>
  <c r="R308" i="14"/>
  <c r="AN308" i="14" s="1"/>
  <c r="R309" i="14"/>
  <c r="AN309" i="14" s="1"/>
  <c r="R310" i="14"/>
  <c r="AN310" i="14" s="1"/>
  <c r="R311" i="14"/>
  <c r="AN311" i="14" s="1"/>
  <c r="R312" i="14"/>
  <c r="AN312" i="14" s="1"/>
  <c r="AN314" i="14" l="1"/>
  <c r="S6" i="14"/>
  <c r="R6" i="14"/>
  <c r="Q6" i="14"/>
  <c r="P6" i="14"/>
  <c r="O6" i="14"/>
  <c r="N6" i="14"/>
  <c r="M6" i="14"/>
  <c r="L6" i="14"/>
  <c r="K6" i="14"/>
  <c r="J6" i="14"/>
  <c r="H6" i="14"/>
  <c r="G6" i="14"/>
  <c r="F6" i="14"/>
  <c r="E6" i="14"/>
  <c r="D6" i="14"/>
  <c r="C6" i="14"/>
  <c r="B6" i="14"/>
  <c r="V6" i="14"/>
  <c r="T6" i="17" l="1"/>
  <c r="V6" i="17"/>
  <c r="O312" i="14" l="1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Y6" i="14" l="1"/>
  <c r="E312" i="14" l="1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Z6" i="14" l="1"/>
  <c r="U6" i="14"/>
  <c r="T6" i="14"/>
  <c r="X6" i="14"/>
  <c r="F6" i="17"/>
  <c r="U6" i="17"/>
  <c r="B6" i="17"/>
  <c r="R14" i="17" l="1"/>
  <c r="AN14" i="17" s="1"/>
  <c r="R47" i="17" l="1"/>
  <c r="AN47" i="17" s="1"/>
  <c r="O47" i="17"/>
  <c r="B47" i="17"/>
  <c r="A47" i="17"/>
  <c r="R46" i="17"/>
  <c r="AN46" i="17" s="1"/>
  <c r="O46" i="17"/>
  <c r="B46" i="17"/>
  <c r="A46" i="17"/>
  <c r="R45" i="17"/>
  <c r="AN45" i="17" s="1"/>
  <c r="O45" i="17"/>
  <c r="B45" i="17"/>
  <c r="A45" i="17"/>
  <c r="R44" i="17"/>
  <c r="AN44" i="17" s="1"/>
  <c r="O44" i="17"/>
  <c r="B44" i="17"/>
  <c r="A44" i="17"/>
  <c r="R43" i="17"/>
  <c r="AN43" i="17" s="1"/>
  <c r="O43" i="17"/>
  <c r="B43" i="17"/>
  <c r="A43" i="17"/>
  <c r="R42" i="17"/>
  <c r="AN42" i="17" s="1"/>
  <c r="O42" i="17"/>
  <c r="B42" i="17"/>
  <c r="A42" i="17"/>
  <c r="R41" i="17"/>
  <c r="AN41" i="17" s="1"/>
  <c r="O41" i="17"/>
  <c r="B41" i="17"/>
  <c r="A41" i="17"/>
  <c r="R40" i="17"/>
  <c r="AN40" i="17" s="1"/>
  <c r="O40" i="17"/>
  <c r="B40" i="17"/>
  <c r="A40" i="17"/>
  <c r="R39" i="17"/>
  <c r="AN39" i="17" s="1"/>
  <c r="O39" i="17"/>
  <c r="B39" i="17"/>
  <c r="A39" i="17"/>
  <c r="R38" i="17"/>
  <c r="AN38" i="17" s="1"/>
  <c r="O38" i="17"/>
  <c r="B38" i="17"/>
  <c r="A38" i="17"/>
  <c r="R37" i="17"/>
  <c r="AN37" i="17" s="1"/>
  <c r="O37" i="17"/>
  <c r="B37" i="17"/>
  <c r="A37" i="17"/>
  <c r="R36" i="17"/>
  <c r="AN36" i="17" s="1"/>
  <c r="O36" i="17"/>
  <c r="B36" i="17"/>
  <c r="A36" i="17"/>
  <c r="R35" i="17"/>
  <c r="AN35" i="17" s="1"/>
  <c r="O35" i="17"/>
  <c r="B35" i="17"/>
  <c r="A35" i="17"/>
  <c r="R34" i="17"/>
  <c r="AN34" i="17" s="1"/>
  <c r="O34" i="17"/>
  <c r="B34" i="17"/>
  <c r="A34" i="17"/>
  <c r="R33" i="17"/>
  <c r="AN33" i="17" s="1"/>
  <c r="O33" i="17"/>
  <c r="B33" i="17"/>
  <c r="A33" i="17"/>
  <c r="R32" i="17"/>
  <c r="AN32" i="17" s="1"/>
  <c r="O32" i="17"/>
  <c r="B32" i="17"/>
  <c r="A32" i="17"/>
  <c r="R31" i="17"/>
  <c r="AN31" i="17" s="1"/>
  <c r="O31" i="17"/>
  <c r="B31" i="17"/>
  <c r="A31" i="17"/>
  <c r="R30" i="17"/>
  <c r="AN30" i="17" s="1"/>
  <c r="O30" i="17"/>
  <c r="B30" i="17"/>
  <c r="A30" i="17"/>
  <c r="R29" i="17"/>
  <c r="AN29" i="17" s="1"/>
  <c r="O29" i="17"/>
  <c r="B29" i="17"/>
  <c r="A29" i="17"/>
  <c r="R28" i="17"/>
  <c r="AN28" i="17" s="1"/>
  <c r="O28" i="17"/>
  <c r="B28" i="17"/>
  <c r="A28" i="17"/>
  <c r="R27" i="17"/>
  <c r="AN27" i="17" s="1"/>
  <c r="O27" i="17"/>
  <c r="B27" i="17"/>
  <c r="A27" i="17"/>
  <c r="R26" i="17"/>
  <c r="AN26" i="17" s="1"/>
  <c r="O26" i="17"/>
  <c r="B26" i="17"/>
  <c r="A26" i="17"/>
  <c r="R25" i="17"/>
  <c r="AN25" i="17" s="1"/>
  <c r="O25" i="17"/>
  <c r="B25" i="17"/>
  <c r="A25" i="17"/>
  <c r="R24" i="17"/>
  <c r="AN24" i="17" s="1"/>
  <c r="O24" i="17"/>
  <c r="B24" i="17"/>
  <c r="A24" i="17"/>
  <c r="R23" i="17"/>
  <c r="AN23" i="17" s="1"/>
  <c r="O23" i="17"/>
  <c r="B23" i="17"/>
  <c r="A23" i="17"/>
  <c r="R22" i="17"/>
  <c r="AN22" i="17" s="1"/>
  <c r="O22" i="17"/>
  <c r="B22" i="17"/>
  <c r="A22" i="17"/>
  <c r="R21" i="17"/>
  <c r="AN21" i="17" s="1"/>
  <c r="O21" i="17"/>
  <c r="B21" i="17"/>
  <c r="A21" i="17"/>
  <c r="R20" i="17"/>
  <c r="AN20" i="17" s="1"/>
  <c r="O20" i="17"/>
  <c r="B20" i="17"/>
  <c r="A20" i="17"/>
  <c r="R19" i="17"/>
  <c r="AN19" i="17" s="1"/>
  <c r="O19" i="17"/>
  <c r="B19" i="17"/>
  <c r="A19" i="17"/>
  <c r="R18" i="17"/>
  <c r="AN18" i="17" s="1"/>
  <c r="O18" i="17"/>
  <c r="B18" i="17"/>
  <c r="A18" i="17"/>
  <c r="R17" i="17"/>
  <c r="AN17" i="17" s="1"/>
  <c r="O17" i="17"/>
  <c r="B17" i="17"/>
  <c r="A17" i="17"/>
  <c r="R16" i="17"/>
  <c r="AN16" i="17" s="1"/>
  <c r="O16" i="17"/>
  <c r="B16" i="17"/>
  <c r="A16" i="17"/>
  <c r="R15" i="17"/>
  <c r="AN15" i="17" s="1"/>
  <c r="O15" i="17"/>
  <c r="B15" i="17"/>
  <c r="A15" i="17"/>
  <c r="O14" i="17"/>
  <c r="B14" i="17"/>
  <c r="A14" i="17"/>
  <c r="AL13" i="17"/>
  <c r="R13" i="17"/>
  <c r="O13" i="17"/>
  <c r="B13" i="17"/>
  <c r="A13" i="17"/>
  <c r="R12" i="17"/>
  <c r="O12" i="17"/>
  <c r="Z6" i="17"/>
  <c r="Y6" i="17"/>
  <c r="X6" i="17"/>
  <c r="S6" i="17"/>
  <c r="R6" i="17"/>
  <c r="Q6" i="17"/>
  <c r="P6" i="17"/>
  <c r="O6" i="17"/>
  <c r="N6" i="17"/>
  <c r="M6" i="17"/>
  <c r="L6" i="17"/>
  <c r="K6" i="17"/>
  <c r="J6" i="17"/>
  <c r="H6" i="17"/>
  <c r="G6" i="17"/>
  <c r="E6" i="17"/>
  <c r="D6" i="17"/>
  <c r="C6" i="17"/>
  <c r="AE4" i="17"/>
  <c r="G4" i="17" l="1"/>
  <c r="AG54" i="17" s="1"/>
  <c r="AN54" i="17"/>
  <c r="AK54" i="17"/>
  <c r="D13" i="17"/>
  <c r="E13" i="17"/>
  <c r="D17" i="17"/>
  <c r="E17" i="17"/>
  <c r="D21" i="17"/>
  <c r="E21" i="17"/>
  <c r="D25" i="17"/>
  <c r="E25" i="17"/>
  <c r="D29" i="17"/>
  <c r="E29" i="17"/>
  <c r="D33" i="17"/>
  <c r="E33" i="17"/>
  <c r="D37" i="17"/>
  <c r="E37" i="17"/>
  <c r="E16" i="17"/>
  <c r="D16" i="17"/>
  <c r="E20" i="17"/>
  <c r="D20" i="17"/>
  <c r="E24" i="17"/>
  <c r="D24" i="17"/>
  <c r="E28" i="17"/>
  <c r="D28" i="17"/>
  <c r="E32" i="17"/>
  <c r="D32" i="17"/>
  <c r="D41" i="17"/>
  <c r="E41" i="17"/>
  <c r="E36" i="17"/>
  <c r="D36" i="17"/>
  <c r="E40" i="17"/>
  <c r="D40" i="17"/>
  <c r="E44" i="17"/>
  <c r="D44" i="17"/>
  <c r="E15" i="17"/>
  <c r="D15" i="17"/>
  <c r="E19" i="17"/>
  <c r="D19" i="17"/>
  <c r="E23" i="17"/>
  <c r="D23" i="17"/>
  <c r="E27" i="17"/>
  <c r="D27" i="17"/>
  <c r="E31" i="17"/>
  <c r="D31" i="17"/>
  <c r="E35" i="17"/>
  <c r="D35" i="17"/>
  <c r="E39" i="17"/>
  <c r="D39" i="17"/>
  <c r="E43" i="17"/>
  <c r="D43" i="17"/>
  <c r="E47" i="17"/>
  <c r="D47" i="17"/>
  <c r="D14" i="17"/>
  <c r="E14" i="17"/>
  <c r="D18" i="17"/>
  <c r="E18" i="17"/>
  <c r="D22" i="17"/>
  <c r="E22" i="17"/>
  <c r="D26" i="17"/>
  <c r="E26" i="17"/>
  <c r="D30" i="17"/>
  <c r="E30" i="17"/>
  <c r="D45" i="17"/>
  <c r="E45" i="17"/>
  <c r="D34" i="17"/>
  <c r="E34" i="17"/>
  <c r="D38" i="17"/>
  <c r="E38" i="17"/>
  <c r="D42" i="17"/>
  <c r="E42" i="17"/>
  <c r="D46" i="17"/>
  <c r="E46" i="17"/>
  <c r="AK55" i="17" l="1"/>
  <c r="AM54" i="17"/>
  <c r="AM314" i="14"/>
  <c r="AK314" i="14" l="1"/>
  <c r="D13" i="14" l="1"/>
  <c r="E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311" i="14"/>
  <c r="B312" i="14"/>
  <c r="E14" i="14" l="1"/>
  <c r="D14" i="14"/>
  <c r="G4" i="14"/>
  <c r="AG11" i="14" s="1"/>
  <c r="AE4" i="14"/>
  <c r="E3" i="15" l="1"/>
  <c r="AG314" i="14"/>
  <c r="AK315" i="14" s="1"/>
  <c r="C3" i="15"/>
  <c r="B3" i="15"/>
  <c r="F3" i="15" l="1"/>
  <c r="D3" i="15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O12" i="14" l="1"/>
</calcChain>
</file>

<file path=xl/sharedStrings.xml><?xml version="1.0" encoding="utf-8"?>
<sst xmlns="http://schemas.openxmlformats.org/spreadsheetml/2006/main" count="405" uniqueCount="173">
  <si>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</si>
  <si>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</si>
  <si>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</si>
  <si>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</si>
  <si>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</si>
  <si>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</si>
  <si>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</si>
  <si>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</si>
  <si>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</si>
  <si>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</si>
  <si>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</si>
  <si>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</si>
  <si>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</si>
  <si>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</si>
  <si>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</si>
  <si>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</si>
  <si>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</si>
  <si>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</si>
  <si>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</si>
  <si>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</si>
  <si>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</si>
  <si>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</si>
  <si>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</si>
  <si>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</si>
  <si>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</si>
  <si>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</si>
  <si>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</si>
  <si>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</si>
  <si>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</si>
  <si>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</si>
  <si>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</si>
  <si>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</si>
  <si>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</si>
  <si>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</si>
  <si>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</si>
  <si>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</si>
  <si>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</si>
  <si>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</si>
  <si>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製品名</t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</si>
  <si>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</si>
  <si>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</si>
  <si>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</si>
  <si>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</si>
  <si>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</si>
  <si>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</si>
  <si>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</si>
  <si>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</si>
  <si>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</si>
  <si>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t>非公表</t>
    <rPh sb="0" eb="3">
      <t>ヒコウヒョウ</t>
    </rPh>
    <phoneticPr fontId="7"/>
  </si>
  <si>
    <t>任意</t>
    <rPh sb="0" eb="2">
      <t>ニンイ</t>
    </rPh>
    <phoneticPr fontId="7"/>
  </si>
  <si>
    <t>非公表</t>
    <rPh sb="0" eb="3">
      <t>ヒコウヒョウ</t>
    </rPh>
    <phoneticPr fontId="18"/>
  </si>
  <si>
    <t>ワイルドカード
未入力判定</t>
    <phoneticPr fontId="18"/>
  </si>
  <si>
    <t>s</t>
  </si>
  <si>
    <t>あり</t>
  </si>
  <si>
    <t>生産効率</t>
  </si>
  <si>
    <t>aaaaa</t>
    <phoneticPr fontId="18"/>
  </si>
  <si>
    <t>bbbb</t>
    <phoneticPr fontId="18"/>
  </si>
  <si>
    <t>cccc</t>
    <phoneticPr fontId="18"/>
  </si>
  <si>
    <t>生産量</t>
  </si>
  <si>
    <t>AAA-1</t>
    <phoneticPr fontId="18"/>
  </si>
  <si>
    <t>早送り速度</t>
  </si>
  <si>
    <t>エネルギー効率</t>
  </si>
  <si>
    <t>mm/min</t>
  </si>
  <si>
    <t>なし</t>
  </si>
  <si>
    <t>aaa-bbbb</t>
    <phoneticPr fontId="18"/>
  </si>
  <si>
    <t>abc■</t>
    <phoneticPr fontId="18"/>
  </si>
  <si>
    <t>個</t>
  </si>
  <si>
    <t>DEF■</t>
    <phoneticPr fontId="18"/>
  </si>
  <si>
    <t>aaaa-bbbb■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</si>
  <si>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</si>
  <si>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</si>
  <si>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</si>
  <si>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</si>
  <si>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</si>
  <si>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</si>
  <si>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</si>
  <si>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</si>
  <si>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</si>
  <si>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○○○株式会社</t>
    <rPh sb="3" eb="7">
      <t>カブシキガイシャ</t>
    </rPh>
    <phoneticPr fontId="18"/>
  </si>
  <si>
    <t>マルマルマル</t>
    <phoneticPr fontId="18"/>
  </si>
  <si>
    <t>指標</t>
    <rPh sb="0" eb="2">
      <t>シヒョウ</t>
    </rPh>
    <phoneticPr fontId="18"/>
  </si>
  <si>
    <t>年平均向上率が1％未満です。
向上率が1%未満のものは申請できませんのでご確認ください。</t>
    <rPh sb="15" eb="18">
      <t>コウジョウリツ</t>
    </rPh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</si>
  <si>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</si>
  <si>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</si>
  <si>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</si>
  <si>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</si>
  <si>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○○○株式会社</t>
  </si>
  <si>
    <t>マルマルマル</t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</si>
  <si>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</si>
  <si>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</si>
  <si>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</si>
  <si>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</si>
  <si>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</si>
  <si>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性能区分</t>
    <rPh sb="0" eb="4">
      <t>セイノウクブン</t>
    </rPh>
    <phoneticPr fontId="18"/>
  </si>
  <si>
    <t>歯切り盤</t>
    <rPh sb="0" eb="2">
      <t>ハギ</t>
    </rPh>
    <rPh sb="3" eb="4">
      <t>バン</t>
    </rPh>
    <phoneticPr fontId="18"/>
  </si>
  <si>
    <t>ホブ盤</t>
    <rPh sb="2" eb="3">
      <t>バン</t>
    </rPh>
    <phoneticPr fontId="18"/>
  </si>
  <si>
    <t>歯車形削り盤</t>
    <rPh sb="0" eb="4">
      <t>ハグルマカタチケズ</t>
    </rPh>
    <rPh sb="5" eb="6">
      <t>バン</t>
    </rPh>
    <phoneticPr fontId="18"/>
  </si>
  <si>
    <t>歯車研削盤</t>
    <rPh sb="0" eb="5">
      <t>ハグルマケンサクバン</t>
    </rPh>
    <phoneticPr fontId="18"/>
  </si>
  <si>
    <t>種別</t>
    <phoneticPr fontId="18"/>
  </si>
  <si>
    <t>性能区分1</t>
    <rPh sb="0" eb="2">
      <t>セイノウ</t>
    </rPh>
    <rPh sb="2" eb="4">
      <t>クブン</t>
    </rPh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</si>
  <si>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</si>
  <si>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</si>
  <si>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</si>
  <si>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能力値(単位)</t>
    <rPh sb="0" eb="3">
      <t>ノウリョクチ</t>
    </rPh>
    <rPh sb="4" eb="6">
      <t>タンイ</t>
    </rPh>
    <phoneticPr fontId="18"/>
  </si>
  <si>
    <t>油圧ユニット</t>
    <rPh sb="0" eb="2">
      <t>ユアツ</t>
    </rPh>
    <phoneticPr fontId="18"/>
  </si>
  <si>
    <t>プルダウン項目</t>
    <rPh sb="5" eb="7">
      <t>コウモク</t>
    </rPh>
    <phoneticPr fontId="18"/>
  </si>
  <si>
    <t>プルダウン項目</t>
  </si>
  <si>
    <t>歯車加工機</t>
    <rPh sb="0" eb="2">
      <t>ハグルマ</t>
    </rPh>
    <rPh sb="2" eb="5">
      <t>カコウキ</t>
    </rPh>
    <phoneticPr fontId="18"/>
  </si>
  <si>
    <t>インバータ方式</t>
    <rPh sb="5" eb="7">
      <t>ホウシキ</t>
    </rPh>
    <phoneticPr fontId="18"/>
  </si>
  <si>
    <t>なし</t>
    <phoneticPr fontId="18"/>
  </si>
  <si>
    <t>mm</t>
    <phoneticPr fontId="18"/>
  </si>
  <si>
    <t>アキュムレータ仕様</t>
    <rPh sb="7" eb="9">
      <t>シヨウ</t>
    </rPh>
    <phoneticPr fontId="18"/>
  </si>
  <si>
    <t>歯車形削り盤</t>
    <rPh sb="0" eb="2">
      <t>ハグルマ</t>
    </rPh>
    <rPh sb="2" eb="4">
      <t>カタケズ</t>
    </rPh>
    <rPh sb="5" eb="6">
      <t>バン</t>
    </rPh>
    <phoneticPr fontId="1"/>
  </si>
  <si>
    <t>油圧使用なし</t>
    <rPh sb="0" eb="2">
      <t>ユアツ</t>
    </rPh>
    <rPh sb="2" eb="4">
      <t>シヨウ</t>
    </rPh>
    <phoneticPr fontId="18"/>
  </si>
  <si>
    <t>1.0</t>
    <phoneticPr fontId="18"/>
  </si>
  <si>
    <t>工作機械 (歯車加工機)</t>
    <rPh sb="0" eb="2">
      <t>コウサク</t>
    </rPh>
    <rPh sb="2" eb="4">
      <t>キカイ</t>
    </rPh>
    <rPh sb="6" eb="11">
      <t>ハグルマカコウキ</t>
    </rPh>
    <phoneticPr fontId="18"/>
  </si>
  <si>
    <t>かさ歯車歯切り盤</t>
  </si>
  <si>
    <t>min-1</t>
    <phoneticPr fontId="18"/>
  </si>
  <si>
    <t>油圧ユニット</t>
    <phoneticPr fontId="18"/>
  </si>
  <si>
    <t>↓ISID連携データのみ</t>
    <rPh sb="5" eb="7">
      <t>レンケイ</t>
    </rPh>
    <phoneticPr fontId="18"/>
  </si>
  <si>
    <t>ホブ盤</t>
  </si>
  <si>
    <t>ラック歯切り盤</t>
  </si>
  <si>
    <t>歯車研削盤</t>
  </si>
  <si>
    <t>歯車仕上げ盤</t>
  </si>
  <si>
    <t>歯車面取り盤</t>
  </si>
  <si>
    <t>油圧ユニット</t>
  </si>
  <si>
    <r>
      <t xml:space="preserve">能力値
ワーク最大径(mm)
</t>
    </r>
    <r>
      <rPr>
        <sz val="14"/>
        <color rgb="FFFF0000"/>
        <rFont val="Meiryo UI"/>
        <family val="3"/>
        <charset val="128"/>
      </rPr>
      <t>※整数で
入力</t>
    </r>
    <rPh sb="0" eb="3">
      <t>ノウリョクチ</t>
    </rPh>
    <rPh sb="16" eb="18">
      <t>セイスウ</t>
    </rPh>
    <rPh sb="20" eb="22">
      <t>ニュウリョク</t>
    </rPh>
    <phoneticPr fontId="18"/>
  </si>
  <si>
    <t>NC歯切り盤Xシリーズ</t>
    <rPh sb="2" eb="4">
      <t>ハギ</t>
    </rPh>
    <rPh sb="5" eb="6">
      <t>バン</t>
    </rPh>
    <phoneticPr fontId="18"/>
  </si>
  <si>
    <t>AAA歯切り盤</t>
    <rPh sb="3" eb="5">
      <t>ハギ</t>
    </rPh>
    <rPh sb="6" eb="7">
      <t>バン</t>
    </rPh>
    <phoneticPr fontId="18"/>
  </si>
  <si>
    <t>ABC歯切り盤</t>
    <rPh sb="3" eb="5">
      <t>ハギ</t>
    </rPh>
    <rPh sb="6" eb="7">
      <t>バン</t>
    </rPh>
    <phoneticPr fontId="18"/>
  </si>
  <si>
    <t>NCホブ盤Xシリーズ</t>
    <phoneticPr fontId="18"/>
  </si>
  <si>
    <t>NC歯車形削り盤Xシリーズ</t>
    <rPh sb="2" eb="4">
      <t>ハグルマ</t>
    </rPh>
    <rPh sb="4" eb="6">
      <t>カタケズ</t>
    </rPh>
    <phoneticPr fontId="18"/>
  </si>
  <si>
    <t>NC歯車研削盤Xシリーズ</t>
    <rPh sb="2" eb="4">
      <t>ハグルマ</t>
    </rPh>
    <rPh sb="4" eb="6">
      <t>ケンサク</t>
    </rPh>
    <phoneticPr fontId="18"/>
  </si>
  <si>
    <t>NC歯車仕上げ盤Xシリーズ</t>
    <rPh sb="2" eb="4">
      <t>ハグルマ</t>
    </rPh>
    <rPh sb="4" eb="6">
      <t>シア</t>
    </rPh>
    <phoneticPr fontId="18"/>
  </si>
  <si>
    <r>
      <t xml:space="preserve">能力値
といし最大回転速度
(min-1)
</t>
    </r>
    <r>
      <rPr>
        <sz val="14"/>
        <color rgb="FFFF0000"/>
        <rFont val="Meiryo UI"/>
        <family val="3"/>
        <charset val="128"/>
      </rPr>
      <t>※整数で
入力</t>
    </r>
    <rPh sb="0" eb="3">
      <t>ノウリョクチ</t>
    </rPh>
    <rPh sb="7" eb="9">
      <t>サイダイ</t>
    </rPh>
    <rPh sb="9" eb="11">
      <t>カイテン</t>
    </rPh>
    <rPh sb="11" eb="13">
      <t>ソクド</t>
    </rPh>
    <rPh sb="23" eb="25">
      <t>セイスウ</t>
    </rPh>
    <rPh sb="27" eb="29">
      <t>ニュウリョク</t>
    </rPh>
    <phoneticPr fontId="18"/>
  </si>
  <si>
    <t>歯車シェービング盤</t>
    <phoneticPr fontId="18"/>
  </si>
  <si>
    <t>歯車ばり取り盤</t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</si>
  <si>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</si>
  <si>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yyyy/mm/dd</t>
    <phoneticPr fontId="18"/>
  </si>
  <si>
    <t>必須仕様有無</t>
  </si>
  <si>
    <t>必須仕様内容</t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</si>
  <si>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</si>
  <si>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</si>
  <si>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あり</t>
    <phoneticPr fontId="18"/>
  </si>
  <si>
    <t>▲▲仕様</t>
    <phoneticPr fontId="18"/>
  </si>
  <si>
    <t>○○</t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</si>
  <si>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</si>
  <si>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</si>
  <si>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</si>
  <si>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</si>
  <si>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</si>
  <si>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</si>
  <si>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</si>
  <si>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ワイルドカード
未入力判定</t>
  </si>
  <si>
    <t>ワーク最大径
未入力判定</t>
    <rPh sb="3" eb="6">
      <t>サイダイケイ</t>
    </rPh>
    <rPh sb="7" eb="10">
      <t>ミニュウリョク</t>
    </rPh>
    <rPh sb="10" eb="12">
      <t>ハンテイ</t>
    </rPh>
    <phoneticPr fontId="18"/>
  </si>
  <si>
    <t>といし最大回転速度
未入力判定</t>
    <rPh sb="3" eb="5">
      <t>サイダイ</t>
    </rPh>
    <rPh sb="5" eb="9">
      <t>カイテンソクド</t>
    </rPh>
    <rPh sb="10" eb="13">
      <t>ミニュウリョク</t>
    </rPh>
    <rPh sb="13" eb="15">
      <t>ハンテイ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</si>
  <si>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</si>
  <si>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</si>
  <si>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</si>
  <si>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</si>
  <si>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</si>
  <si>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DEF面取り盤</t>
    <rPh sb="3" eb="5">
      <t>メント</t>
    </rPh>
    <rPh sb="6" eb="7">
      <t>バン</t>
    </rPh>
    <phoneticPr fontId="18"/>
  </si>
  <si>
    <t>個</t>
    <phoneticPr fontId="18"/>
  </si>
  <si>
    <t>kVA</t>
  </si>
  <si>
    <t>消費電力</t>
    <rPh sb="0" eb="2">
      <t>ショウヒ</t>
    </rPh>
    <rPh sb="2" eb="4">
      <t>デンリョク</t>
    </rPh>
    <phoneticPr fontId="18"/>
  </si>
  <si>
    <t>生産量</t>
    <phoneticPr fontId="18"/>
  </si>
  <si>
    <t>個</t>
    <rPh sb="0" eb="1">
      <t>コ</t>
    </rPh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</si>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</sst>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);[Red]\(0.0\)"/>
    <numFmt numFmtId="177" formatCode="0;\-0;;@"/>
    <numFmt numFmtId="178" formatCode="#,##0.0_ "/>
    <numFmt numFmtId="179" formatCode="0_);[Red]\(0\)"/>
    <numFmt numFmtId="180" formatCode="0.0_ "/>
  </numFmts>
  <fonts count="7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2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5" borderId="26" xfId="169" applyFont="1" applyFill="1" applyBorder="1" applyAlignment="1">
      <alignment horizontal="center" vertical="center"/>
    </xf>
    <xf numFmtId="0" fontId="51" fillId="39" borderId="27" xfId="169" applyFont="1" applyFill="1" applyBorder="1" applyAlignment="1">
      <alignment horizontal="center" vertical="center"/>
    </xf>
    <xf numFmtId="0" fontId="51" fillId="39" borderId="32" xfId="169" applyFont="1" applyFill="1" applyBorder="1" applyAlignment="1">
      <alignment horizontal="center" vertical="center"/>
    </xf>
    <xf numFmtId="0" fontId="51" fillId="45" borderId="28" xfId="169" applyFont="1" applyFill="1" applyBorder="1" applyAlignment="1">
      <alignment horizontal="center" vertical="center" wrapText="1"/>
    </xf>
    <xf numFmtId="0" fontId="51" fillId="39" borderId="10" xfId="169" applyFont="1" applyFill="1" applyBorder="1" applyAlignment="1">
      <alignment horizontal="center" vertical="center"/>
    </xf>
    <xf numFmtId="0" fontId="51" fillId="39" borderId="11" xfId="169" applyFont="1" applyFill="1" applyBorder="1" applyAlignment="1">
      <alignment horizontal="center" vertical="center"/>
    </xf>
    <xf numFmtId="0" fontId="51" fillId="45" borderId="30" xfId="169" applyFont="1" applyFill="1" applyBorder="1" applyAlignment="1">
      <alignment horizontal="center" vertical="center"/>
    </xf>
    <xf numFmtId="0" fontId="52" fillId="34" borderId="31" xfId="169" applyFont="1" applyFill="1" applyBorder="1" applyAlignment="1">
      <alignment horizontal="center" vertical="center"/>
    </xf>
    <xf numFmtId="0" fontId="52" fillId="35" borderId="31" xfId="169" applyFont="1" applyFill="1" applyBorder="1" applyAlignment="1">
      <alignment horizontal="center" vertical="center"/>
    </xf>
    <xf numFmtId="0" fontId="52" fillId="39" borderId="10" xfId="0" applyFont="1" applyFill="1" applyBorder="1" applyAlignment="1">
      <alignment horizontal="center" vertical="center" wrapText="1"/>
    </xf>
    <xf numFmtId="0" fontId="52" fillId="39" borderId="10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 wrapText="1"/>
    </xf>
    <xf numFmtId="0" fontId="51" fillId="44" borderId="28" xfId="169" applyFont="1" applyFill="1" applyBorder="1" applyAlignment="1">
      <alignment horizontal="center" vertical="center" shrinkToFit="1"/>
    </xf>
    <xf numFmtId="0" fontId="51" fillId="44" borderId="10" xfId="169" applyFont="1" applyFill="1" applyBorder="1" applyAlignment="1">
      <alignment horizontal="center" vertical="center" shrinkToFit="1"/>
    </xf>
    <xf numFmtId="0" fontId="51" fillId="44" borderId="10" xfId="102" applyNumberFormat="1" applyFont="1" applyFill="1" applyBorder="1" applyAlignment="1" applyProtection="1">
      <alignment horizontal="center" vertical="center" shrinkToFit="1"/>
    </xf>
    <xf numFmtId="49" fontId="51" fillId="44" borderId="10" xfId="102" applyNumberFormat="1" applyFont="1" applyFill="1" applyBorder="1" applyAlignment="1" applyProtection="1">
      <alignment horizontal="center" vertical="center" shrinkToFit="1"/>
    </xf>
    <xf numFmtId="0" fontId="51" fillId="44" borderId="11" xfId="102" applyNumberFormat="1" applyFont="1" applyFill="1" applyBorder="1" applyAlignment="1" applyProtection="1">
      <alignment horizontal="center" vertical="center" shrinkToFit="1"/>
    </xf>
    <xf numFmtId="49" fontId="51" fillId="44" borderId="11" xfId="102" applyNumberFormat="1" applyFont="1" applyFill="1" applyBorder="1" applyAlignment="1" applyProtection="1">
      <alignment horizontal="center" vertical="center" shrinkToFit="1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  <protection locked="0"/>
    </xf>
    <xf numFmtId="177" fontId="52" fillId="33" borderId="37" xfId="102" applyNumberFormat="1" applyFont="1" applyFill="1" applyBorder="1" applyAlignment="1" applyProtection="1">
      <alignment horizontal="center" vertical="center" shrinkToFit="1"/>
    </xf>
    <xf numFmtId="49" fontId="52" fillId="0" borderId="37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37" xfId="102" applyNumberFormat="1" applyFont="1" applyFill="1" applyBorder="1" applyAlignment="1" applyProtection="1">
      <alignment horizontal="center" vertical="center" shrinkToFit="1"/>
    </xf>
    <xf numFmtId="0" fontId="50" fillId="41" borderId="28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0" fillId="41" borderId="33" xfId="169" applyFont="1" applyFill="1" applyBorder="1" applyAlignment="1">
      <alignment horizontal="center" vertical="center" wrapText="1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37" xfId="169" applyFont="1" applyFill="1" applyBorder="1" applyAlignment="1">
      <alignment horizontal="center" vertical="center" shrinkToFit="1"/>
    </xf>
    <xf numFmtId="0" fontId="42" fillId="0" borderId="0" xfId="169" applyFont="1" applyProtection="1">
      <alignment vertical="center"/>
      <protection locked="0"/>
    </xf>
    <xf numFmtId="0" fontId="43" fillId="0" borderId="0" xfId="169" applyFont="1" applyAlignment="1" applyProtection="1">
      <alignment horizontal="center" vertical="center"/>
      <protection locked="0"/>
    </xf>
    <xf numFmtId="0" fontId="51" fillId="0" borderId="29" xfId="171" applyFont="1" applyBorder="1" applyAlignment="1" applyProtection="1">
      <alignment horizontal="left" vertical="center" shrinkToFit="1"/>
      <protection locked="0"/>
    </xf>
    <xf numFmtId="0" fontId="51" fillId="0" borderId="34" xfId="171" applyFont="1" applyBorder="1" applyAlignment="1" applyProtection="1">
      <alignment horizontal="left" vertical="center" shrinkToFit="1"/>
      <protection locked="0"/>
    </xf>
    <xf numFmtId="0" fontId="42" fillId="0" borderId="0" xfId="169" applyFont="1" applyAlignment="1" applyProtection="1">
      <alignment horizontal="center" vertical="center"/>
      <protection locked="0"/>
    </xf>
    <xf numFmtId="0" fontId="51" fillId="44" borderId="29" xfId="171" applyFont="1" applyFill="1" applyBorder="1" applyAlignment="1">
      <alignment horizontal="left" vertical="center" shrinkToFit="1"/>
    </xf>
    <xf numFmtId="0" fontId="44" fillId="0" borderId="0" xfId="169" applyFont="1">
      <alignment vertical="center"/>
    </xf>
    <xf numFmtId="0" fontId="44" fillId="42" borderId="0" xfId="0" applyFont="1" applyFill="1" applyAlignment="1">
      <alignment horizontal="center" vertical="center" wrapText="1"/>
    </xf>
    <xf numFmtId="0" fontId="47" fillId="0" borderId="0" xfId="170" applyFont="1" applyAlignment="1">
      <alignment horizontal="center" vertical="center"/>
    </xf>
    <xf numFmtId="0" fontId="52" fillId="33" borderId="31" xfId="169" applyFont="1" applyFill="1" applyBorder="1" applyAlignment="1">
      <alignment horizontal="center" vertical="center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8" borderId="27" xfId="169" applyFont="1" applyFill="1" applyBorder="1" applyAlignment="1">
      <alignment horizontal="center" vertical="center"/>
    </xf>
    <xf numFmtId="0" fontId="51" fillId="38" borderId="10" xfId="169" applyFont="1" applyFill="1" applyBorder="1" applyAlignment="1">
      <alignment horizontal="center" vertical="center"/>
    </xf>
    <xf numFmtId="17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179" fontId="52" fillId="0" borderId="37" xfId="102" applyNumberFormat="1" applyFont="1" applyFill="1" applyBorder="1" applyAlignment="1" applyProtection="1">
      <alignment horizontal="center" vertical="center" shrinkToFit="1"/>
      <protection locked="0"/>
    </xf>
    <xf numFmtId="0" fontId="44" fillId="0" borderId="0" xfId="169" applyFont="1" applyProtection="1">
      <alignment vertical="center"/>
      <protection locked="0"/>
    </xf>
    <xf numFmtId="0" fontId="44" fillId="42" borderId="0" xfId="169" applyFont="1" applyFill="1" applyAlignment="1">
      <alignment horizontal="center" vertical="center" wrapText="1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0" fontId="42" fillId="0" borderId="0" xfId="169" applyFont="1">
      <alignment vertical="center"/>
    </xf>
    <xf numFmtId="0" fontId="45" fillId="0" borderId="0" xfId="170" applyFont="1" applyAlignment="1">
      <alignment horizontal="center" vertical="center"/>
    </xf>
    <xf numFmtId="0" fontId="54" fillId="0" borderId="11" xfId="170" applyFont="1" applyBorder="1" applyAlignment="1">
      <alignment horizontal="center" vertical="center" wrapText="1" shrinkToFit="1"/>
    </xf>
    <xf numFmtId="0" fontId="54" fillId="0" borderId="0" xfId="170" applyFont="1" applyAlignment="1">
      <alignment horizontal="left" vertical="center" shrinkToFit="1"/>
    </xf>
    <xf numFmtId="0" fontId="47" fillId="35" borderId="10" xfId="170" applyFont="1" applyFill="1" applyBorder="1" applyAlignment="1">
      <alignment horizontal="center" vertical="center"/>
    </xf>
    <xf numFmtId="14" fontId="47" fillId="0" borderId="0" xfId="170" applyNumberFormat="1" applyFont="1" applyAlignment="1">
      <alignment horizontal="center" vertical="center"/>
    </xf>
    <xf numFmtId="0" fontId="48" fillId="37" borderId="40" xfId="169" applyFont="1" applyFill="1" applyBorder="1" applyAlignment="1">
      <alignment horizontal="center" vertical="center"/>
    </xf>
    <xf numFmtId="0" fontId="43" fillId="0" borderId="46" xfId="169" applyFont="1" applyBorder="1">
      <alignment vertical="center"/>
    </xf>
    <xf numFmtId="0" fontId="43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51" fillId="36" borderId="29" xfId="171" applyFont="1" applyFill="1" applyBorder="1" applyAlignment="1">
      <alignment horizontal="center" vertical="center"/>
    </xf>
    <xf numFmtId="0" fontId="52" fillId="0" borderId="28" xfId="169" applyFont="1" applyBorder="1" applyAlignment="1">
      <alignment horizontal="center" vertical="center" shrinkToFit="1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</xf>
    <xf numFmtId="0" fontId="51" fillId="0" borderId="29" xfId="171" applyFont="1" applyBorder="1" applyAlignment="1">
      <alignment horizontal="left" vertical="center" shrinkToFit="1"/>
    </xf>
    <xf numFmtId="0" fontId="52" fillId="0" borderId="33" xfId="169" applyFont="1" applyBorder="1" applyAlignment="1">
      <alignment horizontal="center" vertical="center" shrinkToFit="1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49" fontId="42" fillId="0" borderId="0" xfId="169" applyNumberFormat="1" applyFont="1" applyAlignment="1">
      <alignment horizontal="right" vertical="center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51" fillId="0" borderId="37" xfId="169" applyFont="1" applyBorder="1" applyAlignment="1" applyProtection="1">
      <alignment horizontal="center" vertical="center" shrinkToFit="1"/>
      <protection locked="0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47" fillId="37" borderId="38" xfId="169" applyFont="1" applyFill="1" applyBorder="1" applyAlignment="1">
      <alignment horizontal="center" vertical="center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7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1" xfId="178" applyNumberFormat="1" applyFont="1" applyBorder="1" applyAlignment="1" applyProtection="1">
      <alignment horizontal="center" vertical="center" shrinkToFit="1"/>
      <protection locked="0"/>
    </xf>
    <xf numFmtId="0" fontId="52" fillId="0" borderId="43" xfId="178" applyNumberFormat="1" applyFont="1" applyBorder="1" applyAlignment="1" applyProtection="1">
      <alignment horizontal="center" vertical="center" shrinkToFit="1"/>
      <protection locked="0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51" fillId="39" borderId="52" xfId="169" applyFont="1" applyFill="1" applyBorder="1" applyAlignment="1">
      <alignment horizontal="center" vertical="center"/>
    </xf>
    <xf numFmtId="0" fontId="51" fillId="39" borderId="12" xfId="169" applyFont="1" applyFill="1" applyBorder="1" applyAlignment="1">
      <alignment horizontal="center" vertical="center"/>
    </xf>
    <xf numFmtId="0" fontId="52" fillId="35" borderId="53" xfId="169" applyFont="1" applyFill="1" applyBorder="1" applyAlignment="1">
      <alignment horizontal="center" vertical="center"/>
    </xf>
    <xf numFmtId="0" fontId="52" fillId="0" borderId="11" xfId="102" quotePrefix="1" applyNumberFormat="1" applyFont="1" applyFill="1" applyBorder="1" applyAlignment="1" applyProtection="1">
      <alignment horizontal="center" vertical="center" shrinkToFit="1"/>
      <protection locked="0"/>
    </xf>
    <xf numFmtId="0" fontId="52" fillId="0" borderId="11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43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3" xfId="178" applyNumberFormat="1" applyFont="1" applyBorder="1" applyAlignment="1" applyProtection="1">
      <alignment horizontal="center" vertical="center" shrinkToFit="1"/>
    </xf>
    <xf numFmtId="49" fontId="51" fillId="44" borderId="10" xfId="102" quotePrefix="1" applyNumberFormat="1" applyFont="1" applyFill="1" applyBorder="1" applyAlignment="1" applyProtection="1">
      <alignment horizontal="center" vertical="center" shrinkToFit="1"/>
    </xf>
    <xf numFmtId="0" fontId="51" fillId="44" borderId="10" xfId="178" applyNumberFormat="1" applyFont="1" applyFill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64" fillId="0" borderId="0" xfId="0" applyFont="1">
      <alignment vertical="center"/>
    </xf>
    <xf numFmtId="0" fontId="65" fillId="0" borderId="10" xfId="0" applyFont="1" applyBorder="1">
      <alignment vertical="center"/>
    </xf>
    <xf numFmtId="0" fontId="66" fillId="0" borderId="0" xfId="0" applyFont="1">
      <alignment vertical="center"/>
    </xf>
    <xf numFmtId="0" fontId="65" fillId="47" borderId="54" xfId="0" applyFont="1" applyFill="1" applyBorder="1">
      <alignment vertical="center"/>
    </xf>
    <xf numFmtId="0" fontId="65" fillId="47" borderId="54" xfId="0" applyFont="1" applyFill="1" applyBorder="1" applyAlignment="1">
      <alignment vertical="center" wrapText="1"/>
    </xf>
    <xf numFmtId="49" fontId="65" fillId="47" borderId="55" xfId="43" applyNumberFormat="1" applyFont="1" applyFill="1" applyBorder="1">
      <alignment vertical="center"/>
    </xf>
    <xf numFmtId="0" fontId="65" fillId="0" borderId="11" xfId="43" applyFont="1" applyBorder="1" applyAlignment="1">
      <alignment horizontal="left" vertical="center" shrinkToFit="1"/>
    </xf>
    <xf numFmtId="0" fontId="65" fillId="0" borderId="11" xfId="0" applyFont="1" applyBorder="1">
      <alignment vertical="center"/>
    </xf>
    <xf numFmtId="0" fontId="65" fillId="0" borderId="15" xfId="0" applyFont="1" applyBorder="1">
      <alignment vertical="center"/>
    </xf>
    <xf numFmtId="0" fontId="65" fillId="0" borderId="10" xfId="0" applyFont="1" applyBorder="1" applyAlignment="1">
      <alignment horizontal="left" vertical="center"/>
    </xf>
    <xf numFmtId="0" fontId="65" fillId="0" borderId="47" xfId="0" applyFont="1" applyBorder="1">
      <alignment vertical="center"/>
    </xf>
    <xf numFmtId="0" fontId="65" fillId="46" borderId="47" xfId="0" applyFont="1" applyFill="1" applyBorder="1">
      <alignment vertical="center"/>
    </xf>
    <xf numFmtId="0" fontId="65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5" fillId="0" borderId="12" xfId="0" applyFont="1" applyBorder="1">
      <alignment vertical="center"/>
    </xf>
    <xf numFmtId="0" fontId="65" fillId="46" borderId="10" xfId="0" applyFont="1" applyFill="1" applyBorder="1">
      <alignment vertical="center"/>
    </xf>
    <xf numFmtId="0" fontId="65" fillId="0" borderId="0" xfId="0" applyFont="1">
      <alignment vertical="center"/>
    </xf>
    <xf numFmtId="0" fontId="71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14" fontId="47" fillId="0" borderId="10" xfId="169" applyNumberFormat="1" applyFont="1" applyBorder="1" applyAlignment="1">
      <alignment horizontal="center" vertical="center"/>
    </xf>
    <xf numFmtId="0" fontId="51" fillId="44" borderId="12" xfId="178" applyNumberFormat="1" applyFont="1" applyFill="1" applyBorder="1" applyAlignment="1" applyProtection="1">
      <alignment horizontal="center" vertical="center" shrinkToFit="1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51" fillId="36" borderId="10" xfId="171" applyFont="1" applyFill="1" applyBorder="1" applyAlignment="1">
      <alignment horizontal="center" vertical="center"/>
    </xf>
    <xf numFmtId="0" fontId="51" fillId="44" borderId="10" xfId="171" applyFont="1" applyFill="1" applyBorder="1" applyAlignment="1">
      <alignment horizontal="center" vertical="center" shrinkToFit="1"/>
    </xf>
    <xf numFmtId="0" fontId="51" fillId="0" borderId="10" xfId="171" applyFont="1" applyBorder="1" applyAlignment="1" applyProtection="1">
      <alignment horizontal="center" vertical="center" shrinkToFit="1"/>
      <protection locked="0"/>
    </xf>
    <xf numFmtId="0" fontId="51" fillId="0" borderId="37" xfId="171" applyFont="1" applyBorder="1" applyAlignment="1" applyProtection="1">
      <alignment horizontal="center" vertical="center" shrinkToFit="1"/>
      <protection locked="0"/>
    </xf>
    <xf numFmtId="178" fontId="52" fillId="0" borderId="28" xfId="102" applyNumberFormat="1" applyFont="1" applyFill="1" applyBorder="1" applyAlignment="1" applyProtection="1">
      <alignment horizontal="center" vertical="center" shrinkToFit="1"/>
    </xf>
    <xf numFmtId="178" fontId="52" fillId="0" borderId="29" xfId="102" applyNumberFormat="1" applyFont="1" applyFill="1" applyBorder="1" applyAlignment="1" applyProtection="1">
      <alignment horizontal="center" vertical="center" shrinkToFit="1"/>
    </xf>
    <xf numFmtId="178" fontId="52" fillId="0" borderId="33" xfId="102" applyNumberFormat="1" applyFont="1" applyFill="1" applyBorder="1" applyAlignment="1" applyProtection="1">
      <alignment horizontal="center" vertical="center" shrinkToFit="1"/>
    </xf>
    <xf numFmtId="178" fontId="52" fillId="0" borderId="34" xfId="102" applyNumberFormat="1" applyFont="1" applyFill="1" applyBorder="1" applyAlignment="1" applyProtection="1">
      <alignment horizontal="center" vertical="center" shrinkToFit="1"/>
    </xf>
    <xf numFmtId="178" fontId="51" fillId="44" borderId="28" xfId="102" applyNumberFormat="1" applyFont="1" applyFill="1" applyBorder="1" applyAlignment="1" applyProtection="1">
      <alignment horizontal="center" vertical="center" shrinkToFit="1"/>
    </xf>
    <xf numFmtId="178" fontId="51" fillId="44" borderId="29" xfId="102" applyNumberFormat="1" applyFont="1" applyFill="1" applyBorder="1" applyAlignment="1" applyProtection="1">
      <alignment horizontal="center" vertical="center" shrinkToFit="1"/>
    </xf>
    <xf numFmtId="0" fontId="42" fillId="34" borderId="0" xfId="169" applyFont="1" applyFill="1" applyAlignment="1">
      <alignment horizontal="center" vertical="center"/>
    </xf>
    <xf numFmtId="0" fontId="51" fillId="0" borderId="10" xfId="171" applyFont="1" applyBorder="1" applyAlignment="1">
      <alignment horizontal="center" vertical="center" shrinkToFit="1"/>
    </xf>
    <xf numFmtId="49" fontId="51" fillId="0" borderId="34" xfId="102" applyNumberFormat="1" applyFont="1" applyFill="1" applyBorder="1" applyAlignment="1" applyProtection="1">
      <alignment horizontal="center" vertical="center" shrinkToFit="1"/>
      <protection locked="0"/>
    </xf>
    <xf numFmtId="0" fontId="27" fillId="0" borderId="10" xfId="181" applyFont="1" applyFill="1" applyBorder="1" applyAlignment="1" applyProtection="1">
      <alignment vertical="center" wrapText="1"/>
    </xf>
    <xf numFmtId="0" fontId="73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62" fillId="0" borderId="0" xfId="0" applyFont="1" applyAlignment="1">
      <alignment horizontal="left" vertical="center" readingOrder="1"/>
    </xf>
    <xf numFmtId="0" fontId="63" fillId="0" borderId="0" xfId="169" applyFont="1">
      <alignment vertical="center"/>
    </xf>
    <xf numFmtId="0" fontId="62" fillId="0" borderId="0" xfId="0" applyFont="1" applyAlignment="1">
      <alignment horizontal="right" vertical="center" readingOrder="1"/>
    </xf>
    <xf numFmtId="180" fontId="52" fillId="33" borderId="10" xfId="177" applyNumberFormat="1" applyFont="1" applyFill="1" applyBorder="1" applyAlignment="1" applyProtection="1">
      <alignment horizontal="center" vertical="center" shrinkToFit="1"/>
    </xf>
    <xf numFmtId="180" fontId="52" fillId="33" borderId="37" xfId="177" applyNumberFormat="1" applyFont="1" applyFill="1" applyBorder="1" applyAlignment="1" applyProtection="1">
      <alignment horizontal="center" vertical="center" shrinkToFit="1"/>
    </xf>
    <xf numFmtId="180" fontId="51" fillId="33" borderId="10" xfId="177" applyNumberFormat="1" applyFont="1" applyFill="1" applyBorder="1" applyAlignment="1" applyProtection="1">
      <alignment horizontal="center" vertical="center" shrinkToFit="1"/>
    </xf>
    <xf numFmtId="0" fontId="75" fillId="0" borderId="10" xfId="179" applyFont="1" applyBorder="1">
      <alignment vertical="center"/>
    </xf>
    <xf numFmtId="0" fontId="76" fillId="0" borderId="0" xfId="169" applyFont="1">
      <alignment vertical="center"/>
    </xf>
    <xf numFmtId="0" fontId="77" fillId="0" borderId="0" xfId="169" applyFont="1" applyProtection="1">
      <alignment vertical="center"/>
      <protection locked="0"/>
    </xf>
    <xf numFmtId="0" fontId="44" fillId="0" borderId="0" xfId="0" applyFont="1">
      <alignment vertical="center"/>
    </xf>
    <xf numFmtId="0" fontId="42" fillId="0" borderId="0" xfId="169" applyFont="1" applyAlignment="1">
      <alignment horizontal="right" vertical="center"/>
    </xf>
    <xf numFmtId="0" fontId="52" fillId="39" borderId="36" xfId="0" applyFont="1" applyFill="1" applyBorder="1" applyAlignment="1">
      <alignment horizontal="center" vertical="center" wrapText="1"/>
    </xf>
    <xf numFmtId="0" fontId="52" fillId="39" borderId="19" xfId="0" applyFont="1" applyFill="1" applyBorder="1" applyAlignment="1">
      <alignment horizontal="center" vertical="center"/>
    </xf>
    <xf numFmtId="0" fontId="52" fillId="39" borderId="14" xfId="0" applyFont="1" applyFill="1" applyBorder="1" applyAlignment="1">
      <alignment horizontal="center" vertical="center"/>
    </xf>
    <xf numFmtId="0" fontId="45" fillId="40" borderId="11" xfId="170" applyFont="1" applyFill="1" applyBorder="1" applyAlignment="1">
      <alignment horizontal="center" vertical="center"/>
    </xf>
    <xf numFmtId="0" fontId="45" fillId="40" borderId="13" xfId="170" applyFont="1" applyFill="1" applyBorder="1" applyAlignment="1">
      <alignment horizontal="center" vertical="center"/>
    </xf>
    <xf numFmtId="0" fontId="45" fillId="40" borderId="12" xfId="170" applyFont="1" applyFill="1" applyBorder="1" applyAlignment="1">
      <alignment horizontal="center" vertical="center"/>
    </xf>
    <xf numFmtId="0" fontId="46" fillId="43" borderId="48" xfId="170" applyFont="1" applyFill="1" applyBorder="1" applyAlignment="1">
      <alignment horizontal="center" vertical="center"/>
    </xf>
    <xf numFmtId="0" fontId="46" fillId="43" borderId="24" xfId="170" applyFont="1" applyFill="1" applyBorder="1" applyAlignment="1">
      <alignment horizontal="center" vertical="center"/>
    </xf>
    <xf numFmtId="0" fontId="46" fillId="43" borderId="25" xfId="170" applyFont="1" applyFill="1" applyBorder="1" applyAlignment="1">
      <alignment horizontal="center" vertical="center"/>
    </xf>
    <xf numFmtId="0" fontId="54" fillId="0" borderId="11" xfId="170" applyFont="1" applyBorder="1" applyAlignment="1">
      <alignment horizontal="center" vertical="center"/>
    </xf>
    <xf numFmtId="0" fontId="54" fillId="0" borderId="39" xfId="170" applyFont="1" applyBorder="1" applyAlignment="1">
      <alignment horizontal="center" vertical="center"/>
    </xf>
    <xf numFmtId="0" fontId="54" fillId="0" borderId="51" xfId="169" applyFont="1" applyBorder="1" applyAlignment="1">
      <alignment horizontal="left" vertical="center" wrapText="1"/>
    </xf>
    <xf numFmtId="0" fontId="54" fillId="0" borderId="21" xfId="169" applyFont="1" applyBorder="1" applyAlignment="1">
      <alignment horizontal="left" vertical="center" wrapText="1"/>
    </xf>
    <xf numFmtId="0" fontId="54" fillId="0" borderId="23" xfId="169" applyFont="1" applyBorder="1" applyAlignment="1">
      <alignment horizontal="center" vertical="center" wrapText="1"/>
    </xf>
    <xf numFmtId="0" fontId="54" fillId="0" borderId="12" xfId="169" applyFont="1" applyBorder="1" applyAlignment="1">
      <alignment horizontal="center" vertical="center" wrapText="1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49" xfId="169" applyFont="1" applyBorder="1" applyAlignment="1">
      <alignment horizontal="center" vertical="center" wrapText="1"/>
    </xf>
    <xf numFmtId="38" fontId="52" fillId="39" borderId="45" xfId="102" applyFont="1" applyFill="1" applyBorder="1" applyAlignment="1" applyProtection="1">
      <alignment horizontal="center" vertical="center" wrapText="1"/>
    </xf>
    <xf numFmtId="38" fontId="52" fillId="39" borderId="22" xfId="102" applyFont="1" applyFill="1" applyBorder="1" applyAlignment="1" applyProtection="1">
      <alignment horizontal="center" vertical="center" wrapText="1"/>
    </xf>
    <xf numFmtId="38" fontId="52" fillId="39" borderId="14" xfId="102" applyFont="1" applyFill="1" applyBorder="1" applyAlignment="1" applyProtection="1">
      <alignment horizontal="center" vertical="center" wrapText="1"/>
    </xf>
    <xf numFmtId="0" fontId="50" fillId="0" borderId="16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50" fillId="0" borderId="20" xfId="170" applyFont="1" applyBorder="1" applyAlignment="1">
      <alignment horizontal="left" vertical="center" wrapText="1"/>
    </xf>
    <xf numFmtId="0" fontId="50" fillId="0" borderId="21" xfId="170" applyFont="1" applyBorder="1" applyAlignment="1">
      <alignment horizontal="left" vertical="center" wrapText="1"/>
    </xf>
    <xf numFmtId="0" fontId="56" fillId="0" borderId="43" xfId="169" applyFont="1" applyBorder="1" applyAlignment="1">
      <alignment horizontal="center" vertical="center" wrapText="1"/>
    </xf>
    <xf numFmtId="0" fontId="56" fillId="0" borderId="46" xfId="169" applyFont="1" applyBorder="1" applyAlignment="1">
      <alignment horizontal="center" vertical="center" wrapText="1"/>
    </xf>
    <xf numFmtId="0" fontId="56" fillId="0" borderId="50" xfId="169" applyFont="1" applyBorder="1" applyAlignment="1">
      <alignment horizontal="center" vertical="center" wrapText="1"/>
    </xf>
    <xf numFmtId="0" fontId="50" fillId="37" borderId="45" xfId="169" applyFont="1" applyFill="1" applyBorder="1" applyAlignment="1">
      <alignment horizontal="center" vertical="center"/>
    </xf>
    <xf numFmtId="0" fontId="50" fillId="37" borderId="56" xfId="169" applyFont="1" applyFill="1" applyBorder="1" applyAlignment="1">
      <alignment horizontal="center" vertical="center"/>
    </xf>
    <xf numFmtId="0" fontId="50" fillId="37" borderId="22" xfId="169" applyFont="1" applyFill="1" applyBorder="1" applyAlignment="1">
      <alignment horizontal="center" vertical="center"/>
    </xf>
    <xf numFmtId="0" fontId="50" fillId="37" borderId="57" xfId="169" applyFont="1" applyFill="1" applyBorder="1" applyAlignment="1">
      <alignment horizontal="center" vertical="center"/>
    </xf>
    <xf numFmtId="0" fontId="50" fillId="37" borderId="14" xfId="169" applyFont="1" applyFill="1" applyBorder="1" applyAlignment="1">
      <alignment horizontal="center" vertical="center"/>
    </xf>
    <xf numFmtId="0" fontId="50" fillId="37" borderId="58" xfId="169" applyFont="1" applyFill="1" applyBorder="1" applyAlignment="1">
      <alignment horizontal="center" vertical="center"/>
    </xf>
    <xf numFmtId="0" fontId="52" fillId="0" borderId="44" xfId="169" applyFont="1" applyBorder="1" applyAlignment="1">
      <alignment horizontal="center" vertical="center"/>
    </xf>
    <xf numFmtId="0" fontId="52" fillId="0" borderId="41" xfId="169" applyFont="1" applyBorder="1" applyAlignment="1">
      <alignment horizontal="center" vertical="center"/>
    </xf>
    <xf numFmtId="0" fontId="52" fillId="0" borderId="42" xfId="169" applyFont="1" applyBorder="1" applyAlignment="1">
      <alignment horizontal="center" vertical="center"/>
    </xf>
    <xf numFmtId="0" fontId="52" fillId="38" borderId="45" xfId="169" applyFont="1" applyFill="1" applyBorder="1" applyAlignment="1">
      <alignment horizontal="center" vertical="center" wrapText="1"/>
    </xf>
    <xf numFmtId="0" fontId="52" fillId="38" borderId="22" xfId="169" applyFont="1" applyFill="1" applyBorder="1" applyAlignment="1">
      <alignment horizontal="center" vertical="center"/>
    </xf>
    <xf numFmtId="0" fontId="52" fillId="38" borderId="14" xfId="169" applyFont="1" applyFill="1" applyBorder="1" applyAlignment="1">
      <alignment horizontal="center" vertical="center"/>
    </xf>
    <xf numFmtId="0" fontId="52" fillId="38" borderId="45" xfId="169" applyFont="1" applyFill="1" applyBorder="1" applyAlignment="1">
      <alignment horizontal="center" vertical="center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22" xfId="169" applyFont="1" applyFill="1" applyBorder="1" applyAlignment="1">
      <alignment horizontal="center" vertical="center"/>
    </xf>
    <xf numFmtId="0" fontId="52" fillId="39" borderId="14" xfId="169" applyFont="1" applyFill="1" applyBorder="1" applyAlignment="1">
      <alignment horizontal="center" vertical="center"/>
    </xf>
    <xf numFmtId="0" fontId="52" fillId="39" borderId="35" xfId="0" applyFont="1" applyFill="1" applyBorder="1" applyAlignment="1">
      <alignment horizontal="center" vertical="center"/>
    </xf>
    <xf numFmtId="0" fontId="52" fillId="39" borderId="24" xfId="0" applyFont="1" applyFill="1" applyBorder="1" applyAlignment="1">
      <alignment horizontal="center" vertical="center"/>
    </xf>
    <xf numFmtId="0" fontId="52" fillId="39" borderId="18" xfId="0" applyFont="1" applyFill="1" applyBorder="1" applyAlignment="1">
      <alignment horizontal="center" vertical="center"/>
    </xf>
    <xf numFmtId="0" fontId="52" fillId="39" borderId="20" xfId="0" applyFont="1" applyFill="1" applyBorder="1" applyAlignment="1">
      <alignment horizontal="center" vertical="center"/>
    </xf>
    <xf numFmtId="0" fontId="52" fillId="39" borderId="36" xfId="0" applyFont="1" applyFill="1" applyBorder="1" applyAlignment="1">
      <alignment horizontal="center" vertical="center"/>
    </xf>
    <xf numFmtId="0" fontId="52" fillId="39" borderId="21" xfId="0" applyFont="1" applyFill="1" applyBorder="1" applyAlignment="1">
      <alignment horizontal="center" vertical="center"/>
    </xf>
    <xf numFmtId="0" fontId="52" fillId="39" borderId="44" xfId="169" applyFont="1" applyFill="1" applyBorder="1" applyAlignment="1">
      <alignment horizontal="center" vertical="center" wrapText="1"/>
    </xf>
    <xf numFmtId="0" fontId="52" fillId="39" borderId="41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 wrapText="1"/>
    </xf>
    <xf numFmtId="0" fontId="52" fillId="39" borderId="56" xfId="169" applyFont="1" applyFill="1" applyBorder="1" applyAlignment="1">
      <alignment horizontal="center" vertical="center" wrapText="1"/>
    </xf>
    <xf numFmtId="0" fontId="52" fillId="39" borderId="57" xfId="169" applyFont="1" applyFill="1" applyBorder="1" applyAlignment="1">
      <alignment horizontal="center" vertical="center" wrapText="1"/>
    </xf>
    <xf numFmtId="0" fontId="52" fillId="39" borderId="58" xfId="169" applyFont="1" applyFill="1" applyBorder="1" applyAlignment="1">
      <alignment horizontal="center" vertical="center" wrapText="1"/>
    </xf>
    <xf numFmtId="176" fontId="52" fillId="39" borderId="45" xfId="0" applyNumberFormat="1" applyFont="1" applyFill="1" applyBorder="1" applyAlignment="1">
      <alignment horizontal="center" vertical="center" wrapText="1"/>
    </xf>
    <xf numFmtId="176" fontId="52" fillId="39" borderId="22" xfId="0" applyNumberFormat="1" applyFont="1" applyFill="1" applyBorder="1" applyAlignment="1">
      <alignment horizontal="center" vertical="center"/>
    </xf>
    <xf numFmtId="176" fontId="52" fillId="39" borderId="14" xfId="0" applyNumberFormat="1" applyFont="1" applyFill="1" applyBorder="1" applyAlignment="1">
      <alignment horizontal="center" vertical="center"/>
    </xf>
    <xf numFmtId="38" fontId="52" fillId="39" borderId="22" xfId="102" applyFont="1" applyFill="1" applyBorder="1" applyAlignment="1" applyProtection="1">
      <alignment horizontal="center" vertical="center"/>
    </xf>
    <xf numFmtId="38" fontId="52" fillId="39" borderId="14" xfId="102" applyFont="1" applyFill="1" applyBorder="1" applyAlignment="1" applyProtection="1">
      <alignment horizontal="center" vertical="center"/>
    </xf>
    <xf numFmtId="38" fontId="52" fillId="39" borderId="36" xfId="102" applyFont="1" applyFill="1" applyBorder="1" applyAlignment="1" applyProtection="1">
      <alignment horizontal="center" vertical="center" wrapText="1"/>
    </xf>
    <xf numFmtId="38" fontId="52" fillId="39" borderId="19" xfId="102" applyFont="1" applyFill="1" applyBorder="1" applyAlignment="1" applyProtection="1">
      <alignment horizontal="center" vertical="center" wrapText="1"/>
    </xf>
    <xf numFmtId="38" fontId="52" fillId="39" borderId="21" xfId="102" applyFont="1" applyFill="1" applyBorder="1" applyAlignment="1" applyProtection="1">
      <alignment horizontal="center" vertical="center" wrapText="1"/>
    </xf>
    <xf numFmtId="0" fontId="52" fillId="39" borderId="45" xfId="169" applyFont="1" applyFill="1" applyBorder="1" applyAlignment="1">
      <alignment horizontal="center" vertical="center"/>
    </xf>
    <xf numFmtId="0" fontId="0" fillId="39" borderId="22" xfId="0" applyFill="1" applyBorder="1" applyAlignment="1">
      <alignment horizontal="center" vertical="center"/>
    </xf>
    <xf numFmtId="0" fontId="0" fillId="39" borderId="14" xfId="0" applyFill="1" applyBorder="1" applyAlignment="1">
      <alignment horizontal="center" vertical="center"/>
    </xf>
    <xf numFmtId="0" fontId="0" fillId="38" borderId="22" xfId="0" applyFill="1" applyBorder="1" applyAlignment="1">
      <alignment horizontal="center" vertical="center"/>
    </xf>
    <xf numFmtId="0" fontId="0" fillId="38" borderId="14" xfId="0" applyFill="1" applyBorder="1" applyAlignment="1">
      <alignment horizontal="center" vertical="center"/>
    </xf>
    <xf numFmtId="0" fontId="51" fillId="39" borderId="45" xfId="169" applyFont="1" applyFill="1" applyBorder="1" applyAlignment="1">
      <alignment horizontal="center" vertical="center" wrapText="1"/>
    </xf>
    <xf numFmtId="0" fontId="51" fillId="39" borderId="22" xfId="169" applyFont="1" applyFill="1" applyBorder="1" applyAlignment="1">
      <alignment horizontal="center" vertical="center" wrapText="1"/>
    </xf>
    <xf numFmtId="0" fontId="51" fillId="39" borderId="14" xfId="169" applyFont="1" applyFill="1" applyBorder="1" applyAlignment="1">
      <alignment horizontal="center" vertical="center" wrapText="1"/>
    </xf>
    <xf numFmtId="0" fontId="72" fillId="38" borderId="22" xfId="0" applyFont="1" applyFill="1" applyBorder="1" applyAlignment="1">
      <alignment horizontal="center" vertical="center"/>
    </xf>
    <xf numFmtId="0" fontId="72" fillId="38" borderId="14" xfId="0" applyFont="1" applyFill="1" applyBorder="1" applyAlignment="1">
      <alignment horizontal="center" vertical="center"/>
    </xf>
    <xf numFmtId="0" fontId="72" fillId="39" borderId="22" xfId="0" applyFont="1" applyFill="1" applyBorder="1" applyAlignment="1">
      <alignment horizontal="center" vertical="center"/>
    </xf>
    <xf numFmtId="0" fontId="72" fillId="39" borderId="14" xfId="0" applyFont="1" applyFill="1" applyBorder="1" applyAlignment="1">
      <alignment horizontal="center" vertical="center"/>
    </xf>
    <xf numFmtId="0" fontId="54" fillId="45" borderId="23" xfId="170" applyFont="1" applyFill="1" applyBorder="1" applyAlignment="1" applyProtection="1">
      <alignment horizontal="left" vertical="center" wrapText="1"/>
      <protection locked="0"/>
    </xf>
    <xf numFmtId="0" fontId="54" fillId="45" borderId="12" xfId="170" applyFont="1" applyFill="1" applyBorder="1" applyAlignment="1" applyProtection="1">
      <alignment horizontal="left" vertical="center" wrapText="1"/>
      <protection locked="0"/>
    </xf>
    <xf numFmtId="0" fontId="54" fillId="0" borderId="23" xfId="170" applyFont="1" applyBorder="1" applyAlignment="1" applyProtection="1">
      <alignment horizontal="center" vertical="center" wrapText="1"/>
      <protection locked="0"/>
    </xf>
    <xf numFmtId="0" fontId="54" fillId="0" borderId="12" xfId="170" applyFont="1" applyBorder="1" applyAlignment="1" applyProtection="1">
      <alignment horizontal="center" vertical="center" wrapText="1"/>
      <protection locked="0"/>
    </xf>
    <xf numFmtId="0" fontId="62" fillId="0" borderId="0" xfId="169" applyFont="1" applyAlignment="1">
      <alignment horizontal="center" vertical="center" wrapText="1" readingOrder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32" fillId="0" borderId="47" xfId="179" applyFont="1" applyBorder="1" applyAlignment="1">
      <alignment horizontal="center" vertical="top" wrapText="1"/>
    </xf>
    <xf numFmtId="0" fontId="32" fillId="0" borderId="22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4" fillId="0" borderId="47" xfId="179" applyFont="1" applyBorder="1" applyAlignment="1">
      <alignment vertical="center" wrapText="1"/>
    </xf>
    <xf numFmtId="0" fontId="53" fillId="0" borderId="22" xfId="179" applyFont="1" applyBorder="1" applyAlignment="1">
      <alignment vertical="center" wrapText="1"/>
    </xf>
    <xf numFmtId="0" fontId="53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7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7AA4319D-A648-404C-9273-F6A24774356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8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5391E1B1-234F-468B-B259-E307CD56516B}"/>
    <cellStyle name="良い" xfId="6" builtinId="26" customBuiltin="1"/>
    <cellStyle name="良い 2" xfId="176" xr:uid="{00000000-0005-0000-0000-0000B2000000}"/>
  </cellStyles>
  <dxfs count="30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969818</xdr:colOff>
      <xdr:row>2</xdr:row>
      <xdr:rowOff>51955</xdr:rowOff>
    </xdr:from>
    <xdr:to>
      <xdr:col>22</xdr:col>
      <xdr:colOff>378692</xdr:colOff>
      <xdr:row>3</xdr:row>
      <xdr:rowOff>1192254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FBDA082-C9DE-44D4-9945-7DD1B9B5ADDD}"/>
            </a:ext>
          </a:extLst>
        </xdr:cNvPr>
        <xdr:cNvGrpSpPr/>
      </xdr:nvGrpSpPr>
      <xdr:grpSpPr>
        <a:xfrm>
          <a:off x="32627454" y="2075007"/>
          <a:ext cx="7496465" cy="2664299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579C0D8-5571-413F-8870-BAE3CDD0B0F6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416EA33-D895-4067-B393-39E386F38E99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3C801A6-B763-4199-9F04-06A8F31E58C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762B313A-E862-46B4-B146-67FD358D4EBD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18B94D1D-57AA-41E8-80B6-1C6BB589273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2B14E57-378C-4E0E-812A-652C802AD12D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6DFA40EB-0056-4C87-AA57-289E3E066143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CB2D8106-2B62-4429-A37A-57DB8F6F2E1A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E95167C2-DAE0-42B8-B45B-5D5B62EA59D7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324AE68-C217-4F7D-BAB1-393A28CC16F2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8E7FD91-79EF-4F71-BE63-DFECBBEDD9B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64578B7E-7EDB-4D8F-9ACC-5D2D00A37181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FA16079C-A720-4A86-8CA1-37BCCCA23B6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6</xdr:col>
      <xdr:colOff>1562089</xdr:colOff>
      <xdr:row>0</xdr:row>
      <xdr:rowOff>363682</xdr:rowOff>
    </xdr:from>
    <xdr:to>
      <xdr:col>7</xdr:col>
      <xdr:colOff>1940213</xdr:colOff>
      <xdr:row>1</xdr:row>
      <xdr:rowOff>1382280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916CAB0-4D2C-4EE4-8943-6C276914CC19}"/>
            </a:ext>
          </a:extLst>
        </xdr:cNvPr>
        <xdr:cNvSpPr/>
      </xdr:nvSpPr>
      <xdr:spPr>
        <a:xfrm>
          <a:off x="15243453" y="363682"/>
          <a:ext cx="3910456" cy="1520825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69272</xdr:colOff>
      <xdr:row>1</xdr:row>
      <xdr:rowOff>17320</xdr:rowOff>
    </xdr:from>
    <xdr:to>
      <xdr:col>13</xdr:col>
      <xdr:colOff>659388</xdr:colOff>
      <xdr:row>3</xdr:row>
      <xdr:rowOff>1360057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71CCF8AB-1FD9-4957-8A2E-39A9ADE79886}"/>
            </a:ext>
          </a:extLst>
        </xdr:cNvPr>
        <xdr:cNvSpPr/>
      </xdr:nvSpPr>
      <xdr:spPr>
        <a:xfrm>
          <a:off x="27053597" y="522145"/>
          <a:ext cx="590116" cy="413038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2363024</xdr:colOff>
      <xdr:row>20</xdr:row>
      <xdr:rowOff>330952</xdr:rowOff>
    </xdr:from>
    <xdr:to>
      <xdr:col>3</xdr:col>
      <xdr:colOff>426605</xdr:colOff>
      <xdr:row>24</xdr:row>
      <xdr:rowOff>103909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73E8DFF5-8EA3-4D9F-BEF0-41C207496339}"/>
            </a:ext>
          </a:extLst>
        </xdr:cNvPr>
        <xdr:cNvSpPr/>
      </xdr:nvSpPr>
      <xdr:spPr>
        <a:xfrm>
          <a:off x="3280888" y="13146407"/>
          <a:ext cx="3300022" cy="1504775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15152</xdr:colOff>
      <xdr:row>20</xdr:row>
      <xdr:rowOff>17324</xdr:rowOff>
    </xdr:from>
    <xdr:to>
      <xdr:col>8</xdr:col>
      <xdr:colOff>2307</xdr:colOff>
      <xdr:row>22</xdr:row>
      <xdr:rowOff>4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6353C62-B55F-4465-8194-F83D9DFC60EB}"/>
            </a:ext>
          </a:extLst>
        </xdr:cNvPr>
        <xdr:cNvSpPr/>
      </xdr:nvSpPr>
      <xdr:spPr>
        <a:xfrm rot="5400000">
          <a:off x="16814872" y="8952423"/>
          <a:ext cx="848589" cy="7085301"/>
        </a:xfrm>
        <a:prstGeom prst="rightBrace">
          <a:avLst>
            <a:gd name="adj1" fmla="val 53633"/>
            <a:gd name="adj2" fmla="val 5379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34636</xdr:colOff>
      <xdr:row>20</xdr:row>
      <xdr:rowOff>17321</xdr:rowOff>
    </xdr:from>
    <xdr:to>
      <xdr:col>11</xdr:col>
      <xdr:colOff>17318</xdr:colOff>
      <xdr:row>22</xdr:row>
      <xdr:rowOff>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EA64FD7B-A8D6-4882-95AD-6D4FCA27AB00}"/>
            </a:ext>
          </a:extLst>
        </xdr:cNvPr>
        <xdr:cNvSpPr/>
      </xdr:nvSpPr>
      <xdr:spPr>
        <a:xfrm rot="5400000">
          <a:off x="22262524" y="11663797"/>
          <a:ext cx="848588" cy="3186545"/>
        </a:xfrm>
        <a:prstGeom prst="rightBrace">
          <a:avLst>
            <a:gd name="adj1" fmla="val 53633"/>
            <a:gd name="adj2" fmla="val 5144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471056</xdr:colOff>
      <xdr:row>23</xdr:row>
      <xdr:rowOff>155864</xdr:rowOff>
    </xdr:from>
    <xdr:to>
      <xdr:col>11</xdr:col>
      <xdr:colOff>1552288</xdr:colOff>
      <xdr:row>29</xdr:row>
      <xdr:rowOff>273915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E8F4D347-8483-4DE5-8963-BA5DAD05ADE2}"/>
            </a:ext>
          </a:extLst>
        </xdr:cNvPr>
        <xdr:cNvSpPr/>
      </xdr:nvSpPr>
      <xdr:spPr>
        <a:xfrm>
          <a:off x="22811511" y="13508182"/>
          <a:ext cx="4288270" cy="2718953"/>
        </a:xfrm>
        <a:prstGeom prst="wedgeRoundRectCallout">
          <a:avLst>
            <a:gd name="adj1" fmla="val -23826"/>
            <a:gd name="adj2" fmla="val -6769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⑥指標　⑦詳細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11</xdr:col>
      <xdr:colOff>17319</xdr:colOff>
      <xdr:row>20</xdr:row>
      <xdr:rowOff>17322</xdr:rowOff>
    </xdr:from>
    <xdr:to>
      <xdr:col>13</xdr:col>
      <xdr:colOff>11544</xdr:colOff>
      <xdr:row>22</xdr:row>
      <xdr:rowOff>5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24E27C18-1CB1-4E5F-9F7C-7ACCF46B8199}"/>
            </a:ext>
          </a:extLst>
        </xdr:cNvPr>
        <xdr:cNvSpPr/>
      </xdr:nvSpPr>
      <xdr:spPr>
        <a:xfrm rot="5400000">
          <a:off x="24998795" y="11785028"/>
          <a:ext cx="848592" cy="2944089"/>
        </a:xfrm>
        <a:prstGeom prst="rightBrace">
          <a:avLst>
            <a:gd name="adj1" fmla="val 53633"/>
            <a:gd name="adj2" fmla="val 3707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13605</xdr:colOff>
      <xdr:row>20</xdr:row>
      <xdr:rowOff>13607</xdr:rowOff>
    </xdr:from>
    <xdr:to>
      <xdr:col>17</xdr:col>
      <xdr:colOff>10391</xdr:colOff>
      <xdr:row>21</xdr:row>
      <xdr:rowOff>220559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DF623900-7C0E-495D-A8EA-0EACE4C01E1C}"/>
            </a:ext>
          </a:extLst>
        </xdr:cNvPr>
        <xdr:cNvSpPr/>
      </xdr:nvSpPr>
      <xdr:spPr>
        <a:xfrm rot="5400000">
          <a:off x="31050077" y="11701090"/>
          <a:ext cx="639906" cy="2895850"/>
        </a:xfrm>
        <a:prstGeom prst="rightBrace">
          <a:avLst>
            <a:gd name="adj1" fmla="val 53633"/>
            <a:gd name="adj2" fmla="val 2596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990937</xdr:colOff>
      <xdr:row>24</xdr:row>
      <xdr:rowOff>190498</xdr:rowOff>
    </xdr:from>
    <xdr:to>
      <xdr:col>3</xdr:col>
      <xdr:colOff>2303318</xdr:colOff>
      <xdr:row>32</xdr:row>
      <xdr:rowOff>45603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A268DAD5-AE01-4403-8432-5CDDCC459CAC}"/>
            </a:ext>
          </a:extLst>
        </xdr:cNvPr>
        <xdr:cNvSpPr/>
      </xdr:nvSpPr>
      <xdr:spPr>
        <a:xfrm>
          <a:off x="1908801" y="14737771"/>
          <a:ext cx="6542472" cy="332509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％以上であること</a:t>
          </a:r>
        </a:p>
      </xdr:txBody>
    </xdr:sp>
    <xdr:clientData/>
  </xdr:twoCellAnchor>
  <xdr:twoCellAnchor editAs="oneCell">
    <xdr:from>
      <xdr:col>5</xdr:col>
      <xdr:colOff>540327</xdr:colOff>
      <xdr:row>24</xdr:row>
      <xdr:rowOff>223055</xdr:rowOff>
    </xdr:from>
    <xdr:to>
      <xdr:col>7</xdr:col>
      <xdr:colOff>360510</xdr:colOff>
      <xdr:row>32</xdr:row>
      <xdr:rowOff>352714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C5A9481F-8415-4E8D-9F60-42000438C09D}"/>
            </a:ext>
          </a:extLst>
        </xdr:cNvPr>
        <xdr:cNvSpPr/>
      </xdr:nvSpPr>
      <xdr:spPr>
        <a:xfrm>
          <a:off x="10792691" y="13939055"/>
          <a:ext cx="5084910" cy="3562411"/>
        </a:xfrm>
        <a:prstGeom prst="wedgeRoundRectCallout">
          <a:avLst>
            <a:gd name="adj1" fmla="val 37561"/>
            <a:gd name="adj2" fmla="val -7773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カタログ（仕様書等）に記載の製品名を入力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カタログ（仕様書等）に記載の型番を入力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5</xdr:col>
      <xdr:colOff>399376</xdr:colOff>
      <xdr:row>32</xdr:row>
      <xdr:rowOff>422565</xdr:rowOff>
    </xdr:from>
    <xdr:to>
      <xdr:col>7</xdr:col>
      <xdr:colOff>437287</xdr:colOff>
      <xdr:row>37</xdr:row>
      <xdr:rowOff>123710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B95A015A-3037-4503-B9FF-5C2A9A108BB4}"/>
            </a:ext>
          </a:extLst>
        </xdr:cNvPr>
        <xdr:cNvSpPr/>
      </xdr:nvSpPr>
      <xdr:spPr>
        <a:xfrm>
          <a:off x="11777421" y="17671474"/>
          <a:ext cx="5891457" cy="186909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→</a:t>
          </a:r>
          <a:r>
            <a:rPr kumimoji="1" lang="ja-JP" altLang="en-US" sz="1600" b="0" u="sng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一意の型番であることを確認のうえ、入力すること</a:t>
          </a:r>
        </a:p>
      </xdr:txBody>
    </xdr:sp>
    <xdr:clientData/>
  </xdr:twoCellAnchor>
  <xdr:twoCellAnchor editAs="oneCell">
    <xdr:from>
      <xdr:col>13</xdr:col>
      <xdr:colOff>526474</xdr:colOff>
      <xdr:row>22</xdr:row>
      <xdr:rowOff>336715</xdr:rowOff>
    </xdr:from>
    <xdr:to>
      <xdr:col>16</xdr:col>
      <xdr:colOff>163080</xdr:colOff>
      <xdr:row>29</xdr:row>
      <xdr:rowOff>267278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3D1BCF08-4AD8-46ED-B286-6684FFB52DEA}"/>
            </a:ext>
          </a:extLst>
        </xdr:cNvPr>
        <xdr:cNvSpPr/>
      </xdr:nvSpPr>
      <xdr:spPr>
        <a:xfrm>
          <a:off x="26212801" y="13193733"/>
          <a:ext cx="3657599" cy="2937000"/>
        </a:xfrm>
        <a:prstGeom prst="wedgeRoundRectCallout">
          <a:avLst>
            <a:gd name="adj1" fmla="val -39042"/>
            <a:gd name="adj2" fmla="val -9075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</a:t>
          </a:r>
          <a:endParaRPr kumimoji="1" lang="en-US" altLang="ja-JP" sz="1600" b="1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⑩数値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⑩登録製品型番生産指標の数値を入力してください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1055256</xdr:colOff>
      <xdr:row>1</xdr:row>
      <xdr:rowOff>346363</xdr:rowOff>
    </xdr:from>
    <xdr:to>
      <xdr:col>17</xdr:col>
      <xdr:colOff>571500</xdr:colOff>
      <xdr:row>2</xdr:row>
      <xdr:rowOff>563468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3AF8390A-F789-4131-ACB3-45446BC3C9F3}"/>
            </a:ext>
          </a:extLst>
        </xdr:cNvPr>
        <xdr:cNvSpPr/>
      </xdr:nvSpPr>
      <xdr:spPr>
        <a:xfrm>
          <a:off x="27985029" y="848590"/>
          <a:ext cx="5456380" cy="1741105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1014265</xdr:colOff>
      <xdr:row>2</xdr:row>
      <xdr:rowOff>1115869</xdr:rowOff>
    </xdr:from>
    <xdr:to>
      <xdr:col>17</xdr:col>
      <xdr:colOff>552688</xdr:colOff>
      <xdr:row>3</xdr:row>
      <xdr:rowOff>1333500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BE67B991-4B08-4DCE-BEA8-DCEA80390D4D}"/>
            </a:ext>
          </a:extLst>
        </xdr:cNvPr>
        <xdr:cNvSpPr/>
      </xdr:nvSpPr>
      <xdr:spPr>
        <a:xfrm>
          <a:off x="27944038" y="3142096"/>
          <a:ext cx="5478559" cy="1741631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1506439</xdr:colOff>
      <xdr:row>30</xdr:row>
      <xdr:rowOff>346893</xdr:rowOff>
    </xdr:from>
    <xdr:to>
      <xdr:col>18</xdr:col>
      <xdr:colOff>914396</xdr:colOff>
      <xdr:row>37</xdr:row>
      <xdr:rowOff>0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2E8411F5-4063-48FE-A1D8-EB682AD45C23}"/>
            </a:ext>
          </a:extLst>
        </xdr:cNvPr>
        <xdr:cNvSpPr/>
      </xdr:nvSpPr>
      <xdr:spPr>
        <a:xfrm>
          <a:off x="30046803" y="16729893"/>
          <a:ext cx="7010638" cy="2683789"/>
        </a:xfrm>
        <a:prstGeom prst="wedgeRoundRectCallout">
          <a:avLst>
            <a:gd name="adj1" fmla="val 2682"/>
            <a:gd name="adj2" fmla="val -1958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23</xdr:col>
      <xdr:colOff>1104915</xdr:colOff>
      <xdr:row>21</xdr:row>
      <xdr:rowOff>295706</xdr:rowOff>
    </xdr:from>
    <xdr:to>
      <xdr:col>24</xdr:col>
      <xdr:colOff>2476515</xdr:colOff>
      <xdr:row>26</xdr:row>
      <xdr:rowOff>374072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AA1C834D-AB70-4C5A-80C7-21DBE62CDBD3}"/>
            </a:ext>
          </a:extLst>
        </xdr:cNvPr>
        <xdr:cNvSpPr/>
      </xdr:nvSpPr>
      <xdr:spPr>
        <a:xfrm>
          <a:off x="42304870" y="13544115"/>
          <a:ext cx="3311236" cy="2243139"/>
        </a:xfrm>
        <a:prstGeom prst="wedgeRoundRectCallout">
          <a:avLst>
            <a:gd name="adj1" fmla="val -43730"/>
            <a:gd name="adj2" fmla="val -8393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⑱希望小売価格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⑱希望小売価格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</a:t>
          </a:r>
        </a:p>
      </xdr:txBody>
    </xdr:sp>
    <xdr:clientData/>
  </xdr:twoCellAnchor>
  <xdr:twoCellAnchor editAs="oneCell">
    <xdr:from>
      <xdr:col>23</xdr:col>
      <xdr:colOff>1870363</xdr:colOff>
      <xdr:row>28</xdr:row>
      <xdr:rowOff>78945</xdr:rowOff>
    </xdr:from>
    <xdr:to>
      <xdr:col>25</xdr:col>
      <xdr:colOff>2559335</xdr:colOff>
      <xdr:row>45</xdr:row>
      <xdr:rowOff>381000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AD332F3-1EE5-484B-A5D1-423F76825415}"/>
            </a:ext>
          </a:extLst>
        </xdr:cNvPr>
        <xdr:cNvGrpSpPr/>
      </xdr:nvGrpSpPr>
      <xdr:grpSpPr>
        <a:xfrm>
          <a:off x="45566445" y="15596036"/>
          <a:ext cx="7495883" cy="7662282"/>
          <a:chOff x="48025655" y="16358036"/>
          <a:chExt cx="7489508" cy="7662282"/>
        </a:xfrm>
      </xdr:grpSpPr>
      <xdr:sp macro="" textlink="">
        <xdr:nvSpPr>
          <xdr:cNvPr id="51" name="吹き出し: 角を丸めた四角形 50">
            <a:extLst>
              <a:ext uri="{FF2B5EF4-FFF2-40B4-BE49-F238E27FC236}">
                <a16:creationId xmlns:a16="http://schemas.microsoft.com/office/drawing/2014/main" id="{D81C7B6C-E924-46A3-AEF0-C806699195E7}"/>
              </a:ext>
            </a:extLst>
          </xdr:cNvPr>
          <xdr:cNvSpPr/>
        </xdr:nvSpPr>
        <xdr:spPr>
          <a:xfrm>
            <a:off x="48025655" y="16358036"/>
            <a:ext cx="7489508" cy="7662282"/>
          </a:xfrm>
          <a:prstGeom prst="wedgeRoundRectCallout">
            <a:avLst>
              <a:gd name="adj1" fmla="val 1307"/>
              <a:gd name="adj2" fmla="val -9539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⑲ワイルドカードの内訳一覧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⑲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2" name="四角形: 角を丸くする 51">
            <a:extLst>
              <a:ext uri="{FF2B5EF4-FFF2-40B4-BE49-F238E27FC236}">
                <a16:creationId xmlns:a16="http://schemas.microsoft.com/office/drawing/2014/main" id="{33F991A9-53A8-4533-BD6B-3736A039BFFD}"/>
              </a:ext>
            </a:extLst>
          </xdr:cNvPr>
          <xdr:cNvSpPr/>
        </xdr:nvSpPr>
        <xdr:spPr>
          <a:xfrm>
            <a:off x="48186358" y="18019552"/>
            <a:ext cx="7168040" cy="5143537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25</xdr:col>
      <xdr:colOff>380688</xdr:colOff>
      <xdr:row>19</xdr:row>
      <xdr:rowOff>53108</xdr:rowOff>
    </xdr:from>
    <xdr:to>
      <xdr:col>25</xdr:col>
      <xdr:colOff>3765262</xdr:colOff>
      <xdr:row>23</xdr:row>
      <xdr:rowOff>145472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D7C3E2A6-9590-4527-8783-197AC4132130}"/>
            </a:ext>
          </a:extLst>
        </xdr:cNvPr>
        <xdr:cNvSpPr/>
      </xdr:nvSpPr>
      <xdr:spPr>
        <a:xfrm>
          <a:off x="49896833" y="11621653"/>
          <a:ext cx="3387749" cy="1807153"/>
        </a:xfrm>
        <a:prstGeom prst="wedgeRoundRectCallout">
          <a:avLst>
            <a:gd name="adj1" fmla="val 12281"/>
            <a:gd name="adj2" fmla="val -7550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⑳備考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⑳備考を入力してください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17</xdr:col>
      <xdr:colOff>886691</xdr:colOff>
      <xdr:row>22</xdr:row>
      <xdr:rowOff>152401</xdr:rowOff>
    </xdr:from>
    <xdr:to>
      <xdr:col>20</xdr:col>
      <xdr:colOff>277091</xdr:colOff>
      <xdr:row>27</xdr:row>
      <xdr:rowOff>45604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2E446762-7072-4AF8-8AC9-CCC9465B0B78}"/>
            </a:ext>
          </a:extLst>
        </xdr:cNvPr>
        <xdr:cNvSpPr/>
      </xdr:nvSpPr>
      <xdr:spPr>
        <a:xfrm>
          <a:off x="31920873" y="13009419"/>
          <a:ext cx="4014643" cy="2043833"/>
        </a:xfrm>
        <a:prstGeom prst="wedgeRoundRectCallout">
          <a:avLst>
            <a:gd name="adj1" fmla="val -15671"/>
            <a:gd name="adj2" fmla="val -9986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⑬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生産性向上要件証明書発行実績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⑬生産性向上要件証明書発行実績の有無を選択してください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488085</xdr:colOff>
      <xdr:row>30</xdr:row>
      <xdr:rowOff>255771</xdr:rowOff>
    </xdr:from>
    <xdr:to>
      <xdr:col>13</xdr:col>
      <xdr:colOff>1211697</xdr:colOff>
      <xdr:row>37</xdr:row>
      <xdr:rowOff>46182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7F0CACC2-9C89-43FA-8E4A-904E895067CD}"/>
            </a:ext>
          </a:extLst>
        </xdr:cNvPr>
        <xdr:cNvSpPr/>
      </xdr:nvSpPr>
      <xdr:spPr>
        <a:xfrm>
          <a:off x="22326312" y="16638771"/>
          <a:ext cx="5105112" cy="2821093"/>
        </a:xfrm>
        <a:prstGeom prst="wedgeRoundRectCallout">
          <a:avLst>
            <a:gd name="adj1" fmla="val 6835"/>
            <a:gd name="adj2" fmla="val -18236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⑧数値　⑨単位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ja-JP" altLang="en-US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2847542</xdr:colOff>
      <xdr:row>3</xdr:row>
      <xdr:rowOff>51954</xdr:rowOff>
    </xdr:from>
    <xdr:to>
      <xdr:col>7</xdr:col>
      <xdr:colOff>2999798</xdr:colOff>
      <xdr:row>3</xdr:row>
      <xdr:rowOff>1514475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7A727C9A-7A45-4D8D-9AA9-B1F868265E08}"/>
            </a:ext>
          </a:extLst>
        </xdr:cNvPr>
        <xdr:cNvSpPr/>
      </xdr:nvSpPr>
      <xdr:spPr>
        <a:xfrm>
          <a:off x="16528906" y="3602181"/>
          <a:ext cx="3699308" cy="1465696"/>
        </a:xfrm>
        <a:prstGeom prst="wedgeRoundRectCallout">
          <a:avLst>
            <a:gd name="adj1" fmla="val -50566"/>
            <a:gd name="adj2" fmla="val -8808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1217015</xdr:colOff>
      <xdr:row>1</xdr:row>
      <xdr:rowOff>1372466</xdr:rowOff>
    </xdr:from>
    <xdr:to>
      <xdr:col>4</xdr:col>
      <xdr:colOff>2049895</xdr:colOff>
      <xdr:row>2</xdr:row>
      <xdr:rowOff>1372467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88A31771-8252-4786-9501-CD1D36E0AF83}"/>
            </a:ext>
          </a:extLst>
        </xdr:cNvPr>
        <xdr:cNvSpPr/>
      </xdr:nvSpPr>
      <xdr:spPr>
        <a:xfrm>
          <a:off x="7364970" y="1874693"/>
          <a:ext cx="3441575" cy="1524001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34634</xdr:colOff>
      <xdr:row>20</xdr:row>
      <xdr:rowOff>169721</xdr:rowOff>
    </xdr:from>
    <xdr:to>
      <xdr:col>5</xdr:col>
      <xdr:colOff>1097684</xdr:colOff>
      <xdr:row>24</xdr:row>
      <xdr:rowOff>162215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4CFC50AF-4F60-42D0-9740-301266BC2669}"/>
            </a:ext>
          </a:extLst>
        </xdr:cNvPr>
        <xdr:cNvSpPr/>
      </xdr:nvSpPr>
      <xdr:spPr>
        <a:xfrm>
          <a:off x="7931725" y="12167757"/>
          <a:ext cx="3415148" cy="1707283"/>
        </a:xfrm>
        <a:prstGeom prst="wedgeRoundRectCallout">
          <a:avLst>
            <a:gd name="adj1" fmla="val 29845"/>
            <a:gd name="adj2" fmla="val -6803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-1</xdr:colOff>
      <xdr:row>20</xdr:row>
      <xdr:rowOff>0</xdr:rowOff>
    </xdr:from>
    <xdr:to>
      <xdr:col>21</xdr:col>
      <xdr:colOff>1442</xdr:colOff>
      <xdr:row>21</xdr:row>
      <xdr:rowOff>412174</xdr:rowOff>
    </xdr:to>
    <xdr:sp macro="" textlink="">
      <xdr:nvSpPr>
        <xdr:cNvPr id="56" name="右中かっこ 55">
          <a:extLst>
            <a:ext uri="{FF2B5EF4-FFF2-40B4-BE49-F238E27FC236}">
              <a16:creationId xmlns:a16="http://schemas.microsoft.com/office/drawing/2014/main" id="{05066EC0-BA43-4132-9310-625FFCCFAA36}"/>
            </a:ext>
          </a:extLst>
        </xdr:cNvPr>
        <xdr:cNvSpPr/>
      </xdr:nvSpPr>
      <xdr:spPr>
        <a:xfrm rot="5400000">
          <a:off x="37564867" y="11514860"/>
          <a:ext cx="845128" cy="3446318"/>
        </a:xfrm>
        <a:prstGeom prst="rightBrace">
          <a:avLst>
            <a:gd name="adj1" fmla="val 53633"/>
            <a:gd name="adj2" fmla="val 2565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1458766</xdr:colOff>
      <xdr:row>27</xdr:row>
      <xdr:rowOff>387927</xdr:rowOff>
    </xdr:from>
    <xdr:to>
      <xdr:col>21</xdr:col>
      <xdr:colOff>864156</xdr:colOff>
      <xdr:row>36</xdr:row>
      <xdr:rowOff>370898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2B8D41C1-134B-47D7-931A-9F93929045E2}"/>
            </a:ext>
          </a:extLst>
        </xdr:cNvPr>
        <xdr:cNvSpPr/>
      </xdr:nvSpPr>
      <xdr:spPr>
        <a:xfrm>
          <a:off x="33989239" y="15392400"/>
          <a:ext cx="4105256" cy="3851564"/>
        </a:xfrm>
        <a:prstGeom prst="wedgeRoundRectCallout">
          <a:avLst>
            <a:gd name="adj1" fmla="val 9095"/>
            <a:gd name="adj2" fmla="val -11578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能力値　⑭ワーク最大径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(mm)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⑮といし最大回転速度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(min-1)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⑭ワーク最大径を入力してください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mm</a:t>
          </a:r>
        </a:p>
        <a:p>
          <a:pPr algn="l"/>
          <a:r>
            <a:rPr kumimoji="1" lang="en-US" altLang="ja-JP" sz="1600" b="1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性能区分が歯車研削盤</a:t>
          </a:r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以外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⑮といし最大回転速度を入力してください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min-1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性能区分が歯車研削盤のみ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 editAs="oneCell">
    <xdr:from>
      <xdr:col>21</xdr:col>
      <xdr:colOff>140997</xdr:colOff>
      <xdr:row>21</xdr:row>
      <xdr:rowOff>332510</xdr:rowOff>
    </xdr:from>
    <xdr:to>
      <xdr:col>22</xdr:col>
      <xdr:colOff>1164360</xdr:colOff>
      <xdr:row>27</xdr:row>
      <xdr:rowOff>7217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0D552B87-7A43-4E67-B0CD-2DCE5114D4E4}"/>
            </a:ext>
          </a:extLst>
        </xdr:cNvPr>
        <xdr:cNvSpPr/>
      </xdr:nvSpPr>
      <xdr:spPr>
        <a:xfrm>
          <a:off x="37368161" y="12760037"/>
          <a:ext cx="2755181" cy="2254828"/>
        </a:xfrm>
        <a:prstGeom prst="wedgeRoundRectCallout">
          <a:avLst>
            <a:gd name="adj1" fmla="val -23509"/>
            <a:gd name="adj2" fmla="val -8159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⑯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油圧ユニット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⑯油圧ユニットを選択してください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22</xdr:col>
      <xdr:colOff>1357745</xdr:colOff>
      <xdr:row>21</xdr:row>
      <xdr:rowOff>190500</xdr:rowOff>
    </xdr:from>
    <xdr:to>
      <xdr:col>23</xdr:col>
      <xdr:colOff>695901</xdr:colOff>
      <xdr:row>28</xdr:row>
      <xdr:rowOff>107084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39BA19B8-A8B3-41F0-8D2F-BF220D28B783}"/>
            </a:ext>
          </a:extLst>
        </xdr:cNvPr>
        <xdr:cNvSpPr/>
      </xdr:nvSpPr>
      <xdr:spPr>
        <a:xfrm>
          <a:off x="40316727" y="12618027"/>
          <a:ext cx="3311235" cy="2919846"/>
        </a:xfrm>
        <a:prstGeom prst="wedgeRoundRectCallout">
          <a:avLst>
            <a:gd name="adj1" fmla="val -31045"/>
            <a:gd name="adj2" fmla="val -72682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⑰必須仕様内容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⑰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>
    <xdr:from>
      <xdr:col>32</xdr:col>
      <xdr:colOff>0</xdr:colOff>
      <xdr:row>1</xdr:row>
      <xdr:rowOff>0</xdr:rowOff>
    </xdr:from>
    <xdr:to>
      <xdr:col>38</xdr:col>
      <xdr:colOff>16884</xdr:colOff>
      <xdr:row>2</xdr:row>
      <xdr:rowOff>366010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84E01137-781D-459A-A044-B29F01CF9712}"/>
            </a:ext>
          </a:extLst>
        </xdr:cNvPr>
        <xdr:cNvSpPr/>
      </xdr:nvSpPr>
      <xdr:spPr>
        <a:xfrm>
          <a:off x="67437000" y="502227"/>
          <a:ext cx="7913975" cy="18900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7</xdr:col>
      <xdr:colOff>772385</xdr:colOff>
      <xdr:row>30</xdr:row>
      <xdr:rowOff>259772</xdr:rowOff>
    </xdr:from>
    <xdr:to>
      <xdr:col>10</xdr:col>
      <xdr:colOff>180392</xdr:colOff>
      <xdr:row>44</xdr:row>
      <xdr:rowOff>31461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3C8EF555-9910-917C-08A7-6A4EA4812F5A}"/>
            </a:ext>
          </a:extLst>
        </xdr:cNvPr>
        <xdr:cNvGrpSpPr/>
      </xdr:nvGrpSpPr>
      <xdr:grpSpPr>
        <a:xfrm>
          <a:off x="16615346" y="16639597"/>
          <a:ext cx="5406448" cy="5833053"/>
          <a:chOff x="16538864" y="17404772"/>
          <a:chExt cx="5940136" cy="5836228"/>
        </a:xfrm>
      </xdr:grpSpPr>
      <xdr:sp macro="" textlink="">
        <xdr:nvSpPr>
          <xdr:cNvPr id="61" name="吹き出し: 角を丸めた四角形 60">
            <a:extLst>
              <a:ext uri="{FF2B5EF4-FFF2-40B4-BE49-F238E27FC236}">
                <a16:creationId xmlns:a16="http://schemas.microsoft.com/office/drawing/2014/main" id="{EE833ED8-3BA1-424B-BEFD-6729979E085F}"/>
              </a:ext>
            </a:extLst>
          </xdr:cNvPr>
          <xdr:cNvSpPr/>
        </xdr:nvSpPr>
        <xdr:spPr>
          <a:xfrm>
            <a:off x="16538864" y="17404772"/>
            <a:ext cx="5940136" cy="5836228"/>
          </a:xfrm>
          <a:prstGeom prst="wedgeRoundRectCallout">
            <a:avLst>
              <a:gd name="adj1" fmla="val 8654"/>
              <a:gd name="adj2" fmla="val -128267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0" name="四角形: 角を丸くする 19">
            <a:extLst>
              <a:ext uri="{FF2B5EF4-FFF2-40B4-BE49-F238E27FC236}">
                <a16:creationId xmlns:a16="http://schemas.microsoft.com/office/drawing/2014/main" id="{9D24F876-747C-4DF0-AE31-888EEE1B48C7}"/>
              </a:ext>
            </a:extLst>
          </xdr:cNvPr>
          <xdr:cNvSpPr/>
        </xdr:nvSpPr>
        <xdr:spPr>
          <a:xfrm>
            <a:off x="16703387" y="18946090"/>
            <a:ext cx="5611091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19</xdr:col>
      <xdr:colOff>534843</xdr:colOff>
      <xdr:row>3</xdr:row>
      <xdr:rowOff>1153907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9BAC9AE4-3758-4053-B624-E42DC4A3BCB5}"/>
            </a:ext>
          </a:extLst>
        </xdr:cNvPr>
        <xdr:cNvGrpSpPr/>
      </xdr:nvGrpSpPr>
      <xdr:grpSpPr>
        <a:xfrm>
          <a:off x="27830318" y="2026227"/>
          <a:ext cx="7444798" cy="2674732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4A21360D-3876-4026-8288-373CB49972C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1F1B51A0-AE7C-4D7E-96C4-8F465FF5E518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20EE11D4-81C5-4788-B68D-062E71F478AE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96003A66-BEB2-4140-834A-C792629196B8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27094185-C70D-4A9B-86FA-CF91D2CBEE30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4B11F659-0F5D-4A25-A72A-5C59551F0860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7A11BC08-5D60-44C8-884A-7BC2E3427AD1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69187735-C085-4195-B510-7E679D8333D1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4565A9BB-95E4-4FB2-A0EA-6561272EF87A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64B6FF2E-AEF4-44E2-818B-AB745940D2C8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A240158-C485-4225-8826-30C96FA433F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EF0E45CF-7763-4079-BB8A-B5079BD3A87A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0A0217E1-F2FD-4E22-8943-1BEC7DBBEE4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197428</xdr:colOff>
      <xdr:row>0</xdr:row>
      <xdr:rowOff>447097</xdr:rowOff>
    </xdr:from>
    <xdr:to>
      <xdr:col>38</xdr:col>
      <xdr:colOff>719714</xdr:colOff>
      <xdr:row>2</xdr:row>
      <xdr:rowOff>314055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B028E031-9A73-443E-94A9-3A4584C18AA0}"/>
            </a:ext>
          </a:extLst>
        </xdr:cNvPr>
        <xdr:cNvSpPr/>
      </xdr:nvSpPr>
      <xdr:spPr>
        <a:xfrm>
          <a:off x="61642337" y="447097"/>
          <a:ext cx="8332786" cy="18931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1414992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964C38E8-5445-4940-856D-CE140B65B7A8}"/>
            </a:ext>
          </a:extLst>
        </xdr:cNvPr>
        <xdr:cNvSpPr/>
      </xdr:nvSpPr>
      <xdr:spPr>
        <a:xfrm>
          <a:off x="28575" y="28575"/>
          <a:ext cx="419629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歯車加工機／基準値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2894083-32DB-4068-8EB2-F8B0BA76E206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978A167-6D48-0322-BF8D-6177301194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88CBC6A2-4158-0F55-E9AB-46EC1A987CB7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24C4770A-4A44-DA12-A4E8-4CE26848E4AF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967740</xdr:colOff>
      <xdr:row>17</xdr:row>
      <xdr:rowOff>22860</xdr:rowOff>
    </xdr:from>
    <xdr:to>
      <xdr:col>6</xdr:col>
      <xdr:colOff>46990</xdr:colOff>
      <xdr:row>19</xdr:row>
      <xdr:rowOff>189230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33A06AB-49E3-4705-BF4F-10B65A3052F0}"/>
            </a:ext>
          </a:extLst>
        </xdr:cNvPr>
        <xdr:cNvSpPr/>
      </xdr:nvSpPr>
      <xdr:spPr>
        <a:xfrm>
          <a:off x="967740" y="3642360"/>
          <a:ext cx="5114290" cy="54737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1D313-13DF-4928-AE40-06A17B4A6E74}">
  <sheetPr codeName="Sheet2">
    <pageSetUpPr fitToPage="1"/>
  </sheetPr>
  <dimension ref="A1:AO55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2.08984375" style="37" customWidth="1"/>
    <col min="2" max="2" width="34.36328125" style="37" customWidth="1"/>
    <col min="3" max="5" width="34.36328125" style="33" customWidth="1"/>
    <col min="6" max="6" width="30.08984375" style="33" customWidth="1"/>
    <col min="7" max="8" width="46.6328125" style="33" customWidth="1"/>
    <col min="9" max="9" width="20.453125" style="33" customWidth="1"/>
    <col min="10" max="10" width="18.6328125" style="33" customWidth="1"/>
    <col min="11" max="11" width="23.453125" style="33" customWidth="1"/>
    <col min="12" max="12" width="23.08984375" style="33" customWidth="1"/>
    <col min="13" max="13" width="16.08984375" style="33" customWidth="1"/>
    <col min="14" max="14" width="23.08984375" style="33" customWidth="1"/>
    <col min="15" max="15" width="16.08984375" style="33" customWidth="1"/>
    <col min="16" max="17" width="19.36328125" style="33" customWidth="1"/>
    <col min="18" max="18" width="21.90625" style="33" customWidth="1"/>
    <col min="19" max="19" width="22.7265625" style="55" customWidth="1"/>
    <col min="20" max="20" width="22.7265625" style="33" customWidth="1"/>
    <col min="21" max="21" width="22.7265625" style="55" customWidth="1"/>
    <col min="22" max="22" width="25.36328125" style="33" customWidth="1"/>
    <col min="23" max="23" width="57.90625" style="33" customWidth="1"/>
    <col min="24" max="24" width="25.36328125" style="33" customWidth="1"/>
    <col min="25" max="25" width="70.6328125" style="33" customWidth="1"/>
    <col min="26" max="26" width="57.90625" style="33" customWidth="1"/>
    <col min="27" max="27" width="12" style="33" hidden="1" customWidth="1" outlineLevel="1"/>
    <col min="28" max="29" width="27.7265625" style="33" hidden="1" customWidth="1" outlineLevel="1"/>
    <col min="30" max="30" width="16.90625" style="33" hidden="1" customWidth="1" outlineLevel="1"/>
    <col min="31" max="31" width="35.36328125" style="33" hidden="1" customWidth="1" outlineLevel="1"/>
    <col min="32" max="32" width="7.26953125" style="33" hidden="1" customWidth="1" outlineLevel="1"/>
    <col min="33" max="37" width="20.6328125" style="33" hidden="1" customWidth="1" outlineLevel="1"/>
    <col min="38" max="38" width="20.90625" style="33" hidden="1" customWidth="1" outlineLevel="1"/>
    <col min="39" max="40" width="9" style="33" hidden="1" customWidth="1" outlineLevel="1"/>
    <col min="41" max="41" width="9" style="33" collapsed="1"/>
    <col min="42" max="16384" width="9" style="33"/>
  </cols>
  <sheetData>
    <row r="1" spans="1:41" ht="40" customHeight="1" x14ac:dyDescent="0.2">
      <c r="A1" s="154" t="s">
        <v>115</v>
      </c>
      <c r="B1" s="155"/>
      <c r="C1" s="155"/>
      <c r="D1" s="155"/>
      <c r="E1" s="155"/>
      <c r="F1" s="155"/>
      <c r="G1" s="156"/>
      <c r="I1" s="157" t="s">
        <v>19</v>
      </c>
      <c r="J1" s="158"/>
      <c r="K1" s="158"/>
      <c r="L1" s="158"/>
      <c r="M1" s="159"/>
      <c r="N1" s="55"/>
      <c r="O1" s="55"/>
      <c r="P1" s="55"/>
      <c r="Q1" s="55"/>
      <c r="R1" s="55"/>
      <c r="S1" s="56"/>
      <c r="T1" s="55"/>
      <c r="V1" s="55"/>
      <c r="W1" s="55"/>
      <c r="X1" s="55"/>
      <c r="Y1" s="56"/>
      <c r="Z1" s="55"/>
      <c r="AA1" s="55"/>
      <c r="AB1" s="55"/>
      <c r="AC1" s="55"/>
      <c r="AD1" s="55"/>
    </row>
    <row r="2" spans="1:41" ht="120" customHeight="1" x14ac:dyDescent="0.2">
      <c r="A2" s="160" t="s">
        <v>35</v>
      </c>
      <c r="B2" s="161"/>
      <c r="C2" s="162" t="s">
        <v>78</v>
      </c>
      <c r="D2" s="163"/>
      <c r="E2" s="57" t="s">
        <v>41</v>
      </c>
      <c r="F2" s="164" t="s">
        <v>79</v>
      </c>
      <c r="G2" s="165"/>
      <c r="I2" s="28" t="s">
        <v>17</v>
      </c>
      <c r="J2" s="166" t="s">
        <v>69</v>
      </c>
      <c r="K2" s="167"/>
      <c r="L2" s="167"/>
      <c r="M2" s="168"/>
      <c r="N2" s="55"/>
      <c r="O2" s="55"/>
      <c r="P2" s="55"/>
      <c r="Q2" s="55"/>
      <c r="R2" s="55"/>
      <c r="T2" s="55"/>
      <c r="V2" s="55"/>
      <c r="W2" s="55"/>
      <c r="X2" s="55"/>
      <c r="Y2" s="58"/>
      <c r="Z2" s="55"/>
      <c r="AA2" s="55"/>
      <c r="AB2" s="55"/>
      <c r="AC2" s="55"/>
      <c r="AD2" s="55"/>
    </row>
    <row r="3" spans="1:41" ht="120" customHeight="1" thickBot="1" x14ac:dyDescent="0.25">
      <c r="A3" s="172" t="s">
        <v>171</v>
      </c>
      <c r="B3" s="173"/>
      <c r="C3" s="173"/>
      <c r="D3" s="173"/>
      <c r="E3" s="174"/>
      <c r="F3" s="59" t="s">
        <v>42</v>
      </c>
      <c r="G3" s="119" t="s">
        <v>138</v>
      </c>
      <c r="I3" s="28" t="s">
        <v>18</v>
      </c>
      <c r="J3" s="166" t="s">
        <v>70</v>
      </c>
      <c r="K3" s="167"/>
      <c r="L3" s="167"/>
      <c r="M3" s="168"/>
      <c r="N3" s="55"/>
      <c r="O3" s="55"/>
      <c r="P3" s="55"/>
      <c r="Q3" s="55"/>
      <c r="R3" s="55"/>
      <c r="T3" s="55"/>
      <c r="V3" s="55"/>
      <c r="W3" s="55"/>
      <c r="X3" s="55"/>
      <c r="Y3" s="60"/>
      <c r="Z3" s="55"/>
      <c r="AA3" s="55"/>
      <c r="AB3" s="55"/>
      <c r="AC3" s="55"/>
      <c r="AD3" s="55"/>
    </row>
    <row r="4" spans="1:41" ht="120" customHeight="1" thickBot="1" x14ac:dyDescent="0.25">
      <c r="A4" s="175"/>
      <c r="B4" s="176"/>
      <c r="C4" s="176"/>
      <c r="D4" s="176"/>
      <c r="E4" s="177"/>
      <c r="F4" s="29" t="s">
        <v>43</v>
      </c>
      <c r="G4" s="29">
        <f>COUNTIF($B$13:$B$47,"工作機械")</f>
        <v>8</v>
      </c>
      <c r="I4" s="30" t="s">
        <v>45</v>
      </c>
      <c r="J4" s="178" t="s">
        <v>81</v>
      </c>
      <c r="K4" s="179"/>
      <c r="L4" s="179"/>
      <c r="M4" s="180"/>
      <c r="N4" s="55"/>
      <c r="O4" s="55"/>
      <c r="P4" s="55"/>
      <c r="Q4" s="55"/>
      <c r="R4" s="55"/>
      <c r="S4" s="41"/>
      <c r="T4" s="55"/>
      <c r="V4" s="55"/>
      <c r="W4" s="55"/>
      <c r="X4" s="55"/>
      <c r="Y4" s="41"/>
      <c r="Z4" s="55"/>
      <c r="AD4" s="83" t="s">
        <v>24</v>
      </c>
      <c r="AE4" s="61">
        <f>COUNTIF(AD13:AD47,"OK")</f>
        <v>0</v>
      </c>
    </row>
    <row r="5" spans="1:41" s="34" customFormat="1" ht="30" customHeight="1" thickBot="1" x14ac:dyDescent="0.2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4"/>
      <c r="AB5" s="64"/>
      <c r="AC5" s="64"/>
      <c r="AD5" s="64"/>
    </row>
    <row r="6" spans="1:41" s="49" customFormat="1" ht="36" customHeight="1" x14ac:dyDescent="0.2">
      <c r="A6" s="3" t="s">
        <v>22</v>
      </c>
      <c r="B6" s="45">
        <f>COLUMN()-1</f>
        <v>1</v>
      </c>
      <c r="C6" s="45">
        <f t="shared" ref="C6:Z6" si="0">COLUMN()-1</f>
        <v>2</v>
      </c>
      <c r="D6" s="45">
        <f t="shared" si="0"/>
        <v>3</v>
      </c>
      <c r="E6" s="4">
        <f t="shared" si="0"/>
        <v>4</v>
      </c>
      <c r="F6" s="4">
        <f t="shared" si="0"/>
        <v>5</v>
      </c>
      <c r="G6" s="45">
        <f t="shared" si="0"/>
        <v>6</v>
      </c>
      <c r="H6" s="45">
        <f t="shared" si="0"/>
        <v>7</v>
      </c>
      <c r="I6" s="89">
        <f t="shared" si="0"/>
        <v>8</v>
      </c>
      <c r="J6" s="4">
        <f t="shared" si="0"/>
        <v>9</v>
      </c>
      <c r="K6" s="4">
        <f t="shared" si="0"/>
        <v>10</v>
      </c>
      <c r="L6" s="5">
        <f t="shared" si="0"/>
        <v>11</v>
      </c>
      <c r="M6" s="4">
        <f t="shared" si="0"/>
        <v>12</v>
      </c>
      <c r="N6" s="5">
        <f t="shared" si="0"/>
        <v>13</v>
      </c>
      <c r="O6" s="4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4">
        <f t="shared" si="0"/>
        <v>18</v>
      </c>
      <c r="T6" s="45">
        <f t="shared" si="0"/>
        <v>19</v>
      </c>
      <c r="U6" s="45">
        <f t="shared" si="0"/>
        <v>20</v>
      </c>
      <c r="V6" s="4">
        <f t="shared" si="0"/>
        <v>21</v>
      </c>
      <c r="W6" s="89">
        <f t="shared" si="0"/>
        <v>22</v>
      </c>
      <c r="X6" s="89">
        <f t="shared" si="0"/>
        <v>23</v>
      </c>
      <c r="Y6" s="4">
        <f t="shared" si="0"/>
        <v>24</v>
      </c>
      <c r="Z6" s="4">
        <f t="shared" si="0"/>
        <v>25</v>
      </c>
      <c r="AA6" s="203" t="s">
        <v>146</v>
      </c>
      <c r="AB6" s="206" t="s">
        <v>147</v>
      </c>
      <c r="AC6" s="203" t="s">
        <v>148</v>
      </c>
      <c r="AD6" s="181" t="s">
        <v>16</v>
      </c>
      <c r="AE6" s="182"/>
    </row>
    <row r="7" spans="1:41" s="49" customFormat="1" ht="39" x14ac:dyDescent="0.2">
      <c r="A7" s="6" t="s">
        <v>10</v>
      </c>
      <c r="B7" s="46" t="s">
        <v>11</v>
      </c>
      <c r="C7" s="46" t="s">
        <v>11</v>
      </c>
      <c r="D7" s="46" t="s">
        <v>11</v>
      </c>
      <c r="E7" s="7" t="s">
        <v>46</v>
      </c>
      <c r="F7" s="7" t="s">
        <v>12</v>
      </c>
      <c r="G7" s="46" t="s">
        <v>11</v>
      </c>
      <c r="H7" s="46" t="s">
        <v>11</v>
      </c>
      <c r="I7" s="7" t="s">
        <v>12</v>
      </c>
      <c r="J7" s="7" t="s">
        <v>12</v>
      </c>
      <c r="K7" s="7" t="s">
        <v>12</v>
      </c>
      <c r="L7" s="8" t="s">
        <v>12</v>
      </c>
      <c r="M7" s="7" t="s">
        <v>12</v>
      </c>
      <c r="N7" s="8" t="s">
        <v>12</v>
      </c>
      <c r="O7" s="7" t="s">
        <v>12</v>
      </c>
      <c r="P7" s="7" t="s">
        <v>12</v>
      </c>
      <c r="Q7" s="7" t="s">
        <v>12</v>
      </c>
      <c r="R7" s="7" t="s">
        <v>12</v>
      </c>
      <c r="S7" s="7" t="s">
        <v>12</v>
      </c>
      <c r="T7" s="46" t="s">
        <v>11</v>
      </c>
      <c r="U7" s="46" t="s">
        <v>11</v>
      </c>
      <c r="V7" s="7" t="s">
        <v>46</v>
      </c>
      <c r="W7" s="7" t="s">
        <v>46</v>
      </c>
      <c r="X7" s="90" t="s">
        <v>48</v>
      </c>
      <c r="Y7" s="7" t="s">
        <v>46</v>
      </c>
      <c r="Z7" s="7" t="s">
        <v>12</v>
      </c>
      <c r="AA7" s="204"/>
      <c r="AB7" s="207"/>
      <c r="AC7" s="204"/>
      <c r="AD7" s="183"/>
      <c r="AE7" s="184"/>
    </row>
    <row r="8" spans="1:41" s="49" customFormat="1" ht="31.5" customHeight="1" thickBot="1" x14ac:dyDescent="0.25">
      <c r="A8" s="9" t="s">
        <v>44</v>
      </c>
      <c r="B8" s="42" t="s">
        <v>23</v>
      </c>
      <c r="C8" s="10" t="s">
        <v>14</v>
      </c>
      <c r="D8" s="42" t="s">
        <v>23</v>
      </c>
      <c r="E8" s="42" t="s">
        <v>23</v>
      </c>
      <c r="F8" s="10" t="s">
        <v>14</v>
      </c>
      <c r="G8" s="10" t="s">
        <v>14</v>
      </c>
      <c r="H8" s="10" t="s">
        <v>14</v>
      </c>
      <c r="I8" s="10" t="s">
        <v>14</v>
      </c>
      <c r="J8" s="10" t="s">
        <v>14</v>
      </c>
      <c r="K8" s="10" t="s">
        <v>14</v>
      </c>
      <c r="L8" s="10" t="s">
        <v>14</v>
      </c>
      <c r="M8" s="10" t="s">
        <v>14</v>
      </c>
      <c r="N8" s="10" t="s">
        <v>14</v>
      </c>
      <c r="O8" s="42" t="s">
        <v>23</v>
      </c>
      <c r="P8" s="10" t="s">
        <v>14</v>
      </c>
      <c r="Q8" s="10" t="s">
        <v>14</v>
      </c>
      <c r="R8" s="42" t="s">
        <v>23</v>
      </c>
      <c r="S8" s="10" t="s">
        <v>14</v>
      </c>
      <c r="T8" s="10" t="s">
        <v>92</v>
      </c>
      <c r="U8" s="10" t="s">
        <v>92</v>
      </c>
      <c r="V8" s="10" t="s">
        <v>14</v>
      </c>
      <c r="W8" s="10" t="s">
        <v>92</v>
      </c>
      <c r="X8" s="91" t="s">
        <v>49</v>
      </c>
      <c r="Y8" s="10" t="s">
        <v>92</v>
      </c>
      <c r="Z8" s="11" t="s">
        <v>15</v>
      </c>
      <c r="AA8" s="204"/>
      <c r="AB8" s="207"/>
      <c r="AC8" s="204"/>
      <c r="AD8" s="183"/>
      <c r="AE8" s="184"/>
    </row>
    <row r="9" spans="1:41" s="49" customFormat="1" ht="14.5" customHeight="1" x14ac:dyDescent="0.2">
      <c r="A9" s="187" t="s">
        <v>13</v>
      </c>
      <c r="B9" s="190" t="s">
        <v>76</v>
      </c>
      <c r="C9" s="190" t="s">
        <v>75</v>
      </c>
      <c r="D9" s="193" t="s">
        <v>35</v>
      </c>
      <c r="E9" s="194" t="s">
        <v>74</v>
      </c>
      <c r="F9" s="151" t="s">
        <v>93</v>
      </c>
      <c r="G9" s="193" t="s">
        <v>38</v>
      </c>
      <c r="H9" s="193" t="s">
        <v>1</v>
      </c>
      <c r="I9" s="169" t="s">
        <v>139</v>
      </c>
      <c r="J9" s="197" t="s">
        <v>6</v>
      </c>
      <c r="K9" s="198"/>
      <c r="L9" s="197" t="s">
        <v>36</v>
      </c>
      <c r="M9" s="201"/>
      <c r="N9" s="197" t="s">
        <v>37</v>
      </c>
      <c r="O9" s="201"/>
      <c r="P9" s="151" t="s">
        <v>88</v>
      </c>
      <c r="Q9" s="151" t="s">
        <v>89</v>
      </c>
      <c r="R9" s="209" t="s">
        <v>90</v>
      </c>
      <c r="S9" s="169" t="s">
        <v>77</v>
      </c>
      <c r="T9" s="190" t="s">
        <v>126</v>
      </c>
      <c r="U9" s="190" t="s">
        <v>134</v>
      </c>
      <c r="V9" s="222" t="s">
        <v>125</v>
      </c>
      <c r="W9" s="222" t="s">
        <v>140</v>
      </c>
      <c r="X9" s="214" t="s">
        <v>91</v>
      </c>
      <c r="Y9" s="217" t="s">
        <v>47</v>
      </c>
      <c r="Z9" s="217" t="s">
        <v>0</v>
      </c>
      <c r="AA9" s="204"/>
      <c r="AB9" s="207"/>
      <c r="AC9" s="204"/>
      <c r="AD9" s="183"/>
      <c r="AE9" s="184"/>
    </row>
    <row r="10" spans="1:41" s="49" customFormat="1" ht="27" customHeight="1" x14ac:dyDescent="0.2">
      <c r="A10" s="188"/>
      <c r="B10" s="191"/>
      <c r="C10" s="191"/>
      <c r="D10" s="191"/>
      <c r="E10" s="195"/>
      <c r="F10" s="152"/>
      <c r="G10" s="191"/>
      <c r="H10" s="191"/>
      <c r="I10" s="170"/>
      <c r="J10" s="199"/>
      <c r="K10" s="200"/>
      <c r="L10" s="199"/>
      <c r="M10" s="202"/>
      <c r="N10" s="199"/>
      <c r="O10" s="202"/>
      <c r="P10" s="152"/>
      <c r="Q10" s="152"/>
      <c r="R10" s="210"/>
      <c r="S10" s="212"/>
      <c r="T10" s="191"/>
      <c r="U10" s="220"/>
      <c r="V10" s="223"/>
      <c r="W10" s="223"/>
      <c r="X10" s="215"/>
      <c r="Y10" s="218"/>
      <c r="Z10" s="195"/>
      <c r="AA10" s="204"/>
      <c r="AB10" s="207"/>
      <c r="AC10" s="204"/>
      <c r="AD10" s="185"/>
      <c r="AE10" s="186"/>
      <c r="AG10" s="40" t="s">
        <v>149</v>
      </c>
    </row>
    <row r="11" spans="1:41" s="49" customFormat="1" ht="65.25" customHeight="1" x14ac:dyDescent="0.2">
      <c r="A11" s="189"/>
      <c r="B11" s="192"/>
      <c r="C11" s="192"/>
      <c r="D11" s="192"/>
      <c r="E11" s="196"/>
      <c r="F11" s="153"/>
      <c r="G11" s="192"/>
      <c r="H11" s="192"/>
      <c r="I11" s="171"/>
      <c r="J11" s="12" t="s">
        <v>80</v>
      </c>
      <c r="K11" s="13" t="s">
        <v>7</v>
      </c>
      <c r="L11" s="14" t="s">
        <v>141</v>
      </c>
      <c r="M11" s="13" t="s">
        <v>2</v>
      </c>
      <c r="N11" s="14" t="s">
        <v>142</v>
      </c>
      <c r="O11" s="12" t="s">
        <v>2</v>
      </c>
      <c r="P11" s="153"/>
      <c r="Q11" s="153"/>
      <c r="R11" s="211"/>
      <c r="S11" s="213"/>
      <c r="T11" s="192"/>
      <c r="U11" s="221"/>
      <c r="V11" s="224"/>
      <c r="W11" s="224"/>
      <c r="X11" s="216"/>
      <c r="Y11" s="219"/>
      <c r="Z11" s="196"/>
      <c r="AA11" s="205"/>
      <c r="AB11" s="208"/>
      <c r="AC11" s="205"/>
      <c r="AD11" s="122" t="s">
        <v>3</v>
      </c>
      <c r="AE11" s="65" t="s">
        <v>0</v>
      </c>
      <c r="AG11" s="79">
        <f>IF(AND($G$4&gt;0,OR($C$2="",$F$2="",$G$3="")),1,0)</f>
        <v>0</v>
      </c>
      <c r="AL11" s="148" t="s">
        <v>170</v>
      </c>
    </row>
    <row r="12" spans="1:41" s="39" customFormat="1" ht="33.75" customHeight="1" x14ac:dyDescent="0.2">
      <c r="A12" s="15" t="s">
        <v>8</v>
      </c>
      <c r="B12" s="43" t="s">
        <v>5</v>
      </c>
      <c r="C12" s="16" t="s">
        <v>107</v>
      </c>
      <c r="D12" s="44" t="s">
        <v>84</v>
      </c>
      <c r="E12" s="44" t="s">
        <v>85</v>
      </c>
      <c r="F12" s="18" t="s">
        <v>94</v>
      </c>
      <c r="G12" s="18" t="s">
        <v>127</v>
      </c>
      <c r="H12" s="18" t="s">
        <v>68</v>
      </c>
      <c r="I12" s="98" t="s">
        <v>143</v>
      </c>
      <c r="J12" s="17" t="s">
        <v>32</v>
      </c>
      <c r="K12" s="18" t="s">
        <v>31</v>
      </c>
      <c r="L12" s="19">
        <v>60.122999999999998</v>
      </c>
      <c r="M12" s="18" t="s">
        <v>4</v>
      </c>
      <c r="N12" s="19">
        <v>40.122999999999998</v>
      </c>
      <c r="O12" s="44" t="str">
        <f t="shared" ref="O12:O47" si="1">IF(M12="","",M12)</f>
        <v>s</v>
      </c>
      <c r="P12" s="17">
        <v>2010</v>
      </c>
      <c r="Q12" s="17">
        <v>2018</v>
      </c>
      <c r="R12" s="145">
        <f>IF($L12="","",ROUNDDOWN((ABS($L12-$N12)/$L12)/($Q12-$P12)*100,1))</f>
        <v>4.0999999999999996</v>
      </c>
      <c r="S12" s="19" t="s">
        <v>9</v>
      </c>
      <c r="T12" s="19">
        <v>400</v>
      </c>
      <c r="U12" s="17"/>
      <c r="V12" s="17" t="s">
        <v>108</v>
      </c>
      <c r="W12" s="17" t="s">
        <v>144</v>
      </c>
      <c r="X12" s="120">
        <v>650</v>
      </c>
      <c r="Y12" s="18" t="s">
        <v>156</v>
      </c>
      <c r="Z12" s="20"/>
      <c r="AA12" s="130"/>
      <c r="AB12" s="131"/>
      <c r="AC12" s="130"/>
      <c r="AD12" s="123" t="s">
        <v>25</v>
      </c>
      <c r="AE12" s="38"/>
      <c r="AG12" s="40" t="s">
        <v>152</v>
      </c>
      <c r="AH12" s="40" t="s">
        <v>154</v>
      </c>
      <c r="AI12" s="40" t="s">
        <v>155</v>
      </c>
      <c r="AJ12" s="40" t="s">
        <v>150</v>
      </c>
      <c r="AK12" s="40" t="s">
        <v>153</v>
      </c>
      <c r="AL12" s="40" t="s">
        <v>151</v>
      </c>
      <c r="AM12" s="50" t="s">
        <v>20</v>
      </c>
      <c r="AN12" s="50" t="s">
        <v>21</v>
      </c>
    </row>
    <row r="13" spans="1:41" s="49" customFormat="1" ht="34.5" customHeight="1" x14ac:dyDescent="0.2">
      <c r="A13" s="66">
        <f>ROW()-12</f>
        <v>1</v>
      </c>
      <c r="B13" s="31" t="str">
        <f>IF($C13="","","工作機械")</f>
        <v>工作機械</v>
      </c>
      <c r="C13" s="67" t="s">
        <v>107</v>
      </c>
      <c r="D13" s="21" t="str">
        <f>IF($C$2="","",IF($B13&lt;&gt;"",$C$2,""))</f>
        <v>○○○株式会社</v>
      </c>
      <c r="E13" s="21" t="str">
        <f t="shared" ref="E13:E52" si="2">IF($F$2="","",IF($B13&lt;&gt;"",$F$2,""))</f>
        <v>マルマルマル</v>
      </c>
      <c r="F13" s="68" t="s">
        <v>95</v>
      </c>
      <c r="G13" s="68" t="s">
        <v>130</v>
      </c>
      <c r="H13" s="68" t="s">
        <v>55</v>
      </c>
      <c r="I13" s="96" t="s">
        <v>63</v>
      </c>
      <c r="J13" s="68" t="s">
        <v>54</v>
      </c>
      <c r="K13" s="68" t="s">
        <v>31</v>
      </c>
      <c r="L13" s="95">
        <v>60.234999999999999</v>
      </c>
      <c r="M13" s="68" t="s">
        <v>4</v>
      </c>
      <c r="N13" s="95">
        <v>40.567</v>
      </c>
      <c r="O13" s="23" t="str">
        <f t="shared" si="1"/>
        <v>s</v>
      </c>
      <c r="P13" s="95">
        <v>2010</v>
      </c>
      <c r="Q13" s="95">
        <v>2018</v>
      </c>
      <c r="R13" s="143">
        <f t="shared" ref="R13:R52" si="3">IFERROR(IF($L13="","",ROUNDDOWN((ABS($L13-$N13)/$L13)/($Q13-$P13)*100,1)),"")</f>
        <v>4</v>
      </c>
      <c r="S13" s="68" t="s">
        <v>53</v>
      </c>
      <c r="T13" s="84">
        <v>400</v>
      </c>
      <c r="U13" s="95"/>
      <c r="V13" s="84"/>
      <c r="W13" s="84"/>
      <c r="X13" s="96">
        <v>700</v>
      </c>
      <c r="Y13" s="68"/>
      <c r="Z13" s="69"/>
      <c r="AA13" s="126"/>
      <c r="AB13" s="127"/>
      <c r="AC13" s="126"/>
      <c r="AD13" s="133"/>
      <c r="AE13" s="70"/>
      <c r="AG13" s="79">
        <f>IF(AND($C13&lt;&gt;"",OR(F13="",G13="",H13="",I13="",J13="",K13="",L13="",M13="",N13="",P13="",Q13="",S13="",V13="")),1,0)</f>
        <v>1</v>
      </c>
      <c r="AH13" s="79">
        <f>IF(AND($F13&lt;&gt;"",F13&lt;&gt;※編集不可※選択項目!$C$9,T13=""),1,0)</f>
        <v>0</v>
      </c>
      <c r="AI13" s="79">
        <f>IF(AND($F13=※編集不可※選択項目!$C$9,U13=""),1,0)</f>
        <v>0</v>
      </c>
      <c r="AJ13" s="79">
        <f>IF(AND($H13&lt;&gt;"",I13=※編集不可※選択項目!$D$4,W13=""),1,0)</f>
        <v>0</v>
      </c>
      <c r="AK13" s="79">
        <f>IF(AND($H13&lt;&gt;"",COUNTIF($H13,"*■*")&gt;0,$Y13=""),1,0)</f>
        <v>0</v>
      </c>
      <c r="AL13" s="149" t="str">
        <f>IF(H13="","",TEXT(H13,"G/標準"))</f>
        <v>aaaaa</v>
      </c>
      <c r="AM13" s="72">
        <f>IF(AL13="",0,COUNTIF($AL$13:$AL$52,AL13))</f>
        <v>1</v>
      </c>
      <c r="AN13" s="72">
        <f>IF(R13&lt;1,1,0)</f>
        <v>0</v>
      </c>
      <c r="AO13" s="39"/>
    </row>
    <row r="14" spans="1:41" s="49" customFormat="1" ht="34.5" customHeight="1" x14ac:dyDescent="0.2">
      <c r="A14" s="66">
        <f t="shared" ref="A14:A52" si="4">ROW()-12</f>
        <v>2</v>
      </c>
      <c r="B14" s="31" t="str">
        <f t="shared" ref="B14:B52" si="5">IF($C14="","","工作機械")</f>
        <v>工作機械</v>
      </c>
      <c r="C14" s="67" t="s">
        <v>107</v>
      </c>
      <c r="D14" s="21" t="str">
        <f t="shared" ref="D14:D52" si="6">IF($C$2="","",IF($B14&lt;&gt;"",$C$2,""))</f>
        <v>○○○株式会社</v>
      </c>
      <c r="E14" s="21" t="str">
        <f t="shared" si="2"/>
        <v>マルマルマル</v>
      </c>
      <c r="F14" s="68" t="s">
        <v>96</v>
      </c>
      <c r="G14" s="68" t="s">
        <v>131</v>
      </c>
      <c r="H14" s="68" t="s">
        <v>56</v>
      </c>
      <c r="I14" s="96" t="s">
        <v>63</v>
      </c>
      <c r="J14" s="68" t="s">
        <v>54</v>
      </c>
      <c r="K14" s="68" t="s">
        <v>31</v>
      </c>
      <c r="L14" s="95">
        <v>60</v>
      </c>
      <c r="M14" s="68" t="s">
        <v>52</v>
      </c>
      <c r="N14" s="95">
        <v>40</v>
      </c>
      <c r="O14" s="23" t="str">
        <f t="shared" si="1"/>
        <v>s</v>
      </c>
      <c r="P14" s="95">
        <v>2010</v>
      </c>
      <c r="Q14" s="95">
        <v>2018</v>
      </c>
      <c r="R14" s="143">
        <f t="shared" si="3"/>
        <v>4.0999999999999996</v>
      </c>
      <c r="S14" s="68" t="s">
        <v>53</v>
      </c>
      <c r="T14" s="84">
        <v>400</v>
      </c>
      <c r="U14" s="95"/>
      <c r="V14" s="84" t="s">
        <v>108</v>
      </c>
      <c r="W14" s="84"/>
      <c r="X14" s="96">
        <v>850</v>
      </c>
      <c r="Y14" s="68"/>
      <c r="Z14" s="69"/>
      <c r="AA14" s="126"/>
      <c r="AB14" s="127"/>
      <c r="AC14" s="126"/>
      <c r="AD14" s="133"/>
      <c r="AE14" s="70"/>
      <c r="AG14" s="79">
        <f>IF(AND($C14&lt;&gt;"",OR(F14="",G14="",H14="",I14="",J14="",K14="",L14="",M14="",N14="",P14="",Q14="",S14="",V14="")),1,0)</f>
        <v>0</v>
      </c>
      <c r="AH14" s="79">
        <f>IF(AND($F14&lt;&gt;"",F14&lt;&gt;※編集不可※選択項目!$C$9,T14=""),1,0)</f>
        <v>0</v>
      </c>
      <c r="AI14" s="79">
        <f>IF(AND($F14=※編集不可※選択項目!$C$9,U14=""),1,0)</f>
        <v>0</v>
      </c>
      <c r="AJ14" s="79">
        <f>IF(AND($H14&lt;&gt;"",I14=※編集不可※選択項目!$D$4,W14=""),1,0)</f>
        <v>0</v>
      </c>
      <c r="AK14" s="79">
        <f t="shared" ref="AK14:AK52" si="7">IF(AND($H14&lt;&gt;"",COUNTIF($H14,"*■*")&gt;0,$Y14=""),1,0)</f>
        <v>0</v>
      </c>
      <c r="AL14" s="149" t="str">
        <f t="shared" ref="AL14:AL52" si="8">IF(H14="","",TEXT(H14,"G/標準"))</f>
        <v>bbbb</v>
      </c>
      <c r="AM14" s="72">
        <f>IF(AL14="",0,COUNTIF($AL$13:$AL$52,AL14))</f>
        <v>1</v>
      </c>
      <c r="AN14" s="72">
        <f t="shared" ref="AN14:AN52" si="9">IF(R14&lt;1,1,0)</f>
        <v>0</v>
      </c>
      <c r="AO14" s="39"/>
    </row>
    <row r="15" spans="1:41" s="49" customFormat="1" ht="34.5" customHeight="1" x14ac:dyDescent="0.2">
      <c r="A15" s="66">
        <f t="shared" si="4"/>
        <v>3</v>
      </c>
      <c r="B15" s="31" t="str">
        <f t="shared" si="5"/>
        <v>工作機械</v>
      </c>
      <c r="C15" s="67" t="s">
        <v>107</v>
      </c>
      <c r="D15" s="21" t="str">
        <f t="shared" si="6"/>
        <v>○○○株式会社</v>
      </c>
      <c r="E15" s="21" t="str">
        <f t="shared" si="2"/>
        <v>マルマルマル</v>
      </c>
      <c r="F15" s="68" t="s">
        <v>97</v>
      </c>
      <c r="G15" s="68" t="s">
        <v>132</v>
      </c>
      <c r="H15" s="68" t="s">
        <v>57</v>
      </c>
      <c r="I15" s="96" t="s">
        <v>63</v>
      </c>
      <c r="J15" s="68" t="s">
        <v>54</v>
      </c>
      <c r="K15" s="68" t="s">
        <v>58</v>
      </c>
      <c r="L15" s="95">
        <v>40</v>
      </c>
      <c r="M15" s="68" t="s">
        <v>162</v>
      </c>
      <c r="N15" s="95">
        <v>40.299999999999997</v>
      </c>
      <c r="O15" s="23" t="str">
        <f t="shared" si="1"/>
        <v>個</v>
      </c>
      <c r="P15" s="95">
        <v>2017</v>
      </c>
      <c r="Q15" s="95">
        <v>2018</v>
      </c>
      <c r="R15" s="143">
        <f t="shared" si="3"/>
        <v>0.7</v>
      </c>
      <c r="S15" s="68" t="s">
        <v>53</v>
      </c>
      <c r="T15" s="84"/>
      <c r="U15" s="95">
        <v>1000</v>
      </c>
      <c r="V15" s="84" t="s">
        <v>111</v>
      </c>
      <c r="W15" s="84"/>
      <c r="X15" s="96"/>
      <c r="Y15" s="68"/>
      <c r="Z15" s="69"/>
      <c r="AA15" s="126"/>
      <c r="AB15" s="127"/>
      <c r="AC15" s="126"/>
      <c r="AD15" s="133"/>
      <c r="AE15" s="70"/>
      <c r="AG15" s="79">
        <f t="shared" ref="AG15:AG52" si="10">IF(AND($C15&lt;&gt;"",OR(F15="",G15="",H15="",I15="",J15="",K15="",L15="",M15="",N15="",P15="",Q15="",S15="",V15="")),1,0)</f>
        <v>0</v>
      </c>
      <c r="AH15" s="79">
        <f>IF(AND($F15&lt;&gt;"",F15&lt;&gt;※編集不可※選択項目!$C$9,T15=""),1,0)</f>
        <v>0</v>
      </c>
      <c r="AI15" s="79">
        <f>IF(AND($F15=※編集不可※選択項目!$C$9,U15=""),1,0)</f>
        <v>0</v>
      </c>
      <c r="AJ15" s="79">
        <f>IF(AND($H15&lt;&gt;"",I15=※編集不可※選択項目!$D$4,W15=""),1,0)</f>
        <v>0</v>
      </c>
      <c r="AK15" s="79">
        <f t="shared" si="7"/>
        <v>0</v>
      </c>
      <c r="AL15" s="149" t="str">
        <f t="shared" si="8"/>
        <v>cccc</v>
      </c>
      <c r="AM15" s="72">
        <f>IF(AL15="",0,COUNTIF($AL$13:$AL$52,AL15))</f>
        <v>1</v>
      </c>
      <c r="AN15" s="72">
        <f t="shared" si="9"/>
        <v>1</v>
      </c>
      <c r="AO15" s="39"/>
    </row>
    <row r="16" spans="1:41" s="49" customFormat="1" ht="34.5" customHeight="1" x14ac:dyDescent="0.2">
      <c r="A16" s="66">
        <f t="shared" si="4"/>
        <v>4</v>
      </c>
      <c r="B16" s="31" t="str">
        <f t="shared" si="5"/>
        <v>工作機械</v>
      </c>
      <c r="C16" s="67" t="s">
        <v>107</v>
      </c>
      <c r="D16" s="21" t="str">
        <f t="shared" si="6"/>
        <v>○○○株式会社</v>
      </c>
      <c r="E16" s="21" t="str">
        <f t="shared" si="2"/>
        <v>マルマルマル</v>
      </c>
      <c r="F16" s="68" t="s">
        <v>123</v>
      </c>
      <c r="G16" s="68" t="s">
        <v>133</v>
      </c>
      <c r="H16" s="68" t="s">
        <v>59</v>
      </c>
      <c r="I16" s="96" t="s">
        <v>63</v>
      </c>
      <c r="J16" s="68" t="s">
        <v>54</v>
      </c>
      <c r="K16" s="68" t="s">
        <v>60</v>
      </c>
      <c r="L16" s="95">
        <v>300</v>
      </c>
      <c r="M16" s="68" t="s">
        <v>62</v>
      </c>
      <c r="N16" s="95">
        <v>302.5</v>
      </c>
      <c r="O16" s="23" t="str">
        <f t="shared" si="1"/>
        <v>mm/min</v>
      </c>
      <c r="P16" s="95">
        <v>2015</v>
      </c>
      <c r="Q16" s="95">
        <v>2016</v>
      </c>
      <c r="R16" s="143">
        <f t="shared" si="3"/>
        <v>0.8</v>
      </c>
      <c r="S16" s="68" t="s">
        <v>53</v>
      </c>
      <c r="T16" s="84">
        <v>400</v>
      </c>
      <c r="U16" s="95"/>
      <c r="V16" s="84" t="s">
        <v>111</v>
      </c>
      <c r="W16" s="84"/>
      <c r="X16" s="96">
        <v>810</v>
      </c>
      <c r="Y16" s="68"/>
      <c r="Z16" s="69"/>
      <c r="AA16" s="126"/>
      <c r="AB16" s="127"/>
      <c r="AC16" s="126"/>
      <c r="AD16" s="133"/>
      <c r="AE16" s="70"/>
      <c r="AG16" s="79">
        <f>IF(AND($C16&lt;&gt;"",OR(F16="",G16="",H16="",I16="",J16="",K16="",L16="",M16="",N16="",P16="",Q16="",S16="",V16="")),1,0)</f>
        <v>0</v>
      </c>
      <c r="AH16" s="79">
        <f>IF(AND($F16&lt;&gt;"",F16&lt;&gt;※編集不可※選択項目!$C$9,T16=""),1,0)</f>
        <v>0</v>
      </c>
      <c r="AI16" s="79">
        <f>IF(AND($F16=※編集不可※選択項目!$C$9,U16=""),1,0)</f>
        <v>0</v>
      </c>
      <c r="AJ16" s="79">
        <f>IF(AND($H16&lt;&gt;"",I16=※編集不可※選択項目!$D$4,W16=""),1,0)</f>
        <v>0</v>
      </c>
      <c r="AK16" s="79">
        <f t="shared" si="7"/>
        <v>0</v>
      </c>
      <c r="AL16" s="149" t="str">
        <f t="shared" si="8"/>
        <v>AAA-1</v>
      </c>
      <c r="AM16" s="72">
        <f t="shared" ref="AM16:AM52" si="11">IF(AL16="",0,COUNTIF($AL$13:$AL$52,AL16))</f>
        <v>2</v>
      </c>
      <c r="AN16" s="72">
        <f t="shared" si="9"/>
        <v>1</v>
      </c>
      <c r="AO16" s="39"/>
    </row>
    <row r="17" spans="1:41" s="49" customFormat="1" ht="34.5" customHeight="1" x14ac:dyDescent="0.2">
      <c r="A17" s="66">
        <f t="shared" si="4"/>
        <v>5</v>
      </c>
      <c r="B17" s="31" t="str">
        <f t="shared" si="5"/>
        <v>工作機械</v>
      </c>
      <c r="C17" s="67" t="s">
        <v>107</v>
      </c>
      <c r="D17" s="21" t="str">
        <f t="shared" si="6"/>
        <v>○○○株式会社</v>
      </c>
      <c r="E17" s="21" t="str">
        <f t="shared" si="2"/>
        <v>マルマルマル</v>
      </c>
      <c r="F17" s="68" t="s">
        <v>123</v>
      </c>
      <c r="G17" s="68" t="s">
        <v>133</v>
      </c>
      <c r="H17" s="68" t="s">
        <v>59</v>
      </c>
      <c r="I17" s="96" t="s">
        <v>63</v>
      </c>
      <c r="J17" s="68" t="s">
        <v>54</v>
      </c>
      <c r="K17" s="68" t="s">
        <v>60</v>
      </c>
      <c r="L17" s="95">
        <v>2000</v>
      </c>
      <c r="M17" s="68" t="s">
        <v>62</v>
      </c>
      <c r="N17" s="95">
        <v>3000</v>
      </c>
      <c r="O17" s="23" t="str">
        <f t="shared" si="1"/>
        <v>mm/min</v>
      </c>
      <c r="P17" s="95">
        <v>2018</v>
      </c>
      <c r="Q17" s="95">
        <v>2020</v>
      </c>
      <c r="R17" s="143">
        <f t="shared" si="3"/>
        <v>25</v>
      </c>
      <c r="S17" s="68" t="s">
        <v>63</v>
      </c>
      <c r="T17" s="84"/>
      <c r="U17" s="95"/>
      <c r="V17" s="84" t="s">
        <v>113</v>
      </c>
      <c r="W17" s="84"/>
      <c r="X17" s="96">
        <v>780</v>
      </c>
      <c r="Y17" s="68"/>
      <c r="Z17" s="69"/>
      <c r="AA17" s="126"/>
      <c r="AB17" s="127"/>
      <c r="AC17" s="126"/>
      <c r="AD17" s="133"/>
      <c r="AE17" s="70"/>
      <c r="AG17" s="79">
        <f t="shared" si="10"/>
        <v>0</v>
      </c>
      <c r="AH17" s="79">
        <f>IF(AND($F17&lt;&gt;"",F17&lt;&gt;※編集不可※選択項目!$C$9,T17=""),1,0)</f>
        <v>1</v>
      </c>
      <c r="AI17" s="79">
        <f>IF(AND($F17=※編集不可※選択項目!$C$9,U17=""),1,0)</f>
        <v>0</v>
      </c>
      <c r="AJ17" s="79">
        <f>IF(AND($H17&lt;&gt;"",I17=※編集不可※選択項目!$D$4,W17=""),1,0)</f>
        <v>0</v>
      </c>
      <c r="AK17" s="79">
        <f t="shared" si="7"/>
        <v>0</v>
      </c>
      <c r="AL17" s="149" t="str">
        <f t="shared" si="8"/>
        <v>AAA-1</v>
      </c>
      <c r="AM17" s="72">
        <f t="shared" si="11"/>
        <v>2</v>
      </c>
      <c r="AN17" s="72">
        <f t="shared" si="9"/>
        <v>0</v>
      </c>
      <c r="AO17" s="39"/>
    </row>
    <row r="18" spans="1:41" s="49" customFormat="1" ht="34.5" customHeight="1" x14ac:dyDescent="0.2">
      <c r="A18" s="66">
        <f t="shared" si="4"/>
        <v>6</v>
      </c>
      <c r="B18" s="31" t="str">
        <f t="shared" si="5"/>
        <v>工作機械</v>
      </c>
      <c r="C18" s="67" t="s">
        <v>107</v>
      </c>
      <c r="D18" s="21" t="str">
        <f t="shared" si="6"/>
        <v>○○○株式会社</v>
      </c>
      <c r="E18" s="21" t="str">
        <f t="shared" si="2"/>
        <v>マルマルマル</v>
      </c>
      <c r="F18" s="68" t="s">
        <v>116</v>
      </c>
      <c r="G18" s="68" t="s">
        <v>128</v>
      </c>
      <c r="H18" s="68" t="s">
        <v>64</v>
      </c>
      <c r="I18" s="96" t="s">
        <v>63</v>
      </c>
      <c r="J18" s="68" t="s">
        <v>54</v>
      </c>
      <c r="K18" s="68" t="s">
        <v>165</v>
      </c>
      <c r="L18" s="95">
        <v>1000</v>
      </c>
      <c r="M18" s="68" t="s">
        <v>166</v>
      </c>
      <c r="N18" s="95">
        <v>1200</v>
      </c>
      <c r="O18" s="23" t="str">
        <f t="shared" si="1"/>
        <v>個</v>
      </c>
      <c r="P18" s="95">
        <v>2014</v>
      </c>
      <c r="Q18" s="95">
        <v>2018</v>
      </c>
      <c r="R18" s="143">
        <f t="shared" si="3"/>
        <v>5</v>
      </c>
      <c r="S18" s="68" t="s">
        <v>63</v>
      </c>
      <c r="T18" s="84">
        <v>400</v>
      </c>
      <c r="U18" s="95"/>
      <c r="V18" s="84"/>
      <c r="W18" s="84"/>
      <c r="X18" s="96"/>
      <c r="Y18" s="68"/>
      <c r="Z18" s="69"/>
      <c r="AA18" s="126"/>
      <c r="AB18" s="127"/>
      <c r="AC18" s="126"/>
      <c r="AD18" s="133"/>
      <c r="AE18" s="70"/>
      <c r="AG18" s="79">
        <f t="shared" si="10"/>
        <v>1</v>
      </c>
      <c r="AH18" s="79">
        <f>IF(AND($F18&lt;&gt;"",F18&lt;&gt;※編集不可※選択項目!$C$9,T18=""),1,0)</f>
        <v>0</v>
      </c>
      <c r="AI18" s="79">
        <f>IF(AND($F18=※編集不可※選択項目!$C$9,U18=""),1,0)</f>
        <v>0</v>
      </c>
      <c r="AJ18" s="79">
        <f>IF(AND($H18&lt;&gt;"",I18=※編集不可※選択項目!$D$4,W18=""),1,0)</f>
        <v>0</v>
      </c>
      <c r="AK18" s="79">
        <f t="shared" si="7"/>
        <v>0</v>
      </c>
      <c r="AL18" s="149" t="str">
        <f t="shared" si="8"/>
        <v>aaa-bbbb</v>
      </c>
      <c r="AM18" s="72">
        <f t="shared" si="11"/>
        <v>1</v>
      </c>
      <c r="AN18" s="72">
        <f t="shared" si="9"/>
        <v>0</v>
      </c>
      <c r="AO18" s="39"/>
    </row>
    <row r="19" spans="1:41" s="49" customFormat="1" ht="34.5" customHeight="1" x14ac:dyDescent="0.2">
      <c r="A19" s="66">
        <f t="shared" si="4"/>
        <v>7</v>
      </c>
      <c r="B19" s="31" t="str">
        <f t="shared" si="5"/>
        <v>工作機械</v>
      </c>
      <c r="C19" s="67" t="s">
        <v>107</v>
      </c>
      <c r="D19" s="21" t="str">
        <f t="shared" si="6"/>
        <v>○○○株式会社</v>
      </c>
      <c r="E19" s="21" t="str">
        <f t="shared" si="2"/>
        <v>マルマルマル</v>
      </c>
      <c r="F19" s="68" t="s">
        <v>121</v>
      </c>
      <c r="G19" s="68" t="s">
        <v>129</v>
      </c>
      <c r="H19" s="68" t="s">
        <v>65</v>
      </c>
      <c r="I19" s="96" t="s">
        <v>53</v>
      </c>
      <c r="J19" s="68" t="s">
        <v>54</v>
      </c>
      <c r="K19" s="68" t="s">
        <v>165</v>
      </c>
      <c r="L19" s="95">
        <v>250</v>
      </c>
      <c r="M19" s="68" t="s">
        <v>66</v>
      </c>
      <c r="N19" s="95"/>
      <c r="O19" s="23" t="str">
        <f t="shared" si="1"/>
        <v>個</v>
      </c>
      <c r="P19" s="95">
        <v>2015</v>
      </c>
      <c r="Q19" s="95">
        <v>2018</v>
      </c>
      <c r="R19" s="143">
        <f t="shared" si="3"/>
        <v>33.299999999999997</v>
      </c>
      <c r="S19" s="68" t="s">
        <v>63</v>
      </c>
      <c r="T19" s="84">
        <v>430</v>
      </c>
      <c r="U19" s="95"/>
      <c r="V19" s="84" t="s">
        <v>113</v>
      </c>
      <c r="W19" s="84" t="s">
        <v>145</v>
      </c>
      <c r="X19" s="96"/>
      <c r="Y19" s="68" t="s">
        <v>156</v>
      </c>
      <c r="Z19" s="69"/>
      <c r="AA19" s="126"/>
      <c r="AB19" s="127"/>
      <c r="AC19" s="126"/>
      <c r="AD19" s="133"/>
      <c r="AE19" s="70"/>
      <c r="AG19" s="79">
        <f t="shared" si="10"/>
        <v>1</v>
      </c>
      <c r="AH19" s="79">
        <f>IF(AND($F19&lt;&gt;"",F19&lt;&gt;※編集不可※選択項目!$C$9,T19=""),1,0)</f>
        <v>0</v>
      </c>
      <c r="AI19" s="79">
        <f>IF(AND($F19=※編集不可※選択項目!$C$9,U19=""),1,0)</f>
        <v>0</v>
      </c>
      <c r="AJ19" s="79">
        <f>IF(AND($H19&lt;&gt;"",I19=※編集不可※選択項目!$D$4,W19=""),1,0)</f>
        <v>0</v>
      </c>
      <c r="AK19" s="79">
        <f t="shared" si="7"/>
        <v>0</v>
      </c>
      <c r="AL19" s="149" t="str">
        <f t="shared" si="8"/>
        <v>abc■</v>
      </c>
      <c r="AM19" s="72">
        <f t="shared" si="11"/>
        <v>1</v>
      </c>
      <c r="AN19" s="72">
        <f t="shared" si="9"/>
        <v>0</v>
      </c>
      <c r="AO19" s="39"/>
    </row>
    <row r="20" spans="1:41" s="49" customFormat="1" ht="34.5" customHeight="1" x14ac:dyDescent="0.2">
      <c r="A20" s="66">
        <f t="shared" si="4"/>
        <v>8</v>
      </c>
      <c r="B20" s="31" t="str">
        <f t="shared" si="5"/>
        <v>工作機械</v>
      </c>
      <c r="C20" s="67" t="s">
        <v>107</v>
      </c>
      <c r="D20" s="21" t="str">
        <f t="shared" si="6"/>
        <v>○○○株式会社</v>
      </c>
      <c r="E20" s="21" t="str">
        <f t="shared" si="2"/>
        <v>マルマルマル</v>
      </c>
      <c r="F20" s="68" t="s">
        <v>124</v>
      </c>
      <c r="G20" s="68" t="s">
        <v>161</v>
      </c>
      <c r="H20" s="68" t="s">
        <v>67</v>
      </c>
      <c r="I20" s="96" t="s">
        <v>53</v>
      </c>
      <c r="J20" s="68" t="s">
        <v>61</v>
      </c>
      <c r="K20" s="68" t="s">
        <v>164</v>
      </c>
      <c r="L20" s="95"/>
      <c r="M20" s="68" t="s">
        <v>163</v>
      </c>
      <c r="N20" s="95">
        <v>16</v>
      </c>
      <c r="O20" s="23" t="str">
        <f t="shared" si="1"/>
        <v>kVA</v>
      </c>
      <c r="P20" s="95">
        <v>1900</v>
      </c>
      <c r="Q20" s="95">
        <v>2020</v>
      </c>
      <c r="R20" s="143" t="str">
        <f t="shared" si="3"/>
        <v/>
      </c>
      <c r="S20" s="68" t="s">
        <v>63</v>
      </c>
      <c r="T20" s="84"/>
      <c r="U20" s="95"/>
      <c r="V20" s="84" t="s">
        <v>113</v>
      </c>
      <c r="W20" s="84"/>
      <c r="X20" s="96">
        <v>910</v>
      </c>
      <c r="Y20" s="68" t="s">
        <v>156</v>
      </c>
      <c r="Z20" s="69"/>
      <c r="AA20" s="126"/>
      <c r="AB20" s="127"/>
      <c r="AC20" s="126"/>
      <c r="AD20" s="133"/>
      <c r="AE20" s="70"/>
      <c r="AG20" s="79">
        <f t="shared" si="10"/>
        <v>1</v>
      </c>
      <c r="AH20" s="79">
        <f>IF(AND($F20&lt;&gt;"",F20&lt;&gt;※編集不可※選択項目!$C$9,T20=""),1,0)</f>
        <v>1</v>
      </c>
      <c r="AI20" s="79">
        <f>IF(AND($F20=※編集不可※選択項目!$C$9,U20=""),1,0)</f>
        <v>0</v>
      </c>
      <c r="AJ20" s="79">
        <f>IF(AND($H20&lt;&gt;"",I20=※編集不可※選択項目!$D$4,W20=""),1,0)</f>
        <v>1</v>
      </c>
      <c r="AK20" s="79">
        <f t="shared" si="7"/>
        <v>0</v>
      </c>
      <c r="AL20" s="149" t="str">
        <f t="shared" si="8"/>
        <v>DEF■</v>
      </c>
      <c r="AM20" s="72">
        <f t="shared" si="11"/>
        <v>1</v>
      </c>
      <c r="AN20" s="72">
        <f t="shared" si="9"/>
        <v>0</v>
      </c>
      <c r="AO20" s="39"/>
    </row>
    <row r="21" spans="1:41" s="49" customFormat="1" ht="34.5" customHeight="1" x14ac:dyDescent="0.2">
      <c r="A21" s="66">
        <f t="shared" si="4"/>
        <v>9</v>
      </c>
      <c r="B21" s="31" t="str">
        <f t="shared" si="5"/>
        <v/>
      </c>
      <c r="C21" s="67"/>
      <c r="D21" s="21" t="str">
        <f t="shared" si="6"/>
        <v/>
      </c>
      <c r="E21" s="21" t="str">
        <f t="shared" si="2"/>
        <v/>
      </c>
      <c r="F21" s="68"/>
      <c r="G21" s="68"/>
      <c r="H21" s="68"/>
      <c r="I21" s="96"/>
      <c r="J21" s="68"/>
      <c r="K21" s="68"/>
      <c r="L21" s="95"/>
      <c r="M21" s="68"/>
      <c r="N21" s="95"/>
      <c r="O21" s="23" t="str">
        <f t="shared" si="1"/>
        <v/>
      </c>
      <c r="P21" s="95"/>
      <c r="Q21" s="95"/>
      <c r="R21" s="143" t="str">
        <f t="shared" si="3"/>
        <v/>
      </c>
      <c r="S21" s="68"/>
      <c r="T21" s="84"/>
      <c r="U21" s="95"/>
      <c r="V21" s="84"/>
      <c r="W21" s="84"/>
      <c r="X21" s="96"/>
      <c r="Y21" s="68"/>
      <c r="Z21" s="69"/>
      <c r="AA21" s="126"/>
      <c r="AB21" s="127"/>
      <c r="AC21" s="126"/>
      <c r="AD21" s="133"/>
      <c r="AE21" s="70"/>
      <c r="AG21" s="79">
        <f t="shared" si="10"/>
        <v>0</v>
      </c>
      <c r="AH21" s="79">
        <f>IF(AND($F21&lt;&gt;"",F21&lt;&gt;※編集不可※選択項目!$C$9,T21=""),1,0)</f>
        <v>0</v>
      </c>
      <c r="AI21" s="79">
        <f>IF(AND($F21=※編集不可※選択項目!$C$9,U21=""),1,0)</f>
        <v>0</v>
      </c>
      <c r="AJ21" s="79">
        <f>IF(AND($H21&lt;&gt;"",I21=※編集不可※選択項目!$D$4,W21=""),1,0)</f>
        <v>0</v>
      </c>
      <c r="AK21" s="79">
        <f t="shared" si="7"/>
        <v>0</v>
      </c>
      <c r="AL21" s="149" t="str">
        <f t="shared" si="8"/>
        <v/>
      </c>
      <c r="AM21" s="72">
        <f t="shared" si="11"/>
        <v>0</v>
      </c>
      <c r="AN21" s="72">
        <f t="shared" si="9"/>
        <v>0</v>
      </c>
      <c r="AO21" s="39"/>
    </row>
    <row r="22" spans="1:41" s="49" customFormat="1" ht="34.5" customHeight="1" x14ac:dyDescent="0.2">
      <c r="A22" s="66">
        <f t="shared" si="4"/>
        <v>10</v>
      </c>
      <c r="B22" s="31" t="str">
        <f t="shared" si="5"/>
        <v/>
      </c>
      <c r="C22" s="67"/>
      <c r="D22" s="21" t="str">
        <f t="shared" si="6"/>
        <v/>
      </c>
      <c r="E22" s="21" t="str">
        <f t="shared" si="2"/>
        <v/>
      </c>
      <c r="F22" s="68"/>
      <c r="G22" s="68"/>
      <c r="H22" s="68"/>
      <c r="I22" s="96"/>
      <c r="J22" s="68"/>
      <c r="K22" s="68"/>
      <c r="L22" s="95"/>
      <c r="M22" s="68"/>
      <c r="N22" s="95"/>
      <c r="O22" s="23" t="str">
        <f t="shared" si="1"/>
        <v/>
      </c>
      <c r="P22" s="95"/>
      <c r="Q22" s="95"/>
      <c r="R22" s="143" t="str">
        <f t="shared" si="3"/>
        <v/>
      </c>
      <c r="S22" s="68"/>
      <c r="T22" s="84"/>
      <c r="U22" s="95"/>
      <c r="V22" s="84"/>
      <c r="W22" s="84"/>
      <c r="X22" s="96"/>
      <c r="Y22" s="68"/>
      <c r="Z22" s="69"/>
      <c r="AA22" s="126"/>
      <c r="AB22" s="127"/>
      <c r="AC22" s="126"/>
      <c r="AD22" s="133"/>
      <c r="AE22" s="70"/>
      <c r="AG22" s="79">
        <f t="shared" si="10"/>
        <v>0</v>
      </c>
      <c r="AH22" s="79">
        <f>IF(AND($F22&lt;&gt;"",F22&lt;&gt;※編集不可※選択項目!$C$9,T22=""),1,0)</f>
        <v>0</v>
      </c>
      <c r="AI22" s="79">
        <f>IF(AND($F22=※編集不可※選択項目!$C$9,U22=""),1,0)</f>
        <v>0</v>
      </c>
      <c r="AJ22" s="79">
        <f>IF(AND($H22&lt;&gt;"",I22=※編集不可※選択項目!$D$4,W22=""),1,0)</f>
        <v>0</v>
      </c>
      <c r="AK22" s="79">
        <f t="shared" si="7"/>
        <v>0</v>
      </c>
      <c r="AL22" s="149" t="str">
        <f t="shared" si="8"/>
        <v/>
      </c>
      <c r="AM22" s="72">
        <f t="shared" si="11"/>
        <v>0</v>
      </c>
      <c r="AN22" s="72">
        <f t="shared" si="9"/>
        <v>0</v>
      </c>
      <c r="AO22" s="39"/>
    </row>
    <row r="23" spans="1:41" s="49" customFormat="1" ht="34.5" customHeight="1" x14ac:dyDescent="0.2">
      <c r="A23" s="66">
        <f t="shared" si="4"/>
        <v>11</v>
      </c>
      <c r="B23" s="31" t="str">
        <f t="shared" si="5"/>
        <v/>
      </c>
      <c r="C23" s="67"/>
      <c r="D23" s="21" t="str">
        <f t="shared" si="6"/>
        <v/>
      </c>
      <c r="E23" s="21" t="str">
        <f t="shared" si="2"/>
        <v/>
      </c>
      <c r="F23" s="68"/>
      <c r="G23" s="68"/>
      <c r="H23" s="68"/>
      <c r="I23" s="96"/>
      <c r="J23" s="68"/>
      <c r="K23" s="68"/>
      <c r="L23" s="95"/>
      <c r="M23" s="68"/>
      <c r="N23" s="95"/>
      <c r="O23" s="23" t="str">
        <f t="shared" si="1"/>
        <v/>
      </c>
      <c r="P23" s="95"/>
      <c r="Q23" s="95"/>
      <c r="R23" s="143" t="str">
        <f t="shared" si="3"/>
        <v/>
      </c>
      <c r="S23" s="68"/>
      <c r="T23" s="84"/>
      <c r="U23" s="95"/>
      <c r="V23" s="84"/>
      <c r="W23" s="84"/>
      <c r="X23" s="96"/>
      <c r="Y23" s="68"/>
      <c r="Z23" s="69"/>
      <c r="AA23" s="126"/>
      <c r="AB23" s="127"/>
      <c r="AC23" s="126"/>
      <c r="AD23" s="133"/>
      <c r="AE23" s="70"/>
      <c r="AG23" s="79">
        <f t="shared" si="10"/>
        <v>0</v>
      </c>
      <c r="AH23" s="79">
        <f>IF(AND($F23&lt;&gt;"",F23&lt;&gt;※編集不可※選択項目!$C$9,T23=""),1,0)</f>
        <v>0</v>
      </c>
      <c r="AI23" s="79">
        <f>IF(AND($F23=※編集不可※選択項目!$C$9,U23=""),1,0)</f>
        <v>0</v>
      </c>
      <c r="AJ23" s="79">
        <f>IF(AND($H23&lt;&gt;"",I23=※編集不可※選択項目!$D$4,W23=""),1,0)</f>
        <v>0</v>
      </c>
      <c r="AK23" s="79">
        <f t="shared" si="7"/>
        <v>0</v>
      </c>
      <c r="AL23" s="149" t="str">
        <f t="shared" si="8"/>
        <v/>
      </c>
      <c r="AM23" s="72">
        <f t="shared" si="11"/>
        <v>0</v>
      </c>
      <c r="AN23" s="72">
        <f t="shared" si="9"/>
        <v>0</v>
      </c>
      <c r="AO23" s="39"/>
    </row>
    <row r="24" spans="1:41" s="49" customFormat="1" ht="34.5" customHeight="1" x14ac:dyDescent="0.2">
      <c r="A24" s="66">
        <f t="shared" si="4"/>
        <v>12</v>
      </c>
      <c r="B24" s="31" t="str">
        <f t="shared" si="5"/>
        <v/>
      </c>
      <c r="C24" s="67"/>
      <c r="D24" s="21" t="str">
        <f t="shared" si="6"/>
        <v/>
      </c>
      <c r="E24" s="21" t="str">
        <f t="shared" si="2"/>
        <v/>
      </c>
      <c r="F24" s="68"/>
      <c r="G24" s="68"/>
      <c r="H24" s="68"/>
      <c r="I24" s="96"/>
      <c r="J24" s="68"/>
      <c r="K24" s="68"/>
      <c r="L24" s="95"/>
      <c r="M24" s="68"/>
      <c r="N24" s="95"/>
      <c r="O24" s="23" t="str">
        <f t="shared" si="1"/>
        <v/>
      </c>
      <c r="P24" s="95"/>
      <c r="Q24" s="95"/>
      <c r="R24" s="143" t="str">
        <f t="shared" si="3"/>
        <v/>
      </c>
      <c r="S24" s="68"/>
      <c r="T24" s="84"/>
      <c r="U24" s="95"/>
      <c r="V24" s="84"/>
      <c r="W24" s="84"/>
      <c r="X24" s="96"/>
      <c r="Y24" s="68"/>
      <c r="Z24" s="69"/>
      <c r="AA24" s="126"/>
      <c r="AB24" s="127"/>
      <c r="AC24" s="126"/>
      <c r="AD24" s="133"/>
      <c r="AE24" s="70"/>
      <c r="AG24" s="79">
        <f t="shared" si="10"/>
        <v>0</v>
      </c>
      <c r="AH24" s="79">
        <f>IF(AND($F24&lt;&gt;"",F24&lt;&gt;※編集不可※選択項目!$C$9,T24=""),1,0)</f>
        <v>0</v>
      </c>
      <c r="AI24" s="79">
        <f>IF(AND($F24=※編集不可※選択項目!$C$9,U24=""),1,0)</f>
        <v>0</v>
      </c>
      <c r="AJ24" s="79">
        <f>IF(AND($H24&lt;&gt;"",I24=※編集不可※選択項目!$D$4,W24=""),1,0)</f>
        <v>0</v>
      </c>
      <c r="AK24" s="79">
        <f t="shared" si="7"/>
        <v>0</v>
      </c>
      <c r="AL24" s="149" t="str">
        <f t="shared" si="8"/>
        <v/>
      </c>
      <c r="AM24" s="72">
        <f t="shared" si="11"/>
        <v>0</v>
      </c>
      <c r="AN24" s="72">
        <f t="shared" si="9"/>
        <v>0</v>
      </c>
      <c r="AO24" s="39"/>
    </row>
    <row r="25" spans="1:41" s="49" customFormat="1" ht="34.5" customHeight="1" x14ac:dyDescent="0.2">
      <c r="A25" s="66">
        <f t="shared" si="4"/>
        <v>13</v>
      </c>
      <c r="B25" s="31" t="str">
        <f t="shared" si="5"/>
        <v/>
      </c>
      <c r="C25" s="67"/>
      <c r="D25" s="21" t="str">
        <f t="shared" si="6"/>
        <v/>
      </c>
      <c r="E25" s="21" t="str">
        <f t="shared" si="2"/>
        <v/>
      </c>
      <c r="F25" s="68"/>
      <c r="G25" s="68"/>
      <c r="H25" s="68"/>
      <c r="I25" s="96"/>
      <c r="J25" s="68"/>
      <c r="K25" s="68"/>
      <c r="L25" s="95"/>
      <c r="M25" s="68"/>
      <c r="N25" s="95"/>
      <c r="O25" s="23" t="str">
        <f t="shared" si="1"/>
        <v/>
      </c>
      <c r="P25" s="95"/>
      <c r="Q25" s="95"/>
      <c r="R25" s="143" t="str">
        <f t="shared" si="3"/>
        <v/>
      </c>
      <c r="S25" s="68"/>
      <c r="T25" s="84"/>
      <c r="U25" s="95"/>
      <c r="V25" s="84"/>
      <c r="W25" s="84"/>
      <c r="X25" s="96"/>
      <c r="Y25" s="68"/>
      <c r="Z25" s="69"/>
      <c r="AA25" s="126"/>
      <c r="AB25" s="127"/>
      <c r="AC25" s="126"/>
      <c r="AD25" s="133"/>
      <c r="AE25" s="70"/>
      <c r="AG25" s="79">
        <f t="shared" si="10"/>
        <v>0</v>
      </c>
      <c r="AH25" s="79">
        <f>IF(AND($F25&lt;&gt;"",F25&lt;&gt;※編集不可※選択項目!$C$9,T25=""),1,0)</f>
        <v>0</v>
      </c>
      <c r="AI25" s="79">
        <f>IF(AND($F25=※編集不可※選択項目!$C$9,U25=""),1,0)</f>
        <v>0</v>
      </c>
      <c r="AJ25" s="79">
        <f>IF(AND($H25&lt;&gt;"",I25=※編集不可※選択項目!$D$4,W25=""),1,0)</f>
        <v>0</v>
      </c>
      <c r="AK25" s="79">
        <f t="shared" si="7"/>
        <v>0</v>
      </c>
      <c r="AL25" s="149" t="str">
        <f t="shared" si="8"/>
        <v/>
      </c>
      <c r="AM25" s="72">
        <f t="shared" si="11"/>
        <v>0</v>
      </c>
      <c r="AN25" s="72">
        <f t="shared" si="9"/>
        <v>0</v>
      </c>
      <c r="AO25" s="39"/>
    </row>
    <row r="26" spans="1:41" s="49" customFormat="1" ht="34.5" customHeight="1" x14ac:dyDescent="0.2">
      <c r="A26" s="66">
        <f t="shared" si="4"/>
        <v>14</v>
      </c>
      <c r="B26" s="31" t="str">
        <f t="shared" si="5"/>
        <v/>
      </c>
      <c r="C26" s="67"/>
      <c r="D26" s="21" t="str">
        <f t="shared" si="6"/>
        <v/>
      </c>
      <c r="E26" s="21" t="str">
        <f t="shared" si="2"/>
        <v/>
      </c>
      <c r="F26" s="68"/>
      <c r="G26" s="68"/>
      <c r="H26" s="68"/>
      <c r="I26" s="96"/>
      <c r="J26" s="68"/>
      <c r="K26" s="68"/>
      <c r="L26" s="95"/>
      <c r="M26" s="68"/>
      <c r="N26" s="95"/>
      <c r="O26" s="23" t="str">
        <f t="shared" si="1"/>
        <v/>
      </c>
      <c r="P26" s="95"/>
      <c r="Q26" s="95"/>
      <c r="R26" s="143" t="str">
        <f t="shared" si="3"/>
        <v/>
      </c>
      <c r="S26" s="68"/>
      <c r="T26" s="84"/>
      <c r="U26" s="95"/>
      <c r="V26" s="84"/>
      <c r="W26" s="84"/>
      <c r="X26" s="96"/>
      <c r="Y26" s="68"/>
      <c r="Z26" s="69"/>
      <c r="AA26" s="126"/>
      <c r="AB26" s="127"/>
      <c r="AC26" s="126"/>
      <c r="AD26" s="133"/>
      <c r="AE26" s="70"/>
      <c r="AG26" s="79">
        <f t="shared" si="10"/>
        <v>0</v>
      </c>
      <c r="AH26" s="79">
        <f>IF(AND($F26&lt;&gt;"",F26&lt;&gt;※編集不可※選択項目!$C$9,T26=""),1,0)</f>
        <v>0</v>
      </c>
      <c r="AI26" s="79">
        <f>IF(AND($F26=※編集不可※選択項目!$C$9,U26=""),1,0)</f>
        <v>0</v>
      </c>
      <c r="AJ26" s="79">
        <f>IF(AND($H26&lt;&gt;"",I26=※編集不可※選択項目!$D$4,W26=""),1,0)</f>
        <v>0</v>
      </c>
      <c r="AK26" s="79">
        <f t="shared" si="7"/>
        <v>0</v>
      </c>
      <c r="AL26" s="149" t="str">
        <f t="shared" si="8"/>
        <v/>
      </c>
      <c r="AM26" s="72">
        <f t="shared" si="11"/>
        <v>0</v>
      </c>
      <c r="AN26" s="72">
        <f t="shared" si="9"/>
        <v>0</v>
      </c>
      <c r="AO26" s="39"/>
    </row>
    <row r="27" spans="1:41" s="49" customFormat="1" ht="34.5" customHeight="1" x14ac:dyDescent="0.2">
      <c r="A27" s="66">
        <f t="shared" si="4"/>
        <v>15</v>
      </c>
      <c r="B27" s="31" t="str">
        <f t="shared" si="5"/>
        <v/>
      </c>
      <c r="C27" s="67"/>
      <c r="D27" s="21" t="str">
        <f t="shared" si="6"/>
        <v/>
      </c>
      <c r="E27" s="21" t="str">
        <f t="shared" si="2"/>
        <v/>
      </c>
      <c r="F27" s="68"/>
      <c r="G27" s="68"/>
      <c r="H27" s="68"/>
      <c r="I27" s="96"/>
      <c r="J27" s="68"/>
      <c r="K27" s="68"/>
      <c r="L27" s="95"/>
      <c r="M27" s="68"/>
      <c r="N27" s="95"/>
      <c r="O27" s="23" t="str">
        <f t="shared" si="1"/>
        <v/>
      </c>
      <c r="P27" s="95"/>
      <c r="Q27" s="95"/>
      <c r="R27" s="143" t="str">
        <f t="shared" si="3"/>
        <v/>
      </c>
      <c r="S27" s="68"/>
      <c r="T27" s="84"/>
      <c r="U27" s="95"/>
      <c r="V27" s="84"/>
      <c r="W27" s="84"/>
      <c r="X27" s="96"/>
      <c r="Y27" s="68"/>
      <c r="Z27" s="69"/>
      <c r="AA27" s="126"/>
      <c r="AB27" s="127"/>
      <c r="AC27" s="126"/>
      <c r="AD27" s="133"/>
      <c r="AE27" s="70"/>
      <c r="AG27" s="79">
        <f t="shared" si="10"/>
        <v>0</v>
      </c>
      <c r="AH27" s="79">
        <f>IF(AND($F27&lt;&gt;"",F27&lt;&gt;※編集不可※選択項目!$C$9,T27=""),1,0)</f>
        <v>0</v>
      </c>
      <c r="AI27" s="79">
        <f>IF(AND($F27=※編集不可※選択項目!$C$9,U27=""),1,0)</f>
        <v>0</v>
      </c>
      <c r="AJ27" s="79">
        <f>IF(AND($H27&lt;&gt;"",I27=※編集不可※選択項目!$D$4,W27=""),1,0)</f>
        <v>0</v>
      </c>
      <c r="AK27" s="79">
        <f t="shared" si="7"/>
        <v>0</v>
      </c>
      <c r="AL27" s="149" t="str">
        <f t="shared" si="8"/>
        <v/>
      </c>
      <c r="AM27" s="72">
        <f t="shared" si="11"/>
        <v>0</v>
      </c>
      <c r="AN27" s="72">
        <f t="shared" si="9"/>
        <v>0</v>
      </c>
      <c r="AO27" s="39"/>
    </row>
    <row r="28" spans="1:41" s="49" customFormat="1" ht="34.5" customHeight="1" x14ac:dyDescent="0.2">
      <c r="A28" s="66">
        <f t="shared" si="4"/>
        <v>16</v>
      </c>
      <c r="B28" s="31" t="str">
        <f t="shared" si="5"/>
        <v/>
      </c>
      <c r="C28" s="67"/>
      <c r="D28" s="21" t="str">
        <f t="shared" si="6"/>
        <v/>
      </c>
      <c r="E28" s="21" t="str">
        <f t="shared" si="2"/>
        <v/>
      </c>
      <c r="F28" s="68"/>
      <c r="G28" s="68"/>
      <c r="H28" s="68"/>
      <c r="I28" s="96"/>
      <c r="J28" s="68"/>
      <c r="K28" s="68"/>
      <c r="L28" s="95"/>
      <c r="M28" s="68"/>
      <c r="N28" s="95"/>
      <c r="O28" s="23" t="str">
        <f t="shared" si="1"/>
        <v/>
      </c>
      <c r="P28" s="95"/>
      <c r="Q28" s="95"/>
      <c r="R28" s="143" t="str">
        <f t="shared" si="3"/>
        <v/>
      </c>
      <c r="S28" s="68"/>
      <c r="T28" s="84"/>
      <c r="U28" s="95"/>
      <c r="V28" s="84"/>
      <c r="W28" s="84"/>
      <c r="X28" s="96"/>
      <c r="Y28" s="68"/>
      <c r="Z28" s="69"/>
      <c r="AA28" s="126"/>
      <c r="AB28" s="127"/>
      <c r="AC28" s="126"/>
      <c r="AD28" s="133"/>
      <c r="AE28" s="70"/>
      <c r="AG28" s="79">
        <f t="shared" si="10"/>
        <v>0</v>
      </c>
      <c r="AH28" s="79">
        <f>IF(AND($F28&lt;&gt;"",F28&lt;&gt;※編集不可※選択項目!$C$9,T28=""),1,0)</f>
        <v>0</v>
      </c>
      <c r="AI28" s="79">
        <f>IF(AND($F28=※編集不可※選択項目!$C$9,U28=""),1,0)</f>
        <v>0</v>
      </c>
      <c r="AJ28" s="79">
        <f>IF(AND($H28&lt;&gt;"",I28=※編集不可※選択項目!$D$4,W28=""),1,0)</f>
        <v>0</v>
      </c>
      <c r="AK28" s="79">
        <f t="shared" si="7"/>
        <v>0</v>
      </c>
      <c r="AL28" s="149" t="str">
        <f t="shared" si="8"/>
        <v/>
      </c>
      <c r="AM28" s="72">
        <f t="shared" si="11"/>
        <v>0</v>
      </c>
      <c r="AN28" s="72">
        <f t="shared" si="9"/>
        <v>0</v>
      </c>
      <c r="AO28" s="39"/>
    </row>
    <row r="29" spans="1:41" s="49" customFormat="1" ht="34.5" customHeight="1" x14ac:dyDescent="0.2">
      <c r="A29" s="66">
        <f t="shared" si="4"/>
        <v>17</v>
      </c>
      <c r="B29" s="31" t="str">
        <f t="shared" si="5"/>
        <v/>
      </c>
      <c r="C29" s="67"/>
      <c r="D29" s="21" t="str">
        <f t="shared" si="6"/>
        <v/>
      </c>
      <c r="E29" s="21" t="str">
        <f t="shared" si="2"/>
        <v/>
      </c>
      <c r="F29" s="68"/>
      <c r="G29" s="68"/>
      <c r="H29" s="68"/>
      <c r="I29" s="96"/>
      <c r="J29" s="68"/>
      <c r="K29" s="68"/>
      <c r="L29" s="95"/>
      <c r="M29" s="68"/>
      <c r="N29" s="95"/>
      <c r="O29" s="23" t="str">
        <f t="shared" si="1"/>
        <v/>
      </c>
      <c r="P29" s="95"/>
      <c r="Q29" s="95"/>
      <c r="R29" s="143" t="str">
        <f t="shared" si="3"/>
        <v/>
      </c>
      <c r="S29" s="68"/>
      <c r="T29" s="84"/>
      <c r="U29" s="95"/>
      <c r="V29" s="84"/>
      <c r="W29" s="84"/>
      <c r="X29" s="96"/>
      <c r="Y29" s="68"/>
      <c r="Z29" s="69"/>
      <c r="AA29" s="126"/>
      <c r="AB29" s="127"/>
      <c r="AC29" s="126"/>
      <c r="AD29" s="133"/>
      <c r="AE29" s="70"/>
      <c r="AG29" s="79">
        <f t="shared" si="10"/>
        <v>0</v>
      </c>
      <c r="AH29" s="79">
        <f>IF(AND($F29&lt;&gt;"",F29&lt;&gt;※編集不可※選択項目!$C$9,T29=""),1,0)</f>
        <v>0</v>
      </c>
      <c r="AI29" s="79">
        <f>IF(AND($F29=※編集不可※選択項目!$C$9,U29=""),1,0)</f>
        <v>0</v>
      </c>
      <c r="AJ29" s="79">
        <f>IF(AND($H29&lt;&gt;"",I29=※編集不可※選択項目!$D$4,W29=""),1,0)</f>
        <v>0</v>
      </c>
      <c r="AK29" s="79">
        <f t="shared" si="7"/>
        <v>0</v>
      </c>
      <c r="AL29" s="149" t="str">
        <f t="shared" si="8"/>
        <v/>
      </c>
      <c r="AM29" s="72">
        <f t="shared" si="11"/>
        <v>0</v>
      </c>
      <c r="AN29" s="72">
        <f t="shared" si="9"/>
        <v>0</v>
      </c>
      <c r="AO29" s="39"/>
    </row>
    <row r="30" spans="1:41" s="49" customFormat="1" ht="34.5" customHeight="1" x14ac:dyDescent="0.2">
      <c r="A30" s="66">
        <f t="shared" si="4"/>
        <v>18</v>
      </c>
      <c r="B30" s="31" t="str">
        <f t="shared" si="5"/>
        <v/>
      </c>
      <c r="C30" s="67"/>
      <c r="D30" s="21" t="str">
        <f t="shared" si="6"/>
        <v/>
      </c>
      <c r="E30" s="21" t="str">
        <f t="shared" si="2"/>
        <v/>
      </c>
      <c r="F30" s="68"/>
      <c r="G30" s="68"/>
      <c r="H30" s="68"/>
      <c r="I30" s="96"/>
      <c r="J30" s="68"/>
      <c r="K30" s="68"/>
      <c r="L30" s="95"/>
      <c r="M30" s="68"/>
      <c r="N30" s="95"/>
      <c r="O30" s="23" t="str">
        <f t="shared" si="1"/>
        <v/>
      </c>
      <c r="P30" s="95"/>
      <c r="Q30" s="95"/>
      <c r="R30" s="143" t="str">
        <f t="shared" si="3"/>
        <v/>
      </c>
      <c r="S30" s="68"/>
      <c r="T30" s="84"/>
      <c r="U30" s="95"/>
      <c r="V30" s="84"/>
      <c r="W30" s="84"/>
      <c r="X30" s="96"/>
      <c r="Y30" s="68"/>
      <c r="Z30" s="69"/>
      <c r="AA30" s="126"/>
      <c r="AB30" s="127"/>
      <c r="AC30" s="126"/>
      <c r="AD30" s="133"/>
      <c r="AE30" s="70"/>
      <c r="AG30" s="79">
        <f t="shared" si="10"/>
        <v>0</v>
      </c>
      <c r="AH30" s="79">
        <f>IF(AND($F30&lt;&gt;"",F30&lt;&gt;※編集不可※選択項目!$C$9,T30=""),1,0)</f>
        <v>0</v>
      </c>
      <c r="AI30" s="79">
        <f>IF(AND($F30=※編集不可※選択項目!$C$9,U30=""),1,0)</f>
        <v>0</v>
      </c>
      <c r="AJ30" s="79">
        <f>IF(AND($H30&lt;&gt;"",I30=※編集不可※選択項目!$D$4,W30=""),1,0)</f>
        <v>0</v>
      </c>
      <c r="AK30" s="79">
        <f t="shared" si="7"/>
        <v>0</v>
      </c>
      <c r="AL30" s="149" t="str">
        <f t="shared" si="8"/>
        <v/>
      </c>
      <c r="AM30" s="72">
        <f t="shared" si="11"/>
        <v>0</v>
      </c>
      <c r="AN30" s="72">
        <f t="shared" si="9"/>
        <v>0</v>
      </c>
      <c r="AO30" s="39"/>
    </row>
    <row r="31" spans="1:41" s="49" customFormat="1" ht="34.5" customHeight="1" x14ac:dyDescent="0.2">
      <c r="A31" s="66">
        <f t="shared" si="4"/>
        <v>19</v>
      </c>
      <c r="B31" s="31" t="str">
        <f t="shared" si="5"/>
        <v/>
      </c>
      <c r="C31" s="67"/>
      <c r="D31" s="21" t="str">
        <f t="shared" si="6"/>
        <v/>
      </c>
      <c r="E31" s="21" t="str">
        <f t="shared" si="2"/>
        <v/>
      </c>
      <c r="F31" s="68"/>
      <c r="G31" s="68"/>
      <c r="H31" s="68"/>
      <c r="I31" s="96"/>
      <c r="J31" s="68"/>
      <c r="K31" s="68"/>
      <c r="L31" s="95"/>
      <c r="M31" s="68"/>
      <c r="N31" s="95"/>
      <c r="O31" s="23" t="str">
        <f t="shared" si="1"/>
        <v/>
      </c>
      <c r="P31" s="95"/>
      <c r="Q31" s="95"/>
      <c r="R31" s="143" t="str">
        <f t="shared" si="3"/>
        <v/>
      </c>
      <c r="S31" s="68"/>
      <c r="T31" s="84"/>
      <c r="U31" s="95"/>
      <c r="V31" s="84"/>
      <c r="W31" s="84"/>
      <c r="X31" s="96"/>
      <c r="Y31" s="68"/>
      <c r="Z31" s="69"/>
      <c r="AA31" s="126"/>
      <c r="AB31" s="127"/>
      <c r="AC31" s="126"/>
      <c r="AD31" s="133"/>
      <c r="AE31" s="70"/>
      <c r="AG31" s="79">
        <f t="shared" si="10"/>
        <v>0</v>
      </c>
      <c r="AH31" s="79">
        <f>IF(AND($F31&lt;&gt;"",F31&lt;&gt;※編集不可※選択項目!$C$9,T31=""),1,0)</f>
        <v>0</v>
      </c>
      <c r="AI31" s="79">
        <f>IF(AND($F31=※編集不可※選択項目!$C$9,U31=""),1,0)</f>
        <v>0</v>
      </c>
      <c r="AJ31" s="79">
        <f>IF(AND($H31&lt;&gt;"",I31=※編集不可※選択項目!$D$4,W31=""),1,0)</f>
        <v>0</v>
      </c>
      <c r="AK31" s="79">
        <f t="shared" si="7"/>
        <v>0</v>
      </c>
      <c r="AL31" s="149" t="str">
        <f t="shared" si="8"/>
        <v/>
      </c>
      <c r="AM31" s="72">
        <f t="shared" si="11"/>
        <v>0</v>
      </c>
      <c r="AN31" s="72">
        <f t="shared" si="9"/>
        <v>0</v>
      </c>
      <c r="AO31" s="39"/>
    </row>
    <row r="32" spans="1:41" s="49" customFormat="1" ht="34.5" customHeight="1" x14ac:dyDescent="0.2">
      <c r="A32" s="66">
        <f t="shared" si="4"/>
        <v>20</v>
      </c>
      <c r="B32" s="31" t="str">
        <f t="shared" si="5"/>
        <v/>
      </c>
      <c r="C32" s="67"/>
      <c r="D32" s="21" t="str">
        <f t="shared" si="6"/>
        <v/>
      </c>
      <c r="E32" s="21" t="str">
        <f t="shared" si="2"/>
        <v/>
      </c>
      <c r="F32" s="68"/>
      <c r="G32" s="68"/>
      <c r="H32" s="68"/>
      <c r="I32" s="96"/>
      <c r="J32" s="68"/>
      <c r="K32" s="68"/>
      <c r="L32" s="95"/>
      <c r="M32" s="68"/>
      <c r="N32" s="95"/>
      <c r="O32" s="23" t="str">
        <f t="shared" si="1"/>
        <v/>
      </c>
      <c r="P32" s="95"/>
      <c r="Q32" s="95"/>
      <c r="R32" s="143" t="str">
        <f t="shared" si="3"/>
        <v/>
      </c>
      <c r="S32" s="68"/>
      <c r="T32" s="84"/>
      <c r="U32" s="95"/>
      <c r="V32" s="84"/>
      <c r="W32" s="84"/>
      <c r="X32" s="96"/>
      <c r="Y32" s="68"/>
      <c r="Z32" s="69"/>
      <c r="AA32" s="126"/>
      <c r="AB32" s="127"/>
      <c r="AC32" s="126"/>
      <c r="AD32" s="133"/>
      <c r="AE32" s="70"/>
      <c r="AG32" s="79">
        <f t="shared" si="10"/>
        <v>0</v>
      </c>
      <c r="AH32" s="79">
        <f>IF(AND($F32&lt;&gt;"",F32&lt;&gt;※編集不可※選択項目!$C$9,T32=""),1,0)</f>
        <v>0</v>
      </c>
      <c r="AI32" s="79">
        <f>IF(AND($F32=※編集不可※選択項目!$C$9,U32=""),1,0)</f>
        <v>0</v>
      </c>
      <c r="AJ32" s="79">
        <f>IF(AND($H32&lt;&gt;"",I32=※編集不可※選択項目!$D$4,W32=""),1,0)</f>
        <v>0</v>
      </c>
      <c r="AK32" s="79">
        <f t="shared" si="7"/>
        <v>0</v>
      </c>
      <c r="AL32" s="149" t="str">
        <f t="shared" si="8"/>
        <v/>
      </c>
      <c r="AM32" s="72">
        <f t="shared" si="11"/>
        <v>0</v>
      </c>
      <c r="AN32" s="72">
        <f t="shared" si="9"/>
        <v>0</v>
      </c>
      <c r="AO32" s="39"/>
    </row>
    <row r="33" spans="1:41" s="49" customFormat="1" ht="34.5" customHeight="1" x14ac:dyDescent="0.2">
      <c r="A33" s="66">
        <f t="shared" si="4"/>
        <v>21</v>
      </c>
      <c r="B33" s="31" t="str">
        <f t="shared" si="5"/>
        <v/>
      </c>
      <c r="C33" s="67"/>
      <c r="D33" s="21" t="str">
        <f t="shared" si="6"/>
        <v/>
      </c>
      <c r="E33" s="21" t="str">
        <f t="shared" si="2"/>
        <v/>
      </c>
      <c r="F33" s="68"/>
      <c r="G33" s="68"/>
      <c r="H33" s="68"/>
      <c r="I33" s="96"/>
      <c r="J33" s="68"/>
      <c r="K33" s="68"/>
      <c r="L33" s="95"/>
      <c r="M33" s="68"/>
      <c r="N33" s="95"/>
      <c r="O33" s="23" t="str">
        <f t="shared" si="1"/>
        <v/>
      </c>
      <c r="P33" s="95"/>
      <c r="Q33" s="95"/>
      <c r="R33" s="143" t="str">
        <f t="shared" si="3"/>
        <v/>
      </c>
      <c r="S33" s="68"/>
      <c r="T33" s="84"/>
      <c r="U33" s="95"/>
      <c r="V33" s="84"/>
      <c r="W33" s="84"/>
      <c r="X33" s="96"/>
      <c r="Y33" s="68"/>
      <c r="Z33" s="69"/>
      <c r="AA33" s="126"/>
      <c r="AB33" s="127"/>
      <c r="AC33" s="126"/>
      <c r="AD33" s="133"/>
      <c r="AE33" s="70"/>
      <c r="AG33" s="79">
        <f t="shared" si="10"/>
        <v>0</v>
      </c>
      <c r="AH33" s="79">
        <f>IF(AND($F33&lt;&gt;"",F33&lt;&gt;※編集不可※選択項目!$C$9,T33=""),1,0)</f>
        <v>0</v>
      </c>
      <c r="AI33" s="79">
        <f>IF(AND($F33=※編集不可※選択項目!$C$9,U33=""),1,0)</f>
        <v>0</v>
      </c>
      <c r="AJ33" s="79">
        <f>IF(AND($H33&lt;&gt;"",I33=※編集不可※選択項目!$D$4,W33=""),1,0)</f>
        <v>0</v>
      </c>
      <c r="AK33" s="79">
        <f t="shared" si="7"/>
        <v>0</v>
      </c>
      <c r="AL33" s="149" t="str">
        <f t="shared" si="8"/>
        <v/>
      </c>
      <c r="AM33" s="72">
        <f t="shared" si="11"/>
        <v>0</v>
      </c>
      <c r="AN33" s="72">
        <f t="shared" si="9"/>
        <v>0</v>
      </c>
      <c r="AO33" s="39"/>
    </row>
    <row r="34" spans="1:41" s="49" customFormat="1" ht="34.5" customHeight="1" x14ac:dyDescent="0.2">
      <c r="A34" s="66">
        <f t="shared" si="4"/>
        <v>22</v>
      </c>
      <c r="B34" s="31" t="str">
        <f t="shared" si="5"/>
        <v/>
      </c>
      <c r="C34" s="67"/>
      <c r="D34" s="21" t="str">
        <f t="shared" si="6"/>
        <v/>
      </c>
      <c r="E34" s="21" t="str">
        <f t="shared" si="2"/>
        <v/>
      </c>
      <c r="F34" s="68"/>
      <c r="G34" s="68"/>
      <c r="H34" s="68"/>
      <c r="I34" s="96"/>
      <c r="J34" s="68"/>
      <c r="K34" s="68"/>
      <c r="L34" s="95"/>
      <c r="M34" s="68"/>
      <c r="N34" s="95"/>
      <c r="O34" s="23" t="str">
        <f t="shared" si="1"/>
        <v/>
      </c>
      <c r="P34" s="95"/>
      <c r="Q34" s="95"/>
      <c r="R34" s="143" t="str">
        <f t="shared" si="3"/>
        <v/>
      </c>
      <c r="S34" s="68"/>
      <c r="T34" s="84"/>
      <c r="U34" s="95"/>
      <c r="V34" s="84"/>
      <c r="W34" s="84"/>
      <c r="X34" s="96"/>
      <c r="Y34" s="68"/>
      <c r="Z34" s="69"/>
      <c r="AA34" s="126"/>
      <c r="AB34" s="127"/>
      <c r="AC34" s="126"/>
      <c r="AD34" s="133"/>
      <c r="AE34" s="70"/>
      <c r="AG34" s="79">
        <f t="shared" si="10"/>
        <v>0</v>
      </c>
      <c r="AH34" s="79">
        <f>IF(AND($F34&lt;&gt;"",F34&lt;&gt;※編集不可※選択項目!$C$9,T34=""),1,0)</f>
        <v>0</v>
      </c>
      <c r="AI34" s="79">
        <f>IF(AND($F34=※編集不可※選択項目!$C$9,U34=""),1,0)</f>
        <v>0</v>
      </c>
      <c r="AJ34" s="79">
        <f>IF(AND($H34&lt;&gt;"",I34=※編集不可※選択項目!$D$4,W34=""),1,0)</f>
        <v>0</v>
      </c>
      <c r="AK34" s="79">
        <f t="shared" si="7"/>
        <v>0</v>
      </c>
      <c r="AL34" s="149" t="str">
        <f t="shared" si="8"/>
        <v/>
      </c>
      <c r="AM34" s="72">
        <f t="shared" si="11"/>
        <v>0</v>
      </c>
      <c r="AN34" s="72">
        <f t="shared" si="9"/>
        <v>0</v>
      </c>
      <c r="AO34" s="39"/>
    </row>
    <row r="35" spans="1:41" s="49" customFormat="1" ht="34.5" customHeight="1" x14ac:dyDescent="0.2">
      <c r="A35" s="66">
        <f t="shared" si="4"/>
        <v>23</v>
      </c>
      <c r="B35" s="31" t="str">
        <f t="shared" si="5"/>
        <v/>
      </c>
      <c r="C35" s="67"/>
      <c r="D35" s="21" t="str">
        <f t="shared" si="6"/>
        <v/>
      </c>
      <c r="E35" s="21" t="str">
        <f t="shared" si="2"/>
        <v/>
      </c>
      <c r="F35" s="68"/>
      <c r="G35" s="68"/>
      <c r="H35" s="68"/>
      <c r="I35" s="96"/>
      <c r="J35" s="68"/>
      <c r="K35" s="68"/>
      <c r="L35" s="95"/>
      <c r="M35" s="68"/>
      <c r="N35" s="95"/>
      <c r="O35" s="23" t="str">
        <f t="shared" si="1"/>
        <v/>
      </c>
      <c r="P35" s="95"/>
      <c r="Q35" s="95"/>
      <c r="R35" s="143" t="str">
        <f t="shared" si="3"/>
        <v/>
      </c>
      <c r="S35" s="68"/>
      <c r="T35" s="84"/>
      <c r="U35" s="95"/>
      <c r="V35" s="84"/>
      <c r="W35" s="84"/>
      <c r="X35" s="96"/>
      <c r="Y35" s="68"/>
      <c r="Z35" s="69"/>
      <c r="AA35" s="126"/>
      <c r="AB35" s="127"/>
      <c r="AC35" s="126"/>
      <c r="AD35" s="133"/>
      <c r="AE35" s="70"/>
      <c r="AG35" s="79">
        <f t="shared" si="10"/>
        <v>0</v>
      </c>
      <c r="AH35" s="79">
        <f>IF(AND($F35&lt;&gt;"",F35&lt;&gt;※編集不可※選択項目!$C$9,T35=""),1,0)</f>
        <v>0</v>
      </c>
      <c r="AI35" s="79">
        <f>IF(AND($F35=※編集不可※選択項目!$C$9,U35=""),1,0)</f>
        <v>0</v>
      </c>
      <c r="AJ35" s="79">
        <f>IF(AND($H35&lt;&gt;"",I35=※編集不可※選択項目!$D$4,W35=""),1,0)</f>
        <v>0</v>
      </c>
      <c r="AK35" s="79">
        <f t="shared" si="7"/>
        <v>0</v>
      </c>
      <c r="AL35" s="149" t="str">
        <f t="shared" si="8"/>
        <v/>
      </c>
      <c r="AM35" s="72">
        <f t="shared" si="11"/>
        <v>0</v>
      </c>
      <c r="AN35" s="72">
        <f t="shared" si="9"/>
        <v>0</v>
      </c>
      <c r="AO35" s="39"/>
    </row>
    <row r="36" spans="1:41" s="49" customFormat="1" ht="34.5" customHeight="1" x14ac:dyDescent="0.2">
      <c r="A36" s="66">
        <f t="shared" si="4"/>
        <v>24</v>
      </c>
      <c r="B36" s="31" t="str">
        <f t="shared" si="5"/>
        <v/>
      </c>
      <c r="C36" s="67"/>
      <c r="D36" s="21" t="str">
        <f t="shared" si="6"/>
        <v/>
      </c>
      <c r="E36" s="21" t="str">
        <f t="shared" si="2"/>
        <v/>
      </c>
      <c r="F36" s="68"/>
      <c r="G36" s="68"/>
      <c r="H36" s="68"/>
      <c r="I36" s="96"/>
      <c r="J36" s="68"/>
      <c r="K36" s="68"/>
      <c r="L36" s="95"/>
      <c r="M36" s="68"/>
      <c r="N36" s="95"/>
      <c r="O36" s="23" t="str">
        <f t="shared" si="1"/>
        <v/>
      </c>
      <c r="P36" s="95"/>
      <c r="Q36" s="95"/>
      <c r="R36" s="143" t="str">
        <f t="shared" si="3"/>
        <v/>
      </c>
      <c r="S36" s="68"/>
      <c r="T36" s="84"/>
      <c r="U36" s="95"/>
      <c r="V36" s="84"/>
      <c r="W36" s="84"/>
      <c r="X36" s="96"/>
      <c r="Y36" s="68"/>
      <c r="Z36" s="69"/>
      <c r="AA36" s="126"/>
      <c r="AB36" s="127"/>
      <c r="AC36" s="126"/>
      <c r="AD36" s="133"/>
      <c r="AE36" s="70"/>
      <c r="AG36" s="79">
        <f t="shared" si="10"/>
        <v>0</v>
      </c>
      <c r="AH36" s="79">
        <f>IF(AND($F36&lt;&gt;"",F36&lt;&gt;※編集不可※選択項目!$C$9,T36=""),1,0)</f>
        <v>0</v>
      </c>
      <c r="AI36" s="79">
        <f>IF(AND($F36=※編集不可※選択項目!$C$9,U36=""),1,0)</f>
        <v>0</v>
      </c>
      <c r="AJ36" s="79">
        <f>IF(AND($H36&lt;&gt;"",I36=※編集不可※選択項目!$D$4,W36=""),1,0)</f>
        <v>0</v>
      </c>
      <c r="AK36" s="79">
        <f t="shared" si="7"/>
        <v>0</v>
      </c>
      <c r="AL36" s="149" t="str">
        <f t="shared" si="8"/>
        <v/>
      </c>
      <c r="AM36" s="72">
        <f t="shared" si="11"/>
        <v>0</v>
      </c>
      <c r="AN36" s="72">
        <f t="shared" si="9"/>
        <v>0</v>
      </c>
      <c r="AO36" s="39"/>
    </row>
    <row r="37" spans="1:41" s="49" customFormat="1" ht="34.5" customHeight="1" x14ac:dyDescent="0.2">
      <c r="A37" s="66">
        <f t="shared" si="4"/>
        <v>25</v>
      </c>
      <c r="B37" s="31" t="str">
        <f t="shared" si="5"/>
        <v/>
      </c>
      <c r="C37" s="67"/>
      <c r="D37" s="21" t="str">
        <f t="shared" si="6"/>
        <v/>
      </c>
      <c r="E37" s="21" t="str">
        <f t="shared" si="2"/>
        <v/>
      </c>
      <c r="F37" s="68"/>
      <c r="G37" s="68"/>
      <c r="H37" s="68"/>
      <c r="I37" s="96"/>
      <c r="J37" s="68"/>
      <c r="K37" s="68"/>
      <c r="L37" s="95"/>
      <c r="M37" s="68"/>
      <c r="N37" s="95"/>
      <c r="O37" s="23" t="str">
        <f t="shared" si="1"/>
        <v/>
      </c>
      <c r="P37" s="95"/>
      <c r="Q37" s="95"/>
      <c r="R37" s="143" t="str">
        <f t="shared" si="3"/>
        <v/>
      </c>
      <c r="S37" s="68"/>
      <c r="T37" s="84"/>
      <c r="U37" s="95"/>
      <c r="V37" s="84"/>
      <c r="W37" s="84"/>
      <c r="X37" s="96"/>
      <c r="Y37" s="68"/>
      <c r="Z37" s="69"/>
      <c r="AA37" s="126"/>
      <c r="AB37" s="127"/>
      <c r="AC37" s="126"/>
      <c r="AD37" s="133"/>
      <c r="AE37" s="70"/>
      <c r="AG37" s="79">
        <f t="shared" si="10"/>
        <v>0</v>
      </c>
      <c r="AH37" s="79">
        <f>IF(AND($F37&lt;&gt;"",F37&lt;&gt;※編集不可※選択項目!$C$9,T37=""),1,0)</f>
        <v>0</v>
      </c>
      <c r="AI37" s="79">
        <f>IF(AND($F37=※編集不可※選択項目!$C$9,U37=""),1,0)</f>
        <v>0</v>
      </c>
      <c r="AJ37" s="79">
        <f>IF(AND($H37&lt;&gt;"",I37=※編集不可※選択項目!$D$4,W37=""),1,0)</f>
        <v>0</v>
      </c>
      <c r="AK37" s="79">
        <f t="shared" si="7"/>
        <v>0</v>
      </c>
      <c r="AL37" s="149" t="str">
        <f t="shared" si="8"/>
        <v/>
      </c>
      <c r="AM37" s="72">
        <f t="shared" si="11"/>
        <v>0</v>
      </c>
      <c r="AN37" s="72">
        <f t="shared" si="9"/>
        <v>0</v>
      </c>
      <c r="AO37" s="39"/>
    </row>
    <row r="38" spans="1:41" s="49" customFormat="1" ht="34.5" customHeight="1" x14ac:dyDescent="0.2">
      <c r="A38" s="66">
        <f t="shared" si="4"/>
        <v>26</v>
      </c>
      <c r="B38" s="31" t="str">
        <f t="shared" si="5"/>
        <v/>
      </c>
      <c r="C38" s="67"/>
      <c r="D38" s="21" t="str">
        <f t="shared" si="6"/>
        <v/>
      </c>
      <c r="E38" s="21" t="str">
        <f t="shared" si="2"/>
        <v/>
      </c>
      <c r="F38" s="68"/>
      <c r="G38" s="68"/>
      <c r="H38" s="68"/>
      <c r="I38" s="96"/>
      <c r="J38" s="68"/>
      <c r="K38" s="68"/>
      <c r="L38" s="95"/>
      <c r="M38" s="68"/>
      <c r="N38" s="95"/>
      <c r="O38" s="23" t="str">
        <f t="shared" si="1"/>
        <v/>
      </c>
      <c r="P38" s="95"/>
      <c r="Q38" s="95"/>
      <c r="R38" s="143" t="str">
        <f t="shared" si="3"/>
        <v/>
      </c>
      <c r="S38" s="68"/>
      <c r="T38" s="84"/>
      <c r="U38" s="95"/>
      <c r="V38" s="84"/>
      <c r="W38" s="84"/>
      <c r="X38" s="96"/>
      <c r="Y38" s="68"/>
      <c r="Z38" s="69"/>
      <c r="AA38" s="126"/>
      <c r="AB38" s="127"/>
      <c r="AC38" s="126"/>
      <c r="AD38" s="133"/>
      <c r="AE38" s="70"/>
      <c r="AG38" s="79">
        <f t="shared" si="10"/>
        <v>0</v>
      </c>
      <c r="AH38" s="79">
        <f>IF(AND($F38&lt;&gt;"",F38&lt;&gt;※編集不可※選択項目!$C$9,T38=""),1,0)</f>
        <v>0</v>
      </c>
      <c r="AI38" s="79">
        <f>IF(AND($F38=※編集不可※選択項目!$C$9,U38=""),1,0)</f>
        <v>0</v>
      </c>
      <c r="AJ38" s="79">
        <f>IF(AND($H38&lt;&gt;"",I38=※編集不可※選択項目!$D$4,W38=""),1,0)</f>
        <v>0</v>
      </c>
      <c r="AK38" s="79">
        <f t="shared" si="7"/>
        <v>0</v>
      </c>
      <c r="AL38" s="149" t="str">
        <f t="shared" si="8"/>
        <v/>
      </c>
      <c r="AM38" s="72">
        <f t="shared" si="11"/>
        <v>0</v>
      </c>
      <c r="AN38" s="72">
        <f t="shared" si="9"/>
        <v>0</v>
      </c>
      <c r="AO38" s="39"/>
    </row>
    <row r="39" spans="1:41" s="49" customFormat="1" ht="34.5" customHeight="1" x14ac:dyDescent="0.2">
      <c r="A39" s="66">
        <f t="shared" si="4"/>
        <v>27</v>
      </c>
      <c r="B39" s="31" t="str">
        <f t="shared" si="5"/>
        <v/>
      </c>
      <c r="C39" s="67"/>
      <c r="D39" s="21" t="str">
        <f t="shared" si="6"/>
        <v/>
      </c>
      <c r="E39" s="21" t="str">
        <f t="shared" si="2"/>
        <v/>
      </c>
      <c r="F39" s="68"/>
      <c r="G39" s="68"/>
      <c r="H39" s="68"/>
      <c r="I39" s="96"/>
      <c r="J39" s="68"/>
      <c r="K39" s="68"/>
      <c r="L39" s="95"/>
      <c r="M39" s="68"/>
      <c r="N39" s="95"/>
      <c r="O39" s="23" t="str">
        <f t="shared" si="1"/>
        <v/>
      </c>
      <c r="P39" s="95"/>
      <c r="Q39" s="95"/>
      <c r="R39" s="143" t="str">
        <f t="shared" si="3"/>
        <v/>
      </c>
      <c r="S39" s="68"/>
      <c r="T39" s="84"/>
      <c r="U39" s="95"/>
      <c r="V39" s="84"/>
      <c r="W39" s="84"/>
      <c r="X39" s="96"/>
      <c r="Y39" s="68"/>
      <c r="Z39" s="69"/>
      <c r="AA39" s="126"/>
      <c r="AB39" s="127"/>
      <c r="AC39" s="126"/>
      <c r="AD39" s="133"/>
      <c r="AE39" s="70"/>
      <c r="AG39" s="79">
        <f t="shared" si="10"/>
        <v>0</v>
      </c>
      <c r="AH39" s="79">
        <f>IF(AND($F39&lt;&gt;"",F39&lt;&gt;※編集不可※選択項目!$C$9,T39=""),1,0)</f>
        <v>0</v>
      </c>
      <c r="AI39" s="79">
        <f>IF(AND($F39=※編集不可※選択項目!$C$9,U39=""),1,0)</f>
        <v>0</v>
      </c>
      <c r="AJ39" s="79">
        <f>IF(AND($H39&lt;&gt;"",I39=※編集不可※選択項目!$D$4,W39=""),1,0)</f>
        <v>0</v>
      </c>
      <c r="AK39" s="79">
        <f t="shared" si="7"/>
        <v>0</v>
      </c>
      <c r="AL39" s="149" t="str">
        <f t="shared" si="8"/>
        <v/>
      </c>
      <c r="AM39" s="72">
        <f t="shared" si="11"/>
        <v>0</v>
      </c>
      <c r="AN39" s="72">
        <f t="shared" si="9"/>
        <v>0</v>
      </c>
      <c r="AO39" s="39"/>
    </row>
    <row r="40" spans="1:41" s="49" customFormat="1" ht="34.5" customHeight="1" x14ac:dyDescent="0.2">
      <c r="A40" s="66">
        <f t="shared" si="4"/>
        <v>28</v>
      </c>
      <c r="B40" s="31" t="str">
        <f t="shared" si="5"/>
        <v/>
      </c>
      <c r="C40" s="67"/>
      <c r="D40" s="21" t="str">
        <f t="shared" si="6"/>
        <v/>
      </c>
      <c r="E40" s="21" t="str">
        <f t="shared" si="2"/>
        <v/>
      </c>
      <c r="F40" s="68"/>
      <c r="G40" s="68"/>
      <c r="H40" s="68"/>
      <c r="I40" s="96"/>
      <c r="J40" s="68"/>
      <c r="K40" s="68"/>
      <c r="L40" s="95"/>
      <c r="M40" s="68"/>
      <c r="N40" s="95"/>
      <c r="O40" s="23" t="str">
        <f t="shared" si="1"/>
        <v/>
      </c>
      <c r="P40" s="95"/>
      <c r="Q40" s="95"/>
      <c r="R40" s="143" t="str">
        <f t="shared" si="3"/>
        <v/>
      </c>
      <c r="S40" s="68"/>
      <c r="T40" s="84"/>
      <c r="U40" s="95"/>
      <c r="V40" s="84"/>
      <c r="W40" s="84"/>
      <c r="X40" s="96"/>
      <c r="Y40" s="68"/>
      <c r="Z40" s="69"/>
      <c r="AA40" s="126"/>
      <c r="AB40" s="127"/>
      <c r="AC40" s="126"/>
      <c r="AD40" s="133"/>
      <c r="AE40" s="70"/>
      <c r="AG40" s="79">
        <f t="shared" si="10"/>
        <v>0</v>
      </c>
      <c r="AH40" s="79">
        <f>IF(AND($F40&lt;&gt;"",F40&lt;&gt;※編集不可※選択項目!$C$9,T40=""),1,0)</f>
        <v>0</v>
      </c>
      <c r="AI40" s="79">
        <f>IF(AND($F40=※編集不可※選択項目!$C$9,U40=""),1,0)</f>
        <v>0</v>
      </c>
      <c r="AJ40" s="79">
        <f>IF(AND($H40&lt;&gt;"",I40=※編集不可※選択項目!$D$4,W40=""),1,0)</f>
        <v>0</v>
      </c>
      <c r="AK40" s="79">
        <f t="shared" si="7"/>
        <v>0</v>
      </c>
      <c r="AL40" s="149" t="str">
        <f t="shared" si="8"/>
        <v/>
      </c>
      <c r="AM40" s="72">
        <f t="shared" si="11"/>
        <v>0</v>
      </c>
      <c r="AN40" s="72">
        <f t="shared" si="9"/>
        <v>0</v>
      </c>
      <c r="AO40" s="39"/>
    </row>
    <row r="41" spans="1:41" s="49" customFormat="1" ht="34.5" customHeight="1" x14ac:dyDescent="0.2">
      <c r="A41" s="66">
        <f t="shared" si="4"/>
        <v>29</v>
      </c>
      <c r="B41" s="31" t="str">
        <f t="shared" si="5"/>
        <v/>
      </c>
      <c r="C41" s="67"/>
      <c r="D41" s="21" t="str">
        <f t="shared" si="6"/>
        <v/>
      </c>
      <c r="E41" s="21" t="str">
        <f t="shared" si="2"/>
        <v/>
      </c>
      <c r="F41" s="68"/>
      <c r="G41" s="68"/>
      <c r="H41" s="68"/>
      <c r="I41" s="96"/>
      <c r="J41" s="68"/>
      <c r="K41" s="68"/>
      <c r="L41" s="95"/>
      <c r="M41" s="68"/>
      <c r="N41" s="95"/>
      <c r="O41" s="23" t="str">
        <f t="shared" si="1"/>
        <v/>
      </c>
      <c r="P41" s="95"/>
      <c r="Q41" s="95"/>
      <c r="R41" s="143" t="str">
        <f t="shared" si="3"/>
        <v/>
      </c>
      <c r="S41" s="68"/>
      <c r="T41" s="84"/>
      <c r="U41" s="95"/>
      <c r="V41" s="84"/>
      <c r="W41" s="84"/>
      <c r="X41" s="96"/>
      <c r="Y41" s="68"/>
      <c r="Z41" s="69"/>
      <c r="AA41" s="126"/>
      <c r="AB41" s="127"/>
      <c r="AC41" s="126"/>
      <c r="AD41" s="133"/>
      <c r="AE41" s="70"/>
      <c r="AG41" s="79">
        <f t="shared" si="10"/>
        <v>0</v>
      </c>
      <c r="AH41" s="79">
        <f>IF(AND($F41&lt;&gt;"",F41&lt;&gt;※編集不可※選択項目!$C$9,T41=""),1,0)</f>
        <v>0</v>
      </c>
      <c r="AI41" s="79">
        <f>IF(AND($F41=※編集不可※選択項目!$C$9,U41=""),1,0)</f>
        <v>0</v>
      </c>
      <c r="AJ41" s="79">
        <f>IF(AND($H41&lt;&gt;"",I41=※編集不可※選択項目!$D$4,W41=""),1,0)</f>
        <v>0</v>
      </c>
      <c r="AK41" s="79">
        <f t="shared" si="7"/>
        <v>0</v>
      </c>
      <c r="AL41" s="149" t="str">
        <f t="shared" si="8"/>
        <v/>
      </c>
      <c r="AM41" s="72">
        <f t="shared" si="11"/>
        <v>0</v>
      </c>
      <c r="AN41" s="72">
        <f t="shared" si="9"/>
        <v>0</v>
      </c>
      <c r="AO41" s="39"/>
    </row>
    <row r="42" spans="1:41" s="49" customFormat="1" ht="34.5" customHeight="1" x14ac:dyDescent="0.2">
      <c r="A42" s="66">
        <f t="shared" si="4"/>
        <v>30</v>
      </c>
      <c r="B42" s="31" t="str">
        <f t="shared" si="5"/>
        <v/>
      </c>
      <c r="C42" s="67"/>
      <c r="D42" s="21" t="str">
        <f t="shared" si="6"/>
        <v/>
      </c>
      <c r="E42" s="21" t="str">
        <f t="shared" si="2"/>
        <v/>
      </c>
      <c r="F42" s="68"/>
      <c r="G42" s="68"/>
      <c r="H42" s="68"/>
      <c r="I42" s="96"/>
      <c r="J42" s="68"/>
      <c r="K42" s="68"/>
      <c r="L42" s="95"/>
      <c r="M42" s="68"/>
      <c r="N42" s="95"/>
      <c r="O42" s="23" t="str">
        <f t="shared" si="1"/>
        <v/>
      </c>
      <c r="P42" s="95"/>
      <c r="Q42" s="95"/>
      <c r="R42" s="143" t="str">
        <f t="shared" si="3"/>
        <v/>
      </c>
      <c r="S42" s="68"/>
      <c r="T42" s="84"/>
      <c r="U42" s="95"/>
      <c r="V42" s="84"/>
      <c r="W42" s="84"/>
      <c r="X42" s="96"/>
      <c r="Y42" s="68"/>
      <c r="Z42" s="69"/>
      <c r="AA42" s="126"/>
      <c r="AB42" s="127"/>
      <c r="AC42" s="126"/>
      <c r="AD42" s="133"/>
      <c r="AE42" s="70"/>
      <c r="AG42" s="79">
        <f t="shared" si="10"/>
        <v>0</v>
      </c>
      <c r="AH42" s="79">
        <f>IF(AND($F42&lt;&gt;"",F42&lt;&gt;※編集不可※選択項目!$C$9,T42=""),1,0)</f>
        <v>0</v>
      </c>
      <c r="AI42" s="79">
        <f>IF(AND($F42=※編集不可※選択項目!$C$9,U42=""),1,0)</f>
        <v>0</v>
      </c>
      <c r="AJ42" s="79">
        <f>IF(AND($H42&lt;&gt;"",I42=※編集不可※選択項目!$D$4,W42=""),1,0)</f>
        <v>0</v>
      </c>
      <c r="AK42" s="79">
        <f t="shared" si="7"/>
        <v>0</v>
      </c>
      <c r="AL42" s="149" t="str">
        <f t="shared" si="8"/>
        <v/>
      </c>
      <c r="AM42" s="72">
        <f t="shared" si="11"/>
        <v>0</v>
      </c>
      <c r="AN42" s="72">
        <f t="shared" si="9"/>
        <v>0</v>
      </c>
      <c r="AO42" s="39"/>
    </row>
    <row r="43" spans="1:41" s="49" customFormat="1" ht="34.5" customHeight="1" x14ac:dyDescent="0.2">
      <c r="A43" s="66">
        <f t="shared" si="4"/>
        <v>31</v>
      </c>
      <c r="B43" s="31" t="str">
        <f t="shared" si="5"/>
        <v/>
      </c>
      <c r="C43" s="67"/>
      <c r="D43" s="21" t="str">
        <f t="shared" si="6"/>
        <v/>
      </c>
      <c r="E43" s="21" t="str">
        <f t="shared" si="2"/>
        <v/>
      </c>
      <c r="F43" s="68"/>
      <c r="G43" s="68"/>
      <c r="H43" s="68"/>
      <c r="I43" s="96"/>
      <c r="J43" s="68"/>
      <c r="K43" s="68"/>
      <c r="L43" s="95"/>
      <c r="M43" s="68"/>
      <c r="N43" s="95"/>
      <c r="O43" s="23" t="str">
        <f t="shared" si="1"/>
        <v/>
      </c>
      <c r="P43" s="95"/>
      <c r="Q43" s="95"/>
      <c r="R43" s="143" t="str">
        <f t="shared" si="3"/>
        <v/>
      </c>
      <c r="S43" s="68"/>
      <c r="T43" s="84"/>
      <c r="U43" s="95"/>
      <c r="V43" s="84"/>
      <c r="W43" s="84"/>
      <c r="X43" s="96"/>
      <c r="Y43" s="68"/>
      <c r="Z43" s="69"/>
      <c r="AA43" s="126"/>
      <c r="AB43" s="127"/>
      <c r="AC43" s="126"/>
      <c r="AD43" s="133"/>
      <c r="AE43" s="70"/>
      <c r="AG43" s="79">
        <f t="shared" si="10"/>
        <v>0</v>
      </c>
      <c r="AH43" s="79">
        <f>IF(AND($F43&lt;&gt;"",F43&lt;&gt;※編集不可※選択項目!$C$9,T43=""),1,0)</f>
        <v>0</v>
      </c>
      <c r="AI43" s="79">
        <f>IF(AND($F43=※編集不可※選択項目!$C$9,U43=""),1,0)</f>
        <v>0</v>
      </c>
      <c r="AJ43" s="79">
        <f>IF(AND($H43&lt;&gt;"",I43=※編集不可※選択項目!$D$4,W43=""),1,0)</f>
        <v>0</v>
      </c>
      <c r="AK43" s="79">
        <f t="shared" si="7"/>
        <v>0</v>
      </c>
      <c r="AL43" s="149" t="str">
        <f t="shared" si="8"/>
        <v/>
      </c>
      <c r="AM43" s="72">
        <f t="shared" si="11"/>
        <v>0</v>
      </c>
      <c r="AN43" s="72">
        <f t="shared" si="9"/>
        <v>0</v>
      </c>
      <c r="AO43" s="39"/>
    </row>
    <row r="44" spans="1:41" s="49" customFormat="1" ht="34.5" customHeight="1" x14ac:dyDescent="0.2">
      <c r="A44" s="66">
        <f t="shared" si="4"/>
        <v>32</v>
      </c>
      <c r="B44" s="31" t="str">
        <f t="shared" si="5"/>
        <v/>
      </c>
      <c r="C44" s="67"/>
      <c r="D44" s="21" t="str">
        <f t="shared" si="6"/>
        <v/>
      </c>
      <c r="E44" s="21" t="str">
        <f t="shared" si="2"/>
        <v/>
      </c>
      <c r="F44" s="68"/>
      <c r="G44" s="68"/>
      <c r="H44" s="68"/>
      <c r="I44" s="96"/>
      <c r="J44" s="68"/>
      <c r="K44" s="68"/>
      <c r="L44" s="95"/>
      <c r="M44" s="68"/>
      <c r="N44" s="95"/>
      <c r="O44" s="23" t="str">
        <f t="shared" si="1"/>
        <v/>
      </c>
      <c r="P44" s="95"/>
      <c r="Q44" s="95"/>
      <c r="R44" s="143" t="str">
        <f t="shared" si="3"/>
        <v/>
      </c>
      <c r="S44" s="68"/>
      <c r="T44" s="84"/>
      <c r="U44" s="95"/>
      <c r="V44" s="84"/>
      <c r="W44" s="84"/>
      <c r="X44" s="96"/>
      <c r="Y44" s="68"/>
      <c r="Z44" s="69"/>
      <c r="AA44" s="126"/>
      <c r="AB44" s="127"/>
      <c r="AC44" s="126"/>
      <c r="AD44" s="133"/>
      <c r="AE44" s="70"/>
      <c r="AG44" s="79">
        <f t="shared" si="10"/>
        <v>0</v>
      </c>
      <c r="AH44" s="79">
        <f>IF(AND($F44&lt;&gt;"",F44&lt;&gt;※編集不可※選択項目!$C$9,T44=""),1,0)</f>
        <v>0</v>
      </c>
      <c r="AI44" s="79">
        <f>IF(AND($F44=※編集不可※選択項目!$C$9,U44=""),1,0)</f>
        <v>0</v>
      </c>
      <c r="AJ44" s="79">
        <f>IF(AND($H44&lt;&gt;"",I44=※編集不可※選択項目!$D$4,W44=""),1,0)</f>
        <v>0</v>
      </c>
      <c r="AK44" s="79">
        <f t="shared" si="7"/>
        <v>0</v>
      </c>
      <c r="AL44" s="149" t="str">
        <f t="shared" si="8"/>
        <v/>
      </c>
      <c r="AM44" s="72">
        <f t="shared" si="11"/>
        <v>0</v>
      </c>
      <c r="AN44" s="72">
        <f t="shared" si="9"/>
        <v>0</v>
      </c>
      <c r="AO44" s="39"/>
    </row>
    <row r="45" spans="1:41" s="49" customFormat="1" ht="34.5" customHeight="1" x14ac:dyDescent="0.2">
      <c r="A45" s="66">
        <f t="shared" si="4"/>
        <v>33</v>
      </c>
      <c r="B45" s="31" t="str">
        <f t="shared" si="5"/>
        <v/>
      </c>
      <c r="C45" s="67"/>
      <c r="D45" s="21" t="str">
        <f t="shared" si="6"/>
        <v/>
      </c>
      <c r="E45" s="21" t="str">
        <f t="shared" si="2"/>
        <v/>
      </c>
      <c r="F45" s="68"/>
      <c r="G45" s="68"/>
      <c r="H45" s="68"/>
      <c r="I45" s="96"/>
      <c r="J45" s="68"/>
      <c r="K45" s="68"/>
      <c r="L45" s="95"/>
      <c r="M45" s="68"/>
      <c r="N45" s="95"/>
      <c r="O45" s="23" t="str">
        <f t="shared" si="1"/>
        <v/>
      </c>
      <c r="P45" s="95"/>
      <c r="Q45" s="95"/>
      <c r="R45" s="143" t="str">
        <f t="shared" si="3"/>
        <v/>
      </c>
      <c r="S45" s="68"/>
      <c r="T45" s="84"/>
      <c r="U45" s="95"/>
      <c r="V45" s="84"/>
      <c r="W45" s="84"/>
      <c r="X45" s="96"/>
      <c r="Y45" s="68"/>
      <c r="Z45" s="69"/>
      <c r="AA45" s="126"/>
      <c r="AB45" s="127"/>
      <c r="AC45" s="126"/>
      <c r="AD45" s="133"/>
      <c r="AE45" s="70"/>
      <c r="AG45" s="79">
        <f t="shared" si="10"/>
        <v>0</v>
      </c>
      <c r="AH45" s="79">
        <f>IF(AND($F45&lt;&gt;"",F45&lt;&gt;※編集不可※選択項目!$C$9,T45=""),1,0)</f>
        <v>0</v>
      </c>
      <c r="AI45" s="79">
        <f>IF(AND($F45=※編集不可※選択項目!$C$9,U45=""),1,0)</f>
        <v>0</v>
      </c>
      <c r="AJ45" s="79">
        <f>IF(AND($H45&lt;&gt;"",I45=※編集不可※選択項目!$D$4,W45=""),1,0)</f>
        <v>0</v>
      </c>
      <c r="AK45" s="79">
        <f t="shared" si="7"/>
        <v>0</v>
      </c>
      <c r="AL45" s="149" t="str">
        <f t="shared" si="8"/>
        <v/>
      </c>
      <c r="AM45" s="72">
        <f t="shared" si="11"/>
        <v>0</v>
      </c>
      <c r="AN45" s="72">
        <f t="shared" si="9"/>
        <v>0</v>
      </c>
      <c r="AO45" s="39"/>
    </row>
    <row r="46" spans="1:41" s="49" customFormat="1" ht="34.5" customHeight="1" x14ac:dyDescent="0.2">
      <c r="A46" s="66">
        <f t="shared" si="4"/>
        <v>34</v>
      </c>
      <c r="B46" s="31" t="str">
        <f t="shared" si="5"/>
        <v/>
      </c>
      <c r="C46" s="67"/>
      <c r="D46" s="21" t="str">
        <f t="shared" si="6"/>
        <v/>
      </c>
      <c r="E46" s="21" t="str">
        <f t="shared" si="2"/>
        <v/>
      </c>
      <c r="F46" s="68"/>
      <c r="G46" s="68"/>
      <c r="H46" s="68"/>
      <c r="I46" s="96"/>
      <c r="J46" s="68"/>
      <c r="K46" s="68"/>
      <c r="L46" s="95"/>
      <c r="M46" s="68"/>
      <c r="N46" s="95"/>
      <c r="O46" s="23" t="str">
        <f t="shared" si="1"/>
        <v/>
      </c>
      <c r="P46" s="95"/>
      <c r="Q46" s="95"/>
      <c r="R46" s="143" t="str">
        <f t="shared" si="3"/>
        <v/>
      </c>
      <c r="S46" s="68"/>
      <c r="T46" s="84"/>
      <c r="U46" s="95"/>
      <c r="V46" s="84"/>
      <c r="W46" s="84"/>
      <c r="X46" s="96"/>
      <c r="Y46" s="68"/>
      <c r="Z46" s="69"/>
      <c r="AA46" s="126"/>
      <c r="AB46" s="127"/>
      <c r="AC46" s="126"/>
      <c r="AD46" s="133"/>
      <c r="AE46" s="70"/>
      <c r="AG46" s="79">
        <f t="shared" si="10"/>
        <v>0</v>
      </c>
      <c r="AH46" s="79">
        <f>IF(AND($F46&lt;&gt;"",F46&lt;&gt;※編集不可※選択項目!$C$9,T46=""),1,0)</f>
        <v>0</v>
      </c>
      <c r="AI46" s="79">
        <f>IF(AND($F46=※編集不可※選択項目!$C$9,U46=""),1,0)</f>
        <v>0</v>
      </c>
      <c r="AJ46" s="79">
        <f>IF(AND($H46&lt;&gt;"",I46=※編集不可※選択項目!$D$4,W46=""),1,0)</f>
        <v>0</v>
      </c>
      <c r="AK46" s="79">
        <f t="shared" si="7"/>
        <v>0</v>
      </c>
      <c r="AL46" s="149" t="str">
        <f t="shared" si="8"/>
        <v/>
      </c>
      <c r="AM46" s="72">
        <f t="shared" si="11"/>
        <v>0</v>
      </c>
      <c r="AN46" s="72">
        <f t="shared" si="9"/>
        <v>0</v>
      </c>
      <c r="AO46" s="39"/>
    </row>
    <row r="47" spans="1:41" s="49" customFormat="1" ht="34.5" customHeight="1" x14ac:dyDescent="0.2">
      <c r="A47" s="66">
        <f t="shared" si="4"/>
        <v>35</v>
      </c>
      <c r="B47" s="31" t="str">
        <f t="shared" si="5"/>
        <v/>
      </c>
      <c r="C47" s="67"/>
      <c r="D47" s="21" t="str">
        <f t="shared" si="6"/>
        <v/>
      </c>
      <c r="E47" s="21" t="str">
        <f t="shared" si="2"/>
        <v/>
      </c>
      <c r="F47" s="68"/>
      <c r="G47" s="68"/>
      <c r="H47" s="68"/>
      <c r="I47" s="96"/>
      <c r="J47" s="68"/>
      <c r="K47" s="68"/>
      <c r="L47" s="95"/>
      <c r="M47" s="68"/>
      <c r="N47" s="95"/>
      <c r="O47" s="23" t="str">
        <f t="shared" si="1"/>
        <v/>
      </c>
      <c r="P47" s="95"/>
      <c r="Q47" s="95"/>
      <c r="R47" s="143" t="str">
        <f t="shared" si="3"/>
        <v/>
      </c>
      <c r="S47" s="68"/>
      <c r="T47" s="84"/>
      <c r="U47" s="95"/>
      <c r="V47" s="84"/>
      <c r="W47" s="84"/>
      <c r="X47" s="96"/>
      <c r="Y47" s="68"/>
      <c r="Z47" s="69"/>
      <c r="AA47" s="126"/>
      <c r="AB47" s="127"/>
      <c r="AC47" s="126"/>
      <c r="AD47" s="133"/>
      <c r="AE47" s="70"/>
      <c r="AG47" s="79">
        <f t="shared" si="10"/>
        <v>0</v>
      </c>
      <c r="AH47" s="79">
        <f>IF(AND($F47&lt;&gt;"",F47&lt;&gt;※編集不可※選択項目!$C$9,T47=""),1,0)</f>
        <v>0</v>
      </c>
      <c r="AI47" s="79">
        <f>IF(AND($F47=※編集不可※選択項目!$C$9,U47=""),1,0)</f>
        <v>0</v>
      </c>
      <c r="AJ47" s="79">
        <f>IF(AND($H47&lt;&gt;"",I47=※編集不可※選択項目!$D$4,W47=""),1,0)</f>
        <v>0</v>
      </c>
      <c r="AK47" s="79">
        <f t="shared" si="7"/>
        <v>0</v>
      </c>
      <c r="AL47" s="149" t="str">
        <f t="shared" si="8"/>
        <v/>
      </c>
      <c r="AM47" s="72">
        <f t="shared" si="11"/>
        <v>0</v>
      </c>
      <c r="AN47" s="72">
        <f t="shared" si="9"/>
        <v>0</v>
      </c>
      <c r="AO47" s="39"/>
    </row>
    <row r="48" spans="1:41" s="49" customFormat="1" ht="34.5" customHeight="1" x14ac:dyDescent="0.2">
      <c r="A48" s="66">
        <f t="shared" si="4"/>
        <v>36</v>
      </c>
      <c r="B48" s="31" t="str">
        <f t="shared" si="5"/>
        <v/>
      </c>
      <c r="C48" s="67"/>
      <c r="D48" s="21" t="str">
        <f t="shared" si="6"/>
        <v/>
      </c>
      <c r="E48" s="21" t="str">
        <f t="shared" si="2"/>
        <v/>
      </c>
      <c r="F48" s="68"/>
      <c r="G48" s="68"/>
      <c r="H48" s="68"/>
      <c r="I48" s="96"/>
      <c r="J48" s="68"/>
      <c r="K48" s="68"/>
      <c r="L48" s="95"/>
      <c r="M48" s="68"/>
      <c r="N48" s="95"/>
      <c r="O48" s="23" t="str">
        <f t="shared" ref="O48:O52" si="12">IF(M48="","",M48)</f>
        <v/>
      </c>
      <c r="P48" s="95"/>
      <c r="Q48" s="95"/>
      <c r="R48" s="143" t="str">
        <f t="shared" si="3"/>
        <v/>
      </c>
      <c r="S48" s="68"/>
      <c r="T48" s="84"/>
      <c r="U48" s="95"/>
      <c r="V48" s="84"/>
      <c r="W48" s="84"/>
      <c r="X48" s="96"/>
      <c r="Y48" s="68"/>
      <c r="Z48" s="69"/>
      <c r="AA48" s="126"/>
      <c r="AB48" s="127"/>
      <c r="AC48" s="126"/>
      <c r="AD48" s="133"/>
      <c r="AE48" s="70"/>
      <c r="AG48" s="79">
        <f t="shared" si="10"/>
        <v>0</v>
      </c>
      <c r="AH48" s="79">
        <f>IF(AND($F48&lt;&gt;"",F48&lt;&gt;※編集不可※選択項目!$C$9,T48=""),1,0)</f>
        <v>0</v>
      </c>
      <c r="AI48" s="79">
        <f>IF(AND($F48=※編集不可※選択項目!$C$9,U48=""),1,0)</f>
        <v>0</v>
      </c>
      <c r="AJ48" s="79">
        <f>IF(AND($H48&lt;&gt;"",I48=※編集不可※選択項目!$D$4,W48=""),1,0)</f>
        <v>0</v>
      </c>
      <c r="AK48" s="79">
        <f t="shared" si="7"/>
        <v>0</v>
      </c>
      <c r="AL48" s="149" t="str">
        <f t="shared" si="8"/>
        <v/>
      </c>
      <c r="AM48" s="72">
        <f t="shared" si="11"/>
        <v>0</v>
      </c>
      <c r="AN48" s="72">
        <f t="shared" si="9"/>
        <v>0</v>
      </c>
      <c r="AO48" s="39"/>
    </row>
    <row r="49" spans="1:41" s="49" customFormat="1" ht="34.5" customHeight="1" x14ac:dyDescent="0.2">
      <c r="A49" s="66">
        <f t="shared" si="4"/>
        <v>37</v>
      </c>
      <c r="B49" s="31" t="str">
        <f t="shared" si="5"/>
        <v/>
      </c>
      <c r="C49" s="67"/>
      <c r="D49" s="21" t="str">
        <f t="shared" si="6"/>
        <v/>
      </c>
      <c r="E49" s="21" t="str">
        <f t="shared" si="2"/>
        <v/>
      </c>
      <c r="F49" s="68"/>
      <c r="G49" s="68"/>
      <c r="H49" s="68"/>
      <c r="I49" s="96"/>
      <c r="J49" s="68"/>
      <c r="K49" s="68"/>
      <c r="L49" s="95"/>
      <c r="M49" s="68"/>
      <c r="N49" s="95"/>
      <c r="O49" s="23" t="str">
        <f t="shared" si="12"/>
        <v/>
      </c>
      <c r="P49" s="95"/>
      <c r="Q49" s="95"/>
      <c r="R49" s="143" t="str">
        <f t="shared" si="3"/>
        <v/>
      </c>
      <c r="S49" s="68"/>
      <c r="T49" s="84"/>
      <c r="U49" s="95"/>
      <c r="V49" s="84"/>
      <c r="W49" s="84"/>
      <c r="X49" s="96"/>
      <c r="Y49" s="68"/>
      <c r="Z49" s="69"/>
      <c r="AA49" s="126"/>
      <c r="AB49" s="127"/>
      <c r="AC49" s="126"/>
      <c r="AD49" s="133"/>
      <c r="AE49" s="70"/>
      <c r="AG49" s="79">
        <f t="shared" si="10"/>
        <v>0</v>
      </c>
      <c r="AH49" s="79">
        <f>IF(AND($F49&lt;&gt;"",F49&lt;&gt;※編集不可※選択項目!$C$9,T49=""),1,0)</f>
        <v>0</v>
      </c>
      <c r="AI49" s="79">
        <f>IF(AND($F49=※編集不可※選択項目!$C$9,U49=""),1,0)</f>
        <v>0</v>
      </c>
      <c r="AJ49" s="79">
        <f>IF(AND($H49&lt;&gt;"",I49=※編集不可※選択項目!$D$4,W49=""),1,0)</f>
        <v>0</v>
      </c>
      <c r="AK49" s="79">
        <f t="shared" si="7"/>
        <v>0</v>
      </c>
      <c r="AL49" s="149" t="str">
        <f t="shared" si="8"/>
        <v/>
      </c>
      <c r="AM49" s="72">
        <f t="shared" si="11"/>
        <v>0</v>
      </c>
      <c r="AN49" s="72">
        <f t="shared" si="9"/>
        <v>0</v>
      </c>
      <c r="AO49" s="39"/>
    </row>
    <row r="50" spans="1:41" s="49" customFormat="1" ht="34.5" customHeight="1" x14ac:dyDescent="0.2">
      <c r="A50" s="66">
        <f t="shared" si="4"/>
        <v>38</v>
      </c>
      <c r="B50" s="31" t="str">
        <f t="shared" si="5"/>
        <v/>
      </c>
      <c r="C50" s="67"/>
      <c r="D50" s="21" t="str">
        <f t="shared" si="6"/>
        <v/>
      </c>
      <c r="E50" s="21" t="str">
        <f t="shared" si="2"/>
        <v/>
      </c>
      <c r="F50" s="68"/>
      <c r="G50" s="68"/>
      <c r="H50" s="68"/>
      <c r="I50" s="96"/>
      <c r="J50" s="68"/>
      <c r="K50" s="68"/>
      <c r="L50" s="95"/>
      <c r="M50" s="68"/>
      <c r="N50" s="95"/>
      <c r="O50" s="23" t="str">
        <f t="shared" si="12"/>
        <v/>
      </c>
      <c r="P50" s="95"/>
      <c r="Q50" s="95"/>
      <c r="R50" s="143" t="str">
        <f t="shared" si="3"/>
        <v/>
      </c>
      <c r="S50" s="68"/>
      <c r="T50" s="84"/>
      <c r="U50" s="95"/>
      <c r="V50" s="84"/>
      <c r="W50" s="84"/>
      <c r="X50" s="96"/>
      <c r="Y50" s="68"/>
      <c r="Z50" s="69"/>
      <c r="AA50" s="126"/>
      <c r="AB50" s="127"/>
      <c r="AC50" s="126"/>
      <c r="AD50" s="133"/>
      <c r="AE50" s="70"/>
      <c r="AG50" s="79">
        <f t="shared" si="10"/>
        <v>0</v>
      </c>
      <c r="AH50" s="79">
        <f>IF(AND($F50&lt;&gt;"",F50&lt;&gt;※編集不可※選択項目!$C$9,T50=""),1,0)</f>
        <v>0</v>
      </c>
      <c r="AI50" s="79">
        <f>IF(AND($F50=※編集不可※選択項目!$C$9,U50=""),1,0)</f>
        <v>0</v>
      </c>
      <c r="AJ50" s="79">
        <f>IF(AND($H50&lt;&gt;"",I50=※編集不可※選択項目!$D$4,W50=""),1,0)</f>
        <v>0</v>
      </c>
      <c r="AK50" s="79">
        <f t="shared" si="7"/>
        <v>0</v>
      </c>
      <c r="AL50" s="149" t="str">
        <f t="shared" si="8"/>
        <v/>
      </c>
      <c r="AM50" s="72">
        <f t="shared" si="11"/>
        <v>0</v>
      </c>
      <c r="AN50" s="72">
        <f t="shared" si="9"/>
        <v>0</v>
      </c>
      <c r="AO50" s="39"/>
    </row>
    <row r="51" spans="1:41" s="49" customFormat="1" ht="34.5" customHeight="1" x14ac:dyDescent="0.2">
      <c r="A51" s="66">
        <f t="shared" si="4"/>
        <v>39</v>
      </c>
      <c r="B51" s="31" t="str">
        <f t="shared" si="5"/>
        <v/>
      </c>
      <c r="C51" s="67"/>
      <c r="D51" s="21" t="str">
        <f t="shared" si="6"/>
        <v/>
      </c>
      <c r="E51" s="21" t="str">
        <f t="shared" si="2"/>
        <v/>
      </c>
      <c r="F51" s="68"/>
      <c r="G51" s="68"/>
      <c r="H51" s="68"/>
      <c r="I51" s="96"/>
      <c r="J51" s="68"/>
      <c r="K51" s="68"/>
      <c r="L51" s="95"/>
      <c r="M51" s="68"/>
      <c r="N51" s="95"/>
      <c r="O51" s="23" t="str">
        <f t="shared" si="12"/>
        <v/>
      </c>
      <c r="P51" s="95"/>
      <c r="Q51" s="95"/>
      <c r="R51" s="143" t="str">
        <f t="shared" si="3"/>
        <v/>
      </c>
      <c r="S51" s="68"/>
      <c r="T51" s="84"/>
      <c r="U51" s="95"/>
      <c r="V51" s="84"/>
      <c r="W51" s="84"/>
      <c r="X51" s="96"/>
      <c r="Y51" s="68"/>
      <c r="Z51" s="69"/>
      <c r="AA51" s="126"/>
      <c r="AB51" s="127"/>
      <c r="AC51" s="126"/>
      <c r="AD51" s="133"/>
      <c r="AE51" s="70"/>
      <c r="AG51" s="79">
        <f t="shared" si="10"/>
        <v>0</v>
      </c>
      <c r="AH51" s="79">
        <f>IF(AND($F51&lt;&gt;"",F51&lt;&gt;※編集不可※選択項目!$C$9,T51=""),1,0)</f>
        <v>0</v>
      </c>
      <c r="AI51" s="79">
        <f>IF(AND($F51=※編集不可※選択項目!$C$9,U51=""),1,0)</f>
        <v>0</v>
      </c>
      <c r="AJ51" s="79">
        <f>IF(AND($H51&lt;&gt;"",I51=※編集不可※選択項目!$D$4,W51=""),1,0)</f>
        <v>0</v>
      </c>
      <c r="AK51" s="79">
        <f t="shared" si="7"/>
        <v>0</v>
      </c>
      <c r="AL51" s="149" t="str">
        <f t="shared" si="8"/>
        <v/>
      </c>
      <c r="AM51" s="72">
        <f t="shared" si="11"/>
        <v>0</v>
      </c>
      <c r="AN51" s="72">
        <f t="shared" si="9"/>
        <v>0</v>
      </c>
      <c r="AO51" s="39"/>
    </row>
    <row r="52" spans="1:41" s="49" customFormat="1" ht="34.5" customHeight="1" x14ac:dyDescent="0.2">
      <c r="A52" s="66">
        <f t="shared" si="4"/>
        <v>40</v>
      </c>
      <c r="B52" s="31" t="str">
        <f t="shared" si="5"/>
        <v/>
      </c>
      <c r="C52" s="67"/>
      <c r="D52" s="21" t="str">
        <f t="shared" si="6"/>
        <v/>
      </c>
      <c r="E52" s="21" t="str">
        <f t="shared" si="2"/>
        <v/>
      </c>
      <c r="F52" s="68"/>
      <c r="G52" s="68"/>
      <c r="H52" s="68"/>
      <c r="I52" s="96"/>
      <c r="J52" s="68"/>
      <c r="K52" s="68"/>
      <c r="L52" s="95"/>
      <c r="M52" s="68"/>
      <c r="N52" s="95"/>
      <c r="O52" s="23" t="str">
        <f t="shared" si="12"/>
        <v/>
      </c>
      <c r="P52" s="95"/>
      <c r="Q52" s="95"/>
      <c r="R52" s="143" t="str">
        <f t="shared" si="3"/>
        <v/>
      </c>
      <c r="S52" s="68"/>
      <c r="T52" s="84"/>
      <c r="U52" s="95"/>
      <c r="V52" s="84"/>
      <c r="W52" s="84"/>
      <c r="X52" s="96"/>
      <c r="Y52" s="68"/>
      <c r="Z52" s="69"/>
      <c r="AA52" s="126"/>
      <c r="AB52" s="127"/>
      <c r="AC52" s="126"/>
      <c r="AD52" s="133"/>
      <c r="AE52" s="70"/>
      <c r="AG52" s="79">
        <f t="shared" si="10"/>
        <v>0</v>
      </c>
      <c r="AH52" s="79">
        <f>IF(AND($F52&lt;&gt;"",F52&lt;&gt;※編集不可※選択項目!$C$9,T52=""),1,0)</f>
        <v>0</v>
      </c>
      <c r="AI52" s="79">
        <f>IF(AND($F52=※編集不可※選択項目!$C$9,U52=""),1,0)</f>
        <v>0</v>
      </c>
      <c r="AJ52" s="79">
        <f>IF(AND($H52&lt;&gt;"",I52=※編集不可※選択項目!$D$4,W52=""),1,0)</f>
        <v>0</v>
      </c>
      <c r="AK52" s="79">
        <f t="shared" si="7"/>
        <v>0</v>
      </c>
      <c r="AL52" s="149" t="str">
        <f t="shared" si="8"/>
        <v/>
      </c>
      <c r="AM52" s="72">
        <f t="shared" si="11"/>
        <v>0</v>
      </c>
      <c r="AN52" s="72">
        <f t="shared" si="9"/>
        <v>0</v>
      </c>
      <c r="AO52" s="39"/>
    </row>
    <row r="53" spans="1:41" x14ac:dyDescent="0.2">
      <c r="AG53" s="55"/>
      <c r="AH53" s="150"/>
      <c r="AI53" s="150"/>
      <c r="AJ53" s="150"/>
      <c r="AK53" s="150"/>
      <c r="AL53" s="55"/>
      <c r="AM53" s="74"/>
      <c r="AN53" s="55"/>
      <c r="AO53" s="55"/>
    </row>
    <row r="54" spans="1:41" x14ac:dyDescent="0.2">
      <c r="AG54" s="132">
        <f>SUM(AG11,AG13:AG52)</f>
        <v>4</v>
      </c>
      <c r="AH54" s="132">
        <f t="shared" ref="AH54:AJ54" si="13">SUM(AH13:AH52)</f>
        <v>2</v>
      </c>
      <c r="AI54" s="132">
        <f t="shared" ref="AI54" si="14">SUM(AI13:AI52)</f>
        <v>0</v>
      </c>
      <c r="AJ54" s="132">
        <f t="shared" si="13"/>
        <v>1</v>
      </c>
      <c r="AK54" s="132">
        <f>SUM(AK13:AK52)</f>
        <v>0</v>
      </c>
      <c r="AL54" s="132"/>
      <c r="AM54" s="132">
        <f>IF(COUNTIF(AM13:AM52,"&gt;=2"),2,1)</f>
        <v>2</v>
      </c>
      <c r="AN54" s="132">
        <f>SUM(AN13:AN52)</f>
        <v>2</v>
      </c>
      <c r="AO54" s="55"/>
    </row>
    <row r="55" spans="1:41" x14ac:dyDescent="0.2">
      <c r="AG55" s="55"/>
      <c r="AH55" s="55"/>
      <c r="AI55" s="55"/>
      <c r="AJ55" s="55"/>
      <c r="AK55" s="132">
        <f>SUM(AG54:AK54)</f>
        <v>7</v>
      </c>
      <c r="AL55" s="55"/>
      <c r="AM55" s="55"/>
      <c r="AN55" s="55"/>
      <c r="AO55" s="55"/>
    </row>
  </sheetData>
  <sheetProtection algorithmName="SHA-512" hashValue="+BU8tOqETkT2femw7SKIYJQ+Ptr0gDG16fbhuWdNPnGwDmuAbJA7NVnI+tbhMqSxv0mXGnjft5dNsVhOUJ5NJw==" saltValue="LF3yBuL9/DPV820uY4JfaA==" spinCount="100000" sheet="1" objects="1" scenarios="1" selectLockedCells="1" selectUnlockedCells="1"/>
  <autoFilter ref="A11:AN11" xr:uid="{18C1D313-13DF-4928-AE40-06A17B4A6E74}"/>
  <mergeCells count="36">
    <mergeCell ref="AA6:AA11"/>
    <mergeCell ref="AB6:AB11"/>
    <mergeCell ref="AC6:AC11"/>
    <mergeCell ref="R9:R11"/>
    <mergeCell ref="S9:S11"/>
    <mergeCell ref="X9:X11"/>
    <mergeCell ref="Y9:Y11"/>
    <mergeCell ref="Z9:Z11"/>
    <mergeCell ref="U9:U11"/>
    <mergeCell ref="T9:T11"/>
    <mergeCell ref="V9:V11"/>
    <mergeCell ref="W9:W11"/>
    <mergeCell ref="Q9:Q11"/>
    <mergeCell ref="A3:E4"/>
    <mergeCell ref="J3:M3"/>
    <mergeCell ref="J4:M4"/>
    <mergeCell ref="AD6:AE10"/>
    <mergeCell ref="A9:A11"/>
    <mergeCell ref="B9:B11"/>
    <mergeCell ref="C9:C11"/>
    <mergeCell ref="D9:D11"/>
    <mergeCell ref="E9:E11"/>
    <mergeCell ref="G9:G11"/>
    <mergeCell ref="H9:H11"/>
    <mergeCell ref="J9:K10"/>
    <mergeCell ref="L9:M10"/>
    <mergeCell ref="N9:O10"/>
    <mergeCell ref="P9:P11"/>
    <mergeCell ref="F9:F11"/>
    <mergeCell ref="A1:G1"/>
    <mergeCell ref="I1:M1"/>
    <mergeCell ref="A2:B2"/>
    <mergeCell ref="C2:D2"/>
    <mergeCell ref="F2:G2"/>
    <mergeCell ref="J2:M2"/>
    <mergeCell ref="I9:I11"/>
  </mergeCells>
  <phoneticPr fontId="18"/>
  <conditionalFormatting sqref="C2:D2 F2 G3">
    <cfRule type="expression" dxfId="29" priority="6">
      <formula>AND($G$4&gt;0,C2="")</formula>
    </cfRule>
  </conditionalFormatting>
  <conditionalFormatting sqref="F13:N52 P13:Q52 S13:S52 V13:V52">
    <cfRule type="expression" dxfId="28" priority="12">
      <formula>AND($C13&lt;&gt;"",F13="")</formula>
    </cfRule>
  </conditionalFormatting>
  <conditionalFormatting sqref="H13:H52">
    <cfRule type="expression" dxfId="27" priority="226">
      <formula>$AM13&gt;=2</formula>
    </cfRule>
  </conditionalFormatting>
  <conditionalFormatting sqref="J2">
    <cfRule type="expression" dxfId="26" priority="222">
      <formula>$AK$55&gt;=1</formula>
    </cfRule>
  </conditionalFormatting>
  <conditionalFormatting sqref="J3">
    <cfRule type="expression" dxfId="25" priority="223">
      <formula>$AM$54=2</formula>
    </cfRule>
  </conditionalFormatting>
  <conditionalFormatting sqref="J4">
    <cfRule type="expression" dxfId="24" priority="224">
      <formula>$AN$54&gt;=1</formula>
    </cfRule>
  </conditionalFormatting>
  <conditionalFormatting sqref="R13:R52">
    <cfRule type="cellIs" dxfId="23" priority="225" operator="lessThan">
      <formula>1</formula>
    </cfRule>
  </conditionalFormatting>
  <conditionalFormatting sqref="T13:T52">
    <cfRule type="expression" dxfId="21" priority="25">
      <formula>$AH13=1</formula>
    </cfRule>
  </conditionalFormatting>
  <conditionalFormatting sqref="U13:U52">
    <cfRule type="expression" dxfId="19" priority="20">
      <formula>$AI13=1</formula>
    </cfRule>
  </conditionalFormatting>
  <conditionalFormatting sqref="W13:W52">
    <cfRule type="expression" dxfId="17" priority="31">
      <formula>$AJ13=1</formula>
    </cfRule>
  </conditionalFormatting>
  <conditionalFormatting sqref="Y13:Y52">
    <cfRule type="expression" dxfId="16" priority="5">
      <formula>COUNTIF(H13,"*■*")=0</formula>
    </cfRule>
    <cfRule type="expression" dxfId="15" priority="38">
      <formula>$AK13=1</formula>
    </cfRule>
  </conditionalFormatting>
  <dataValidations count="6">
    <dataValidation type="textLength" operator="lessThanOrEqual" allowBlank="1" showInputMessage="1" showErrorMessage="1" errorTitle="無効な入力" error="200字以内で入力してください。" sqref="T13:T52" xr:uid="{25C18720-CEAA-49C1-A841-AFD73F57B11E}">
      <formula1>200</formula1>
    </dataValidation>
    <dataValidation type="textLength" operator="lessThanOrEqual" allowBlank="1" showInputMessage="1" showErrorMessage="1" errorTitle="無効な入力" error="40字以内で入力してください。" sqref="T13:T52" xr:uid="{6834EFD5-CB61-4A50-965E-7AF261BC6E21}">
      <formula1>40</formula1>
    </dataValidation>
    <dataValidation type="list" allowBlank="1" showInputMessage="1" showErrorMessage="1" sqref="AA13:AA52" xr:uid="{480FF157-021B-4F77-964D-0B5EDDB26BF3}">
      <formula1>"そのまま,移動,自由記入"</formula1>
    </dataValidation>
    <dataValidation type="textLength" operator="lessThanOrEqual" allowBlank="1" showInputMessage="1" showErrorMessage="1" error="全角カタカナで入力してください。_x000a_法人格は不要です。" sqref="F2:G2" xr:uid="{9619764D-34BF-4A1C-8F17-847C9EE92699}">
      <formula1>255</formula1>
    </dataValidation>
    <dataValidation type="textLength" operator="lessThanOrEqual" allowBlank="1" showInputMessage="1" showErrorMessage="1" error="50字以下で入力してください。" sqref="C2:D2 H13:H52" xr:uid="{9CE76AD8-D939-4E8C-BBB0-5519F4A16DFC}">
      <formula1>50</formula1>
    </dataValidation>
    <dataValidation type="whole" allowBlank="1" showInputMessage="1" showErrorMessage="1" sqref="P13:P52" xr:uid="{7C0DDB81-0A6E-4B67-B589-A16FFBD234DB}">
      <formula1>1900</formula1>
      <formula2>2023</formula2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000000-000E-0000-0000-0000D1000000}">
            <xm:f>$F13=※編集不可※選択項目!$C$9</xm:f>
            <x14:dxf>
              <fill>
                <patternFill>
                  <bgColor theme="0" tint="-0.14996795556505021"/>
                </patternFill>
              </fill>
            </x14:dxf>
          </x14:cfRule>
          <xm:sqref>T13:T52</xm:sqref>
        </x14:conditionalFormatting>
        <x14:conditionalFormatting xmlns:xm="http://schemas.microsoft.com/office/excel/2006/main">
          <x14:cfRule type="expression" priority="1" id="{00000000-000E-0000-0000-0000D2000000}">
            <xm:f>AND($F13&lt;&gt;"",$F13&lt;&gt;※編集不可※選択項目!$C$9)</xm:f>
            <x14:dxf>
              <fill>
                <patternFill>
                  <bgColor theme="0" tint="-0.14996795556505021"/>
                </patternFill>
              </fill>
            </x14:dxf>
          </x14:cfRule>
          <xm:sqref>U13:U52</xm:sqref>
        </x14:conditionalFormatting>
        <x14:conditionalFormatting xmlns:xm="http://schemas.microsoft.com/office/excel/2006/main">
          <x14:cfRule type="expression" priority="4" id="{C2CCC0A5-3009-4523-B4DB-D710954130A8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W13:W52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無効な入力" error="プルダウンより選択してください。" xr:uid="{BF96CE68-57AA-4062-BD0B-966163F2A028}">
          <x14:formula1>
            <xm:f>※編集不可※選択項目!$D$4:$D$5</xm:f>
          </x14:formula1>
          <xm:sqref>I13:I52</xm:sqref>
        </x14:dataValidation>
        <x14:dataValidation type="list" allowBlank="1" showInputMessage="1" showErrorMessage="1" xr:uid="{02AE03AC-508C-43C0-A8C3-E17F711F2206}">
          <x14:formula1>
            <xm:f>※編集不可※選択項目!$B$4</xm:f>
          </x14:formula1>
          <xm:sqref>C13:C52</xm:sqref>
        </x14:dataValidation>
        <x14:dataValidation type="list" allowBlank="1" showInputMessage="1" showErrorMessage="1" xr:uid="{40527ACA-09E4-4DD2-8DD4-665270AA188C}">
          <x14:formula1>
            <xm:f>※編集不可※選択項目!$C$4:$C$13</xm:f>
          </x14:formula1>
          <xm:sqref>F13:F52</xm:sqref>
        </x14:dataValidation>
        <x14:dataValidation type="list" allowBlank="1" showInputMessage="1" showErrorMessage="1" xr:uid="{71DA09EB-BE03-4BA1-8C7F-8311B0723715}">
          <x14:formula1>
            <xm:f>※編集不可※選択項目!$E$4:$E$5</xm:f>
          </x14:formula1>
          <xm:sqref>J13:J52</xm:sqref>
        </x14:dataValidation>
        <x14:dataValidation type="list" allowBlank="1" showInputMessage="1" showErrorMessage="1" xr:uid="{F888F1C6-949E-4288-8F25-431ECA125850}">
          <x14:formula1>
            <xm:f>※編集不可※選択項目!$F$4:$F$15</xm:f>
          </x14:formula1>
          <xm:sqref>Q13:Q52</xm:sqref>
        </x14:dataValidation>
        <x14:dataValidation type="list" allowBlank="1" showInputMessage="1" showErrorMessage="1" xr:uid="{E9337C81-42CE-418C-858C-74F2DFD4C31A}">
          <x14:formula1>
            <xm:f>※編集不可※選択項目!$G$4:$G$5</xm:f>
          </x14:formula1>
          <xm:sqref>S13:S52</xm:sqref>
        </x14:dataValidation>
        <x14:dataValidation type="list" allowBlank="1" showInputMessage="1" showErrorMessage="1" xr:uid="{B73D0D98-1E3F-46BD-8C67-A1905A58FEB9}">
          <x14:formula1>
            <xm:f>※編集不可※選択項目!$I$4:$I$6</xm:f>
          </x14:formula1>
          <xm:sqref>V15:V52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P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2.08984375" style="73" customWidth="1"/>
    <col min="2" max="2" width="34.36328125" style="73" customWidth="1"/>
    <col min="3" max="5" width="34.36328125" style="55" customWidth="1"/>
    <col min="6" max="6" width="30.08984375" style="55" customWidth="1"/>
    <col min="7" max="8" width="46.6328125" style="55" customWidth="1"/>
    <col min="9" max="9" width="20.453125" style="55" customWidth="1"/>
    <col min="10" max="10" width="18.6328125" style="55" customWidth="1"/>
    <col min="11" max="11" width="23.453125" style="55" customWidth="1"/>
    <col min="12" max="12" width="23.08984375" style="55" customWidth="1"/>
    <col min="13" max="13" width="16.08984375" style="55" customWidth="1"/>
    <col min="14" max="14" width="23.08984375" style="55" customWidth="1"/>
    <col min="15" max="15" width="16.08984375" style="55" customWidth="1"/>
    <col min="16" max="17" width="19.36328125" style="55" customWidth="1"/>
    <col min="18" max="19" width="21.90625" style="55" customWidth="1"/>
    <col min="20" max="21" width="22.7265625" style="55" customWidth="1"/>
    <col min="22" max="22" width="25.36328125" style="55" customWidth="1"/>
    <col min="23" max="23" width="57.90625" style="55" customWidth="1"/>
    <col min="24" max="24" width="25.36328125" style="55" customWidth="1"/>
    <col min="25" max="25" width="70.6328125" style="55" customWidth="1"/>
    <col min="26" max="26" width="57.90625" style="55" customWidth="1"/>
    <col min="27" max="27" width="12" style="55" hidden="1" customWidth="1" outlineLevel="2"/>
    <col min="28" max="29" width="27.7265625" style="55" hidden="1" customWidth="1" outlineLevel="2"/>
    <col min="30" max="30" width="19.26953125" style="55" hidden="1" customWidth="1" outlineLevel="2"/>
    <col min="31" max="31" width="33.7265625" style="55" hidden="1" customWidth="1" outlineLevel="2"/>
    <col min="32" max="32" width="7.26953125" style="55" hidden="1" customWidth="1" outlineLevel="1"/>
    <col min="33" max="33" width="22.90625" style="55" hidden="1" customWidth="1" outlineLevel="2"/>
    <col min="34" max="34" width="24.453125" style="55" hidden="1" customWidth="1" outlineLevel="2"/>
    <col min="35" max="35" width="15.08984375" style="55" hidden="1" customWidth="1" outlineLevel="2"/>
    <col min="36" max="37" width="10.7265625" style="55" hidden="1" customWidth="1" outlineLevel="2"/>
    <col min="38" max="38" width="21" style="55" hidden="1" customWidth="1" outlineLevel="2"/>
    <col min="39" max="39" width="11" style="55" hidden="1" customWidth="1" outlineLevel="2"/>
    <col min="40" max="40" width="12.26953125" style="55" hidden="1" customWidth="1" outlineLevel="2"/>
    <col min="41" max="41" width="9" style="55" hidden="1" customWidth="1" outlineLevel="1"/>
    <col min="42" max="42" width="9" style="55" collapsed="1"/>
    <col min="43" max="16384" width="9" style="55"/>
  </cols>
  <sheetData>
    <row r="1" spans="1:40" ht="40" customHeight="1" x14ac:dyDescent="0.2">
      <c r="A1" s="154" t="s">
        <v>115</v>
      </c>
      <c r="B1" s="155"/>
      <c r="C1" s="155"/>
      <c r="D1" s="155"/>
      <c r="E1" s="155"/>
      <c r="F1" s="155"/>
      <c r="G1" s="156"/>
      <c r="I1" s="157" t="s">
        <v>19</v>
      </c>
      <c r="J1" s="158"/>
      <c r="K1" s="158"/>
      <c r="L1" s="158"/>
      <c r="M1" s="159"/>
      <c r="S1" s="56"/>
      <c r="AG1" s="75" t="s">
        <v>82</v>
      </c>
      <c r="AH1" s="76">
        <v>45329</v>
      </c>
      <c r="AI1" s="77" t="s">
        <v>83</v>
      </c>
      <c r="AJ1" s="78" t="s">
        <v>114</v>
      </c>
    </row>
    <row r="2" spans="1:40" ht="120" customHeight="1" x14ac:dyDescent="0.2">
      <c r="A2" s="160" t="s">
        <v>35</v>
      </c>
      <c r="B2" s="161"/>
      <c r="C2" s="229"/>
      <c r="D2" s="230"/>
      <c r="E2" s="57" t="s">
        <v>41</v>
      </c>
      <c r="F2" s="231"/>
      <c r="G2" s="232"/>
      <c r="I2" s="28" t="s">
        <v>17</v>
      </c>
      <c r="J2" s="166" t="s">
        <v>69</v>
      </c>
      <c r="K2" s="167"/>
      <c r="L2" s="167"/>
      <c r="M2" s="168"/>
    </row>
    <row r="3" spans="1:40" ht="120" customHeight="1" thickBot="1" x14ac:dyDescent="0.25">
      <c r="A3" s="172" t="s">
        <v>171</v>
      </c>
      <c r="B3" s="173"/>
      <c r="C3" s="173"/>
      <c r="D3" s="173"/>
      <c r="E3" s="174"/>
      <c r="F3" s="59" t="s">
        <v>42</v>
      </c>
      <c r="G3" s="121"/>
      <c r="I3" s="28" t="s">
        <v>18</v>
      </c>
      <c r="J3" s="166" t="s">
        <v>70</v>
      </c>
      <c r="K3" s="167"/>
      <c r="L3" s="167"/>
      <c r="M3" s="168"/>
    </row>
    <row r="4" spans="1:40" ht="120" customHeight="1" thickBot="1" x14ac:dyDescent="0.25">
      <c r="A4" s="175"/>
      <c r="B4" s="176"/>
      <c r="C4" s="176"/>
      <c r="D4" s="176"/>
      <c r="E4" s="177"/>
      <c r="F4" s="29" t="s">
        <v>43</v>
      </c>
      <c r="G4" s="29">
        <f>COUNTIF($B$13:$B$312,"工作機械")</f>
        <v>0</v>
      </c>
      <c r="I4" s="30" t="s">
        <v>45</v>
      </c>
      <c r="J4" s="178" t="s">
        <v>71</v>
      </c>
      <c r="K4" s="179"/>
      <c r="L4" s="179"/>
      <c r="M4" s="180"/>
      <c r="S4" s="41"/>
      <c r="AD4" s="83" t="s">
        <v>24</v>
      </c>
      <c r="AE4" s="61">
        <f>COUNTIF(AD13:AD312,"OK")</f>
        <v>0</v>
      </c>
    </row>
    <row r="5" spans="1:40" s="64" customFormat="1" ht="30" customHeight="1" thickBot="1" x14ac:dyDescent="0.2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40" s="39" customFormat="1" ht="36" customHeight="1" x14ac:dyDescent="0.2">
      <c r="A6" s="3" t="s">
        <v>22</v>
      </c>
      <c r="B6" s="45">
        <f t="shared" ref="B6:S6" si="0">COLUMN()-1</f>
        <v>1</v>
      </c>
      <c r="C6" s="45">
        <f t="shared" si="0"/>
        <v>2</v>
      </c>
      <c r="D6" s="45">
        <f t="shared" si="0"/>
        <v>3</v>
      </c>
      <c r="E6" s="4">
        <f t="shared" si="0"/>
        <v>4</v>
      </c>
      <c r="F6" s="4">
        <f t="shared" si="0"/>
        <v>5</v>
      </c>
      <c r="G6" s="45">
        <f t="shared" si="0"/>
        <v>6</v>
      </c>
      <c r="H6" s="45">
        <f t="shared" si="0"/>
        <v>7</v>
      </c>
      <c r="I6" s="4">
        <f t="shared" si="0"/>
        <v>8</v>
      </c>
      <c r="J6" s="4">
        <f t="shared" si="0"/>
        <v>9</v>
      </c>
      <c r="K6" s="4">
        <f t="shared" si="0"/>
        <v>10</v>
      </c>
      <c r="L6" s="5">
        <f t="shared" si="0"/>
        <v>11</v>
      </c>
      <c r="M6" s="4">
        <f t="shared" si="0"/>
        <v>12</v>
      </c>
      <c r="N6" s="5">
        <f t="shared" si="0"/>
        <v>13</v>
      </c>
      <c r="O6" s="4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4">
        <f t="shared" si="0"/>
        <v>18</v>
      </c>
      <c r="T6" s="45">
        <f t="shared" ref="T6:Z6" si="1">COLUMN()-1</f>
        <v>19</v>
      </c>
      <c r="U6" s="45">
        <f t="shared" si="1"/>
        <v>20</v>
      </c>
      <c r="V6" s="4">
        <f t="shared" si="1"/>
        <v>21</v>
      </c>
      <c r="W6" s="4">
        <f t="shared" si="1"/>
        <v>22</v>
      </c>
      <c r="X6" s="4">
        <f t="shared" si="1"/>
        <v>23</v>
      </c>
      <c r="Y6" s="4">
        <f t="shared" si="1"/>
        <v>24</v>
      </c>
      <c r="Z6" s="4">
        <f t="shared" si="1"/>
        <v>25</v>
      </c>
      <c r="AA6" s="203" t="s">
        <v>146</v>
      </c>
      <c r="AB6" s="206" t="s">
        <v>147</v>
      </c>
      <c r="AC6" s="203" t="s">
        <v>148</v>
      </c>
      <c r="AD6" s="181" t="s">
        <v>16</v>
      </c>
      <c r="AE6" s="182"/>
    </row>
    <row r="7" spans="1:40" s="39" customFormat="1" ht="39" x14ac:dyDescent="0.2">
      <c r="A7" s="6" t="s">
        <v>10</v>
      </c>
      <c r="B7" s="46" t="s">
        <v>11</v>
      </c>
      <c r="C7" s="46" t="s">
        <v>11</v>
      </c>
      <c r="D7" s="46" t="s">
        <v>11</v>
      </c>
      <c r="E7" s="7" t="s">
        <v>50</v>
      </c>
      <c r="F7" s="7" t="s">
        <v>12</v>
      </c>
      <c r="G7" s="46" t="s">
        <v>11</v>
      </c>
      <c r="H7" s="46" t="s">
        <v>11</v>
      </c>
      <c r="I7" s="7" t="s">
        <v>12</v>
      </c>
      <c r="J7" s="7" t="s">
        <v>12</v>
      </c>
      <c r="K7" s="7" t="s">
        <v>12</v>
      </c>
      <c r="L7" s="8" t="s">
        <v>12</v>
      </c>
      <c r="M7" s="7" t="s">
        <v>12</v>
      </c>
      <c r="N7" s="8" t="s">
        <v>12</v>
      </c>
      <c r="O7" s="7" t="s">
        <v>12</v>
      </c>
      <c r="P7" s="7" t="s">
        <v>12</v>
      </c>
      <c r="Q7" s="7" t="s">
        <v>12</v>
      </c>
      <c r="R7" s="7" t="s">
        <v>12</v>
      </c>
      <c r="S7" s="7" t="s">
        <v>12</v>
      </c>
      <c r="T7" s="46" t="s">
        <v>11</v>
      </c>
      <c r="U7" s="46" t="s">
        <v>11</v>
      </c>
      <c r="V7" s="7" t="s">
        <v>48</v>
      </c>
      <c r="W7" s="7" t="s">
        <v>48</v>
      </c>
      <c r="X7" s="7" t="s">
        <v>48</v>
      </c>
      <c r="Y7" s="7" t="s">
        <v>46</v>
      </c>
      <c r="Z7" s="7" t="s">
        <v>12</v>
      </c>
      <c r="AA7" s="204"/>
      <c r="AB7" s="207"/>
      <c r="AC7" s="204"/>
      <c r="AD7" s="183"/>
      <c r="AE7" s="184"/>
    </row>
    <row r="8" spans="1:40" s="39" customFormat="1" ht="31.5" customHeight="1" thickBot="1" x14ac:dyDescent="0.25">
      <c r="A8" s="9" t="s">
        <v>44</v>
      </c>
      <c r="B8" s="42" t="s">
        <v>23</v>
      </c>
      <c r="C8" s="10" t="s">
        <v>14</v>
      </c>
      <c r="D8" s="42" t="s">
        <v>23</v>
      </c>
      <c r="E8" s="42" t="s">
        <v>23</v>
      </c>
      <c r="F8" s="10" t="s">
        <v>14</v>
      </c>
      <c r="G8" s="10" t="s">
        <v>14</v>
      </c>
      <c r="H8" s="10" t="s">
        <v>14</v>
      </c>
      <c r="I8" s="10" t="s">
        <v>14</v>
      </c>
      <c r="J8" s="10" t="s">
        <v>14</v>
      </c>
      <c r="K8" s="10" t="s">
        <v>14</v>
      </c>
      <c r="L8" s="10" t="s">
        <v>14</v>
      </c>
      <c r="M8" s="10" t="s">
        <v>14</v>
      </c>
      <c r="N8" s="10" t="s">
        <v>14</v>
      </c>
      <c r="O8" s="42" t="s">
        <v>23</v>
      </c>
      <c r="P8" s="10" t="s">
        <v>14</v>
      </c>
      <c r="Q8" s="10" t="s">
        <v>14</v>
      </c>
      <c r="R8" s="42" t="s">
        <v>23</v>
      </c>
      <c r="S8" s="10" t="s">
        <v>14</v>
      </c>
      <c r="T8" s="10" t="s">
        <v>92</v>
      </c>
      <c r="U8" s="10" t="s">
        <v>92</v>
      </c>
      <c r="V8" s="10" t="s">
        <v>14</v>
      </c>
      <c r="W8" s="10" t="s">
        <v>92</v>
      </c>
      <c r="X8" s="11" t="s">
        <v>49</v>
      </c>
      <c r="Y8" s="10" t="s">
        <v>92</v>
      </c>
      <c r="Z8" s="11" t="s">
        <v>15</v>
      </c>
      <c r="AA8" s="204"/>
      <c r="AB8" s="207"/>
      <c r="AC8" s="204"/>
      <c r="AD8" s="183"/>
      <c r="AE8" s="184"/>
    </row>
    <row r="9" spans="1:40" s="39" customFormat="1" ht="14.25" customHeight="1" x14ac:dyDescent="0.2">
      <c r="A9" s="187" t="s">
        <v>13</v>
      </c>
      <c r="B9" s="190" t="s">
        <v>76</v>
      </c>
      <c r="C9" s="190" t="s">
        <v>75</v>
      </c>
      <c r="D9" s="193" t="s">
        <v>35</v>
      </c>
      <c r="E9" s="194" t="s">
        <v>74</v>
      </c>
      <c r="F9" s="151" t="s">
        <v>93</v>
      </c>
      <c r="G9" s="193" t="s">
        <v>38</v>
      </c>
      <c r="H9" s="193" t="s">
        <v>1</v>
      </c>
      <c r="I9" s="169" t="s">
        <v>139</v>
      </c>
      <c r="J9" s="197" t="s">
        <v>6</v>
      </c>
      <c r="K9" s="198"/>
      <c r="L9" s="197" t="s">
        <v>36</v>
      </c>
      <c r="M9" s="201"/>
      <c r="N9" s="197" t="s">
        <v>37</v>
      </c>
      <c r="O9" s="201"/>
      <c r="P9" s="151" t="s">
        <v>88</v>
      </c>
      <c r="Q9" s="151" t="s">
        <v>89</v>
      </c>
      <c r="R9" s="209" t="s">
        <v>90</v>
      </c>
      <c r="S9" s="169" t="s">
        <v>77</v>
      </c>
      <c r="T9" s="190" t="s">
        <v>126</v>
      </c>
      <c r="U9" s="190" t="s">
        <v>134</v>
      </c>
      <c r="V9" s="169" t="s">
        <v>118</v>
      </c>
      <c r="W9" s="169" t="s">
        <v>140</v>
      </c>
      <c r="X9" s="169" t="s">
        <v>91</v>
      </c>
      <c r="Y9" s="217" t="s">
        <v>47</v>
      </c>
      <c r="Z9" s="217" t="s">
        <v>0</v>
      </c>
      <c r="AA9" s="204"/>
      <c r="AB9" s="207"/>
      <c r="AC9" s="204"/>
      <c r="AD9" s="183"/>
      <c r="AE9" s="184"/>
    </row>
    <row r="10" spans="1:40" s="39" customFormat="1" ht="27" customHeight="1" x14ac:dyDescent="0.2">
      <c r="A10" s="188"/>
      <c r="B10" s="191"/>
      <c r="C10" s="191"/>
      <c r="D10" s="191"/>
      <c r="E10" s="195"/>
      <c r="F10" s="152"/>
      <c r="G10" s="191"/>
      <c r="H10" s="191"/>
      <c r="I10" s="170"/>
      <c r="J10" s="199"/>
      <c r="K10" s="200"/>
      <c r="L10" s="199"/>
      <c r="M10" s="202"/>
      <c r="N10" s="199"/>
      <c r="O10" s="202"/>
      <c r="P10" s="152"/>
      <c r="Q10" s="152"/>
      <c r="R10" s="210"/>
      <c r="S10" s="212"/>
      <c r="T10" s="225"/>
      <c r="U10" s="225"/>
      <c r="V10" s="170"/>
      <c r="W10" s="170"/>
      <c r="X10" s="170"/>
      <c r="Y10" s="227"/>
      <c r="Z10" s="195"/>
      <c r="AA10" s="204"/>
      <c r="AB10" s="207"/>
      <c r="AC10" s="204"/>
      <c r="AD10" s="185"/>
      <c r="AE10" s="186"/>
      <c r="AG10" s="40" t="s">
        <v>149</v>
      </c>
    </row>
    <row r="11" spans="1:40" s="39" customFormat="1" ht="87.4" customHeight="1" x14ac:dyDescent="0.2">
      <c r="A11" s="189"/>
      <c r="B11" s="192"/>
      <c r="C11" s="192"/>
      <c r="D11" s="192"/>
      <c r="E11" s="196"/>
      <c r="F11" s="153"/>
      <c r="G11" s="192"/>
      <c r="H11" s="192"/>
      <c r="I11" s="171"/>
      <c r="J11" s="12" t="s">
        <v>80</v>
      </c>
      <c r="K11" s="13" t="s">
        <v>7</v>
      </c>
      <c r="L11" s="14" t="s">
        <v>141</v>
      </c>
      <c r="M11" s="13" t="s">
        <v>2</v>
      </c>
      <c r="N11" s="14" t="s">
        <v>142</v>
      </c>
      <c r="O11" s="12" t="s">
        <v>2</v>
      </c>
      <c r="P11" s="153"/>
      <c r="Q11" s="153"/>
      <c r="R11" s="211"/>
      <c r="S11" s="213"/>
      <c r="T11" s="226"/>
      <c r="U11" s="226"/>
      <c r="V11" s="171"/>
      <c r="W11" s="171"/>
      <c r="X11" s="171"/>
      <c r="Y11" s="228"/>
      <c r="Z11" s="196"/>
      <c r="AA11" s="205"/>
      <c r="AB11" s="208"/>
      <c r="AC11" s="205"/>
      <c r="AD11" s="122" t="s">
        <v>3</v>
      </c>
      <c r="AE11" s="65" t="s">
        <v>0</v>
      </c>
      <c r="AG11" s="79">
        <f>IF(AND($G$4&gt;0,OR($C$2="",$F$2="",$G$3="")),1,0)</f>
        <v>0</v>
      </c>
      <c r="AL11" s="147" t="s">
        <v>169</v>
      </c>
    </row>
    <row r="12" spans="1:40" s="39" customFormat="1" ht="34.5" customHeight="1" x14ac:dyDescent="0.2">
      <c r="A12" s="15" t="s">
        <v>8</v>
      </c>
      <c r="B12" s="43" t="s">
        <v>5</v>
      </c>
      <c r="C12" s="16" t="s">
        <v>107</v>
      </c>
      <c r="D12" s="44" t="s">
        <v>86</v>
      </c>
      <c r="E12" s="44" t="s">
        <v>87</v>
      </c>
      <c r="F12" s="18" t="s">
        <v>94</v>
      </c>
      <c r="G12" s="18" t="s">
        <v>127</v>
      </c>
      <c r="H12" s="18" t="s">
        <v>68</v>
      </c>
      <c r="I12" s="19" t="s">
        <v>143</v>
      </c>
      <c r="J12" s="17" t="s">
        <v>32</v>
      </c>
      <c r="K12" s="18" t="s">
        <v>31</v>
      </c>
      <c r="L12" s="19">
        <v>60.122999999999998</v>
      </c>
      <c r="M12" s="18" t="s">
        <v>52</v>
      </c>
      <c r="N12" s="19">
        <v>40.122999999999998</v>
      </c>
      <c r="O12" s="44" t="str">
        <f t="shared" ref="O12:O75" si="2">IF(M12="","",M12)</f>
        <v>s</v>
      </c>
      <c r="P12" s="17">
        <v>2010</v>
      </c>
      <c r="Q12" s="17">
        <v>2018</v>
      </c>
      <c r="R12" s="143">
        <f>IFERROR(IF($L12="","",ROUNDDOWN((ABS($L12-$N12)/$L12)/IF($P12="","",IF(($Q12-$P12)=0,1,($Q12-$P12)))*100,1)),"")</f>
        <v>4.0999999999999996</v>
      </c>
      <c r="S12" s="19" t="s">
        <v>9</v>
      </c>
      <c r="T12" s="19">
        <v>400</v>
      </c>
      <c r="U12" s="19"/>
      <c r="V12" s="19" t="s">
        <v>108</v>
      </c>
      <c r="W12" s="19" t="s">
        <v>144</v>
      </c>
      <c r="X12" s="19">
        <v>300</v>
      </c>
      <c r="Y12" s="97" t="s">
        <v>156</v>
      </c>
      <c r="Z12" s="20"/>
      <c r="AA12" s="130"/>
      <c r="AB12" s="131"/>
      <c r="AC12" s="130"/>
      <c r="AD12" s="123" t="s">
        <v>25</v>
      </c>
      <c r="AE12" s="38"/>
      <c r="AG12" s="40" t="s">
        <v>152</v>
      </c>
      <c r="AH12" s="40" t="s">
        <v>154</v>
      </c>
      <c r="AI12" s="40" t="s">
        <v>155</v>
      </c>
      <c r="AJ12" s="40" t="s">
        <v>150</v>
      </c>
      <c r="AK12" s="40" t="s">
        <v>51</v>
      </c>
      <c r="AL12" s="40" t="s">
        <v>151</v>
      </c>
      <c r="AM12" s="50" t="s">
        <v>20</v>
      </c>
      <c r="AN12" s="50" t="s">
        <v>21</v>
      </c>
    </row>
    <row r="13" spans="1:40" s="39" customFormat="1" ht="34.5" customHeight="1" x14ac:dyDescent="0.2">
      <c r="A13" s="66">
        <f>ROW()-12</f>
        <v>1</v>
      </c>
      <c r="B13" s="31" t="str">
        <f>IF($C13="","","工作機械")</f>
        <v/>
      </c>
      <c r="C13" s="80"/>
      <c r="D13" s="21" t="str">
        <f>IF($C$2="","",IF($B13&lt;&gt;"",$C$2,""))</f>
        <v/>
      </c>
      <c r="E13" s="21" t="str">
        <f t="shared" ref="E13:E76" si="3">IF($F$2="","",IF($B13&lt;&gt;"",$F$2,""))</f>
        <v/>
      </c>
      <c r="F13" s="82"/>
      <c r="G13" s="22"/>
      <c r="H13" s="82"/>
      <c r="I13" s="86"/>
      <c r="J13" s="22"/>
      <c r="K13" s="22"/>
      <c r="L13" s="84"/>
      <c r="M13" s="22"/>
      <c r="N13" s="84"/>
      <c r="O13" s="23" t="str">
        <f t="shared" si="2"/>
        <v/>
      </c>
      <c r="P13" s="47"/>
      <c r="Q13" s="47"/>
      <c r="R13" s="143" t="str">
        <f t="shared" ref="R13:R75" si="4">IFERROR(IF($L13="","",ROUNDDOWN((ABS($L13-$N13)/$L13)/IF($P13="","",IF(($Q13-$P13)=0,1,($Q13-$P13)))*100,1)),"")</f>
        <v/>
      </c>
      <c r="S13" s="22"/>
      <c r="T13" s="84"/>
      <c r="U13" s="92"/>
      <c r="V13" s="92"/>
      <c r="W13" s="92"/>
      <c r="X13" s="86"/>
      <c r="Y13" s="88"/>
      <c r="Z13" s="24"/>
      <c r="AA13" s="126"/>
      <c r="AB13" s="127"/>
      <c r="AC13" s="126"/>
      <c r="AD13" s="124"/>
      <c r="AE13" s="35"/>
      <c r="AG13" s="79">
        <f>IF(AND($C13&lt;&gt;"",OR(F13="",G13="",H13="",I13="",J13="",K13="",L13="",M13="",N13="",P13="",Q13="",S13="",V13="")),1,0)</f>
        <v>0</v>
      </c>
      <c r="AH13" s="79">
        <f>IF(AND($F13&lt;&gt;"",F13&lt;&gt;※編集不可※選択項目!$C$9,T13=""),1,0)</f>
        <v>0</v>
      </c>
      <c r="AI13" s="79">
        <f>IF(AND($F13=※編集不可※選択項目!$C$9,U13=""),1,0)</f>
        <v>0</v>
      </c>
      <c r="AJ13" s="79">
        <f>IF(AND($H13&lt;&gt;"",I13=※編集不可※選択項目!$D$4,W13=""),1,0)</f>
        <v>0</v>
      </c>
      <c r="AK13" s="79">
        <f>IF(AND($H13&lt;&gt;"",COUNTIF($H13,"*■*")&gt;0,$Y13=""),1,0)</f>
        <v>0</v>
      </c>
      <c r="AL13" s="79" t="str">
        <f>IF(H13="","",TEXT(H13,"G/標準"))</f>
        <v/>
      </c>
      <c r="AM13" s="72">
        <f>IF(AL13="",0,COUNTIF($AL$13:$AL$312,AL13))</f>
        <v>0</v>
      </c>
      <c r="AN13" s="72">
        <f>IF(R13&lt;1,1,0)</f>
        <v>0</v>
      </c>
    </row>
    <row r="14" spans="1:40" s="39" customFormat="1" ht="34.5" customHeight="1" x14ac:dyDescent="0.2">
      <c r="A14" s="66">
        <f t="shared" ref="A14:A77" si="5">ROW()-12</f>
        <v>2</v>
      </c>
      <c r="B14" s="31" t="str">
        <f t="shared" ref="B14:B77" si="6">IF($C14="","","工作機械")</f>
        <v/>
      </c>
      <c r="C14" s="80"/>
      <c r="D14" s="21" t="str">
        <f t="shared" ref="D14:D77" si="7">IF($C$2="","",IF($B14&lt;&gt;"",$C$2,""))</f>
        <v/>
      </c>
      <c r="E14" s="21" t="str">
        <f t="shared" si="3"/>
        <v/>
      </c>
      <c r="F14" s="82"/>
      <c r="G14" s="22"/>
      <c r="H14" s="82"/>
      <c r="I14" s="86"/>
      <c r="J14" s="22"/>
      <c r="K14" s="22"/>
      <c r="L14" s="84"/>
      <c r="M14" s="22"/>
      <c r="N14" s="84"/>
      <c r="O14" s="23" t="str">
        <f t="shared" si="2"/>
        <v/>
      </c>
      <c r="P14" s="47"/>
      <c r="Q14" s="47"/>
      <c r="R14" s="143" t="str">
        <f t="shared" si="4"/>
        <v/>
      </c>
      <c r="S14" s="22"/>
      <c r="T14" s="84"/>
      <c r="U14" s="92"/>
      <c r="V14" s="92"/>
      <c r="W14" s="92"/>
      <c r="X14" s="86"/>
      <c r="Y14" s="22"/>
      <c r="Z14" s="24"/>
      <c r="AA14" s="126"/>
      <c r="AB14" s="127"/>
      <c r="AC14" s="126"/>
      <c r="AD14" s="124"/>
      <c r="AE14" s="35"/>
      <c r="AG14" s="79">
        <f t="shared" ref="AG14:AG77" si="8">IF(AND($C14&lt;&gt;"",OR(F14="",G14="",H14="",I14="",J14="",K14="",L14="",M14="",N14="",P14="",Q14="",S14="",V14="")),1,0)</f>
        <v>0</v>
      </c>
      <c r="AH14" s="79">
        <f>IF(AND($F14&lt;&gt;"",F14&lt;&gt;※編集不可※選択項目!$C$9,T14=""),1,0)</f>
        <v>0</v>
      </c>
      <c r="AI14" s="79">
        <f>IF(AND($F14=※編集不可※選択項目!$C$9,U14=""),1,0)</f>
        <v>0</v>
      </c>
      <c r="AJ14" s="79">
        <f>IF(AND($H14&lt;&gt;"",I14=※編集不可※選択項目!$D$4,W14=""),1,0)</f>
        <v>0</v>
      </c>
      <c r="AK14" s="79">
        <f>IF(AND($H14&lt;&gt;"",COUNTIF($H14,"*■*")&gt;0,$Y14=""),1,0)</f>
        <v>0</v>
      </c>
      <c r="AL14" s="79" t="str">
        <f t="shared" ref="AL14:AL77" si="9">IF(H14="","",TEXT(H14,"G/標準"))</f>
        <v/>
      </c>
      <c r="AM14" s="72">
        <f t="shared" ref="AM14:AM77" si="10">IF(AL14="",0,COUNTIF($AL$13:$AL$312,AL14))</f>
        <v>0</v>
      </c>
      <c r="AN14" s="72">
        <f t="shared" ref="AN14:AN77" si="11">IF(R14&lt;1,1,0)</f>
        <v>0</v>
      </c>
    </row>
    <row r="15" spans="1:40" s="39" customFormat="1" ht="34.5" customHeight="1" x14ac:dyDescent="0.2">
      <c r="A15" s="66">
        <f t="shared" si="5"/>
        <v>3</v>
      </c>
      <c r="B15" s="31" t="str">
        <f t="shared" si="6"/>
        <v/>
      </c>
      <c r="C15" s="80"/>
      <c r="D15" s="21" t="str">
        <f t="shared" si="7"/>
        <v/>
      </c>
      <c r="E15" s="21" t="str">
        <f t="shared" si="3"/>
        <v/>
      </c>
      <c r="F15" s="82"/>
      <c r="G15" s="22"/>
      <c r="H15" s="82"/>
      <c r="I15" s="86"/>
      <c r="J15" s="22"/>
      <c r="K15" s="22"/>
      <c r="L15" s="84"/>
      <c r="M15" s="22"/>
      <c r="N15" s="84"/>
      <c r="O15" s="23" t="str">
        <f t="shared" si="2"/>
        <v/>
      </c>
      <c r="P15" s="47"/>
      <c r="Q15" s="47"/>
      <c r="R15" s="143" t="str">
        <f t="shared" si="4"/>
        <v/>
      </c>
      <c r="S15" s="22"/>
      <c r="T15" s="84"/>
      <c r="U15" s="92"/>
      <c r="V15" s="92"/>
      <c r="W15" s="92"/>
      <c r="X15" s="86"/>
      <c r="Y15" s="22"/>
      <c r="Z15" s="24"/>
      <c r="AA15" s="126"/>
      <c r="AB15" s="127"/>
      <c r="AC15" s="126"/>
      <c r="AD15" s="124"/>
      <c r="AE15" s="35"/>
      <c r="AG15" s="79">
        <f t="shared" si="8"/>
        <v>0</v>
      </c>
      <c r="AH15" s="79">
        <f>IF(AND($F15&lt;&gt;"",F15&lt;&gt;※編集不可※選択項目!$C$9,T15=""),1,0)</f>
        <v>0</v>
      </c>
      <c r="AI15" s="79">
        <f>IF(AND($F15=※編集不可※選択項目!$C$9,U15=""),1,0)</f>
        <v>0</v>
      </c>
      <c r="AJ15" s="79">
        <f>IF(AND($H15&lt;&gt;"",I15=※編集不可※選択項目!$D$4,W15=""),1,0)</f>
        <v>0</v>
      </c>
      <c r="AK15" s="79">
        <f t="shared" ref="AK15:AK76" si="12">IF(AND($H15&lt;&gt;"",COUNTIF($H15,"*■*")&gt;0,$Y15=""),1,0)</f>
        <v>0</v>
      </c>
      <c r="AL15" s="79" t="str">
        <f t="shared" si="9"/>
        <v/>
      </c>
      <c r="AM15" s="72">
        <f t="shared" si="10"/>
        <v>0</v>
      </c>
      <c r="AN15" s="72">
        <f>IF(R15&lt;1,1,0)</f>
        <v>0</v>
      </c>
    </row>
    <row r="16" spans="1:40" s="39" customFormat="1" ht="34.5" customHeight="1" x14ac:dyDescent="0.2">
      <c r="A16" s="66">
        <f t="shared" si="5"/>
        <v>4</v>
      </c>
      <c r="B16" s="31" t="str">
        <f t="shared" si="6"/>
        <v/>
      </c>
      <c r="C16" s="80"/>
      <c r="D16" s="21" t="str">
        <f t="shared" si="7"/>
        <v/>
      </c>
      <c r="E16" s="21" t="str">
        <f t="shared" si="3"/>
        <v/>
      </c>
      <c r="F16" s="82"/>
      <c r="G16" s="22"/>
      <c r="H16" s="82"/>
      <c r="I16" s="86"/>
      <c r="J16" s="22"/>
      <c r="K16" s="22"/>
      <c r="L16" s="84"/>
      <c r="M16" s="22"/>
      <c r="N16" s="84"/>
      <c r="O16" s="23" t="str">
        <f t="shared" si="2"/>
        <v/>
      </c>
      <c r="P16" s="47"/>
      <c r="Q16" s="47"/>
      <c r="R16" s="143" t="str">
        <f t="shared" si="4"/>
        <v/>
      </c>
      <c r="S16" s="22"/>
      <c r="T16" s="84"/>
      <c r="U16" s="92"/>
      <c r="V16" s="92"/>
      <c r="W16" s="92"/>
      <c r="X16" s="86"/>
      <c r="Y16" s="22"/>
      <c r="Z16" s="24"/>
      <c r="AA16" s="126"/>
      <c r="AB16" s="127"/>
      <c r="AC16" s="126"/>
      <c r="AD16" s="124"/>
      <c r="AE16" s="35"/>
      <c r="AG16" s="79">
        <f t="shared" si="8"/>
        <v>0</v>
      </c>
      <c r="AH16" s="79">
        <f>IF(AND($F16&lt;&gt;"",F16&lt;&gt;※編集不可※選択項目!$C$9,T16=""),1,0)</f>
        <v>0</v>
      </c>
      <c r="AI16" s="79">
        <f>IF(AND($F16=※編集不可※選択項目!$C$9,U16=""),1,0)</f>
        <v>0</v>
      </c>
      <c r="AJ16" s="79">
        <f>IF(AND($H16&lt;&gt;"",I16=※編集不可※選択項目!$D$4,W16=""),1,0)</f>
        <v>0</v>
      </c>
      <c r="AK16" s="79">
        <f t="shared" si="12"/>
        <v>0</v>
      </c>
      <c r="AL16" s="79" t="str">
        <f t="shared" si="9"/>
        <v/>
      </c>
      <c r="AM16" s="72">
        <f t="shared" si="10"/>
        <v>0</v>
      </c>
      <c r="AN16" s="72">
        <f t="shared" si="11"/>
        <v>0</v>
      </c>
    </row>
    <row r="17" spans="1:40" s="39" customFormat="1" ht="34.5" customHeight="1" x14ac:dyDescent="0.2">
      <c r="A17" s="66">
        <f t="shared" si="5"/>
        <v>5</v>
      </c>
      <c r="B17" s="31" t="str">
        <f t="shared" si="6"/>
        <v/>
      </c>
      <c r="C17" s="80"/>
      <c r="D17" s="21" t="str">
        <f t="shared" si="7"/>
        <v/>
      </c>
      <c r="E17" s="21" t="str">
        <f t="shared" si="3"/>
        <v/>
      </c>
      <c r="F17" s="82"/>
      <c r="G17" s="22"/>
      <c r="H17" s="82"/>
      <c r="I17" s="86"/>
      <c r="J17" s="22"/>
      <c r="K17" s="22"/>
      <c r="L17" s="84"/>
      <c r="M17" s="22"/>
      <c r="N17" s="84"/>
      <c r="O17" s="23" t="str">
        <f t="shared" si="2"/>
        <v/>
      </c>
      <c r="P17" s="47"/>
      <c r="Q17" s="47"/>
      <c r="R17" s="143" t="str">
        <f t="shared" si="4"/>
        <v/>
      </c>
      <c r="S17" s="22"/>
      <c r="T17" s="84"/>
      <c r="U17" s="92"/>
      <c r="V17" s="92"/>
      <c r="W17" s="92"/>
      <c r="X17" s="86"/>
      <c r="Y17" s="22"/>
      <c r="Z17" s="24"/>
      <c r="AA17" s="126"/>
      <c r="AB17" s="127"/>
      <c r="AC17" s="126"/>
      <c r="AD17" s="124"/>
      <c r="AE17" s="35"/>
      <c r="AG17" s="79">
        <f t="shared" si="8"/>
        <v>0</v>
      </c>
      <c r="AH17" s="79">
        <f>IF(AND($F17&lt;&gt;"",F17&lt;&gt;※編集不可※選択項目!$C$9,T17=""),1,0)</f>
        <v>0</v>
      </c>
      <c r="AI17" s="79">
        <f>IF(AND($F17=※編集不可※選択項目!$C$9,U17=""),1,0)</f>
        <v>0</v>
      </c>
      <c r="AJ17" s="79">
        <f>IF(AND($H17&lt;&gt;"",I17=※編集不可※選択項目!$D$4,W17=""),1,0)</f>
        <v>0</v>
      </c>
      <c r="AK17" s="79">
        <f t="shared" si="12"/>
        <v>0</v>
      </c>
      <c r="AL17" s="79" t="str">
        <f t="shared" si="9"/>
        <v/>
      </c>
      <c r="AM17" s="72">
        <f t="shared" si="10"/>
        <v>0</v>
      </c>
      <c r="AN17" s="72">
        <f t="shared" si="11"/>
        <v>0</v>
      </c>
    </row>
    <row r="18" spans="1:40" s="39" customFormat="1" ht="34.5" customHeight="1" x14ac:dyDescent="0.2">
      <c r="A18" s="66">
        <f t="shared" si="5"/>
        <v>6</v>
      </c>
      <c r="B18" s="31" t="str">
        <f t="shared" si="6"/>
        <v/>
      </c>
      <c r="C18" s="80"/>
      <c r="D18" s="21" t="str">
        <f t="shared" si="7"/>
        <v/>
      </c>
      <c r="E18" s="21" t="str">
        <f t="shared" si="3"/>
        <v/>
      </c>
      <c r="F18" s="82"/>
      <c r="G18" s="22"/>
      <c r="H18" s="82"/>
      <c r="I18" s="86"/>
      <c r="J18" s="22"/>
      <c r="K18" s="22"/>
      <c r="L18" s="84"/>
      <c r="M18" s="22"/>
      <c r="N18" s="84"/>
      <c r="O18" s="23" t="str">
        <f t="shared" si="2"/>
        <v/>
      </c>
      <c r="P18" s="47"/>
      <c r="Q18" s="47"/>
      <c r="R18" s="143" t="str">
        <f t="shared" si="4"/>
        <v/>
      </c>
      <c r="S18" s="22"/>
      <c r="T18" s="84"/>
      <c r="U18" s="92"/>
      <c r="V18" s="92"/>
      <c r="W18" s="92"/>
      <c r="X18" s="86"/>
      <c r="Y18" s="22"/>
      <c r="Z18" s="24"/>
      <c r="AA18" s="126"/>
      <c r="AB18" s="127"/>
      <c r="AC18" s="126"/>
      <c r="AD18" s="124"/>
      <c r="AE18" s="35"/>
      <c r="AG18" s="79">
        <f t="shared" si="8"/>
        <v>0</v>
      </c>
      <c r="AH18" s="79">
        <f>IF(AND($F18&lt;&gt;"",F18&lt;&gt;※編集不可※選択項目!$C$9,T18=""),1,0)</f>
        <v>0</v>
      </c>
      <c r="AI18" s="79">
        <f>IF(AND($F18=※編集不可※選択項目!$C$9,U18=""),1,0)</f>
        <v>0</v>
      </c>
      <c r="AJ18" s="79">
        <f>IF(AND($H18&lt;&gt;"",I18=※編集不可※選択項目!$D$4,W18=""),1,0)</f>
        <v>0</v>
      </c>
      <c r="AK18" s="79">
        <f t="shared" si="12"/>
        <v>0</v>
      </c>
      <c r="AL18" s="79" t="str">
        <f t="shared" si="9"/>
        <v/>
      </c>
      <c r="AM18" s="72">
        <f t="shared" si="10"/>
        <v>0</v>
      </c>
      <c r="AN18" s="72">
        <f t="shared" si="11"/>
        <v>0</v>
      </c>
    </row>
    <row r="19" spans="1:40" s="39" customFormat="1" ht="34.5" customHeight="1" x14ac:dyDescent="0.2">
      <c r="A19" s="66">
        <f t="shared" si="5"/>
        <v>7</v>
      </c>
      <c r="B19" s="31" t="str">
        <f t="shared" si="6"/>
        <v/>
      </c>
      <c r="C19" s="80"/>
      <c r="D19" s="21" t="str">
        <f t="shared" si="7"/>
        <v/>
      </c>
      <c r="E19" s="21" t="str">
        <f t="shared" si="3"/>
        <v/>
      </c>
      <c r="F19" s="82"/>
      <c r="G19" s="22"/>
      <c r="H19" s="82"/>
      <c r="I19" s="86"/>
      <c r="J19" s="22"/>
      <c r="K19" s="22"/>
      <c r="L19" s="84"/>
      <c r="M19" s="22"/>
      <c r="N19" s="84"/>
      <c r="O19" s="23" t="str">
        <f t="shared" si="2"/>
        <v/>
      </c>
      <c r="P19" s="47"/>
      <c r="Q19" s="47"/>
      <c r="R19" s="143" t="str">
        <f t="shared" si="4"/>
        <v/>
      </c>
      <c r="S19" s="22"/>
      <c r="T19" s="84"/>
      <c r="U19" s="92"/>
      <c r="V19" s="92"/>
      <c r="W19" s="92"/>
      <c r="X19" s="86"/>
      <c r="Y19" s="22"/>
      <c r="Z19" s="24"/>
      <c r="AA19" s="126"/>
      <c r="AB19" s="127"/>
      <c r="AC19" s="126"/>
      <c r="AD19" s="124"/>
      <c r="AE19" s="35"/>
      <c r="AG19" s="79">
        <f t="shared" si="8"/>
        <v>0</v>
      </c>
      <c r="AH19" s="79">
        <f>IF(AND($F19&lt;&gt;"",F19&lt;&gt;※編集不可※選択項目!$C$9,T19=""),1,0)</f>
        <v>0</v>
      </c>
      <c r="AI19" s="79">
        <f>IF(AND($F19=※編集不可※選択項目!$C$9,U19=""),1,0)</f>
        <v>0</v>
      </c>
      <c r="AJ19" s="79">
        <f>IF(AND($H19&lt;&gt;"",I19=※編集不可※選択項目!$D$4,W19=""),1,0)</f>
        <v>0</v>
      </c>
      <c r="AK19" s="79">
        <f t="shared" si="12"/>
        <v>0</v>
      </c>
      <c r="AL19" s="79" t="str">
        <f t="shared" si="9"/>
        <v/>
      </c>
      <c r="AM19" s="72">
        <f t="shared" si="10"/>
        <v>0</v>
      </c>
      <c r="AN19" s="72">
        <f t="shared" si="11"/>
        <v>0</v>
      </c>
    </row>
    <row r="20" spans="1:40" s="39" customFormat="1" ht="34.5" customHeight="1" x14ac:dyDescent="0.2">
      <c r="A20" s="66">
        <f t="shared" si="5"/>
        <v>8</v>
      </c>
      <c r="B20" s="31" t="str">
        <f t="shared" si="6"/>
        <v/>
      </c>
      <c r="C20" s="80"/>
      <c r="D20" s="21" t="str">
        <f t="shared" si="7"/>
        <v/>
      </c>
      <c r="E20" s="21" t="str">
        <f t="shared" si="3"/>
        <v/>
      </c>
      <c r="F20" s="82"/>
      <c r="G20" s="22"/>
      <c r="H20" s="82"/>
      <c r="I20" s="86"/>
      <c r="J20" s="22"/>
      <c r="K20" s="22"/>
      <c r="L20" s="84"/>
      <c r="M20" s="22"/>
      <c r="N20" s="84"/>
      <c r="O20" s="23" t="str">
        <f t="shared" si="2"/>
        <v/>
      </c>
      <c r="P20" s="47"/>
      <c r="Q20" s="47"/>
      <c r="R20" s="143" t="str">
        <f t="shared" si="4"/>
        <v/>
      </c>
      <c r="S20" s="22"/>
      <c r="T20" s="84"/>
      <c r="U20" s="92"/>
      <c r="V20" s="92"/>
      <c r="W20" s="92"/>
      <c r="X20" s="86"/>
      <c r="Y20" s="22"/>
      <c r="Z20" s="24"/>
      <c r="AA20" s="126"/>
      <c r="AB20" s="127"/>
      <c r="AC20" s="126"/>
      <c r="AD20" s="124"/>
      <c r="AE20" s="35"/>
      <c r="AG20" s="79">
        <f t="shared" si="8"/>
        <v>0</v>
      </c>
      <c r="AH20" s="79">
        <f>IF(AND($F20&lt;&gt;"",F20&lt;&gt;※編集不可※選択項目!$C$9,T20=""),1,0)</f>
        <v>0</v>
      </c>
      <c r="AI20" s="79">
        <f>IF(AND($F20=※編集不可※選択項目!$C$9,U20=""),1,0)</f>
        <v>0</v>
      </c>
      <c r="AJ20" s="79">
        <f>IF(AND($H20&lt;&gt;"",I20=※編集不可※選択項目!$D$4,W20=""),1,0)</f>
        <v>0</v>
      </c>
      <c r="AK20" s="79">
        <f t="shared" si="12"/>
        <v>0</v>
      </c>
      <c r="AL20" s="79" t="str">
        <f t="shared" si="9"/>
        <v/>
      </c>
      <c r="AM20" s="72">
        <f t="shared" si="10"/>
        <v>0</v>
      </c>
      <c r="AN20" s="72">
        <f t="shared" si="11"/>
        <v>0</v>
      </c>
    </row>
    <row r="21" spans="1:40" s="39" customFormat="1" ht="34.5" customHeight="1" x14ac:dyDescent="0.2">
      <c r="A21" s="66">
        <f t="shared" si="5"/>
        <v>9</v>
      </c>
      <c r="B21" s="31" t="str">
        <f t="shared" si="6"/>
        <v/>
      </c>
      <c r="C21" s="80"/>
      <c r="D21" s="21" t="str">
        <f t="shared" si="7"/>
        <v/>
      </c>
      <c r="E21" s="21" t="str">
        <f t="shared" si="3"/>
        <v/>
      </c>
      <c r="F21" s="82"/>
      <c r="G21" s="22"/>
      <c r="H21" s="82"/>
      <c r="I21" s="86"/>
      <c r="J21" s="22"/>
      <c r="K21" s="22"/>
      <c r="L21" s="84"/>
      <c r="M21" s="22"/>
      <c r="N21" s="84"/>
      <c r="O21" s="23" t="str">
        <f t="shared" si="2"/>
        <v/>
      </c>
      <c r="P21" s="47"/>
      <c r="Q21" s="47"/>
      <c r="R21" s="143" t="str">
        <f t="shared" si="4"/>
        <v/>
      </c>
      <c r="S21" s="22"/>
      <c r="T21" s="84"/>
      <c r="U21" s="93"/>
      <c r="V21" s="93"/>
      <c r="W21" s="93"/>
      <c r="X21" s="86"/>
      <c r="Y21" s="22"/>
      <c r="Z21" s="24"/>
      <c r="AA21" s="126"/>
      <c r="AB21" s="127"/>
      <c r="AC21" s="126"/>
      <c r="AD21" s="124"/>
      <c r="AE21" s="35"/>
      <c r="AG21" s="79">
        <f t="shared" si="8"/>
        <v>0</v>
      </c>
      <c r="AH21" s="79">
        <f>IF(AND($F21&lt;&gt;"",F21&lt;&gt;※編集不可※選択項目!$C$9,T21=""),1,0)</f>
        <v>0</v>
      </c>
      <c r="AI21" s="79">
        <f>IF(AND($F21=※編集不可※選択項目!$C$9,U21=""),1,0)</f>
        <v>0</v>
      </c>
      <c r="AJ21" s="79">
        <f>IF(AND($H21&lt;&gt;"",I21=※編集不可※選択項目!$D$4,W21=""),1,0)</f>
        <v>0</v>
      </c>
      <c r="AK21" s="79">
        <f t="shared" si="12"/>
        <v>0</v>
      </c>
      <c r="AL21" s="79" t="str">
        <f t="shared" si="9"/>
        <v/>
      </c>
      <c r="AM21" s="72">
        <f t="shared" si="10"/>
        <v>0</v>
      </c>
      <c r="AN21" s="72">
        <f t="shared" si="11"/>
        <v>0</v>
      </c>
    </row>
    <row r="22" spans="1:40" s="39" customFormat="1" ht="34.5" customHeight="1" x14ac:dyDescent="0.2">
      <c r="A22" s="66">
        <f t="shared" si="5"/>
        <v>10</v>
      </c>
      <c r="B22" s="31" t="str">
        <f t="shared" si="6"/>
        <v/>
      </c>
      <c r="C22" s="80"/>
      <c r="D22" s="21" t="str">
        <f t="shared" si="7"/>
        <v/>
      </c>
      <c r="E22" s="21" t="str">
        <f t="shared" si="3"/>
        <v/>
      </c>
      <c r="F22" s="82"/>
      <c r="G22" s="22"/>
      <c r="H22" s="82"/>
      <c r="I22" s="86"/>
      <c r="J22" s="22"/>
      <c r="K22" s="22"/>
      <c r="L22" s="84"/>
      <c r="M22" s="22"/>
      <c r="N22" s="84"/>
      <c r="O22" s="23" t="str">
        <f t="shared" si="2"/>
        <v/>
      </c>
      <c r="P22" s="47"/>
      <c r="Q22" s="47"/>
      <c r="R22" s="143" t="str">
        <f t="shared" si="4"/>
        <v/>
      </c>
      <c r="S22" s="22"/>
      <c r="T22" s="84"/>
      <c r="U22" s="93"/>
      <c r="V22" s="93"/>
      <c r="W22" s="93"/>
      <c r="X22" s="86"/>
      <c r="Y22" s="22"/>
      <c r="Z22" s="24"/>
      <c r="AA22" s="126"/>
      <c r="AB22" s="127"/>
      <c r="AC22" s="126"/>
      <c r="AD22" s="124"/>
      <c r="AE22" s="35"/>
      <c r="AG22" s="79">
        <f t="shared" si="8"/>
        <v>0</v>
      </c>
      <c r="AH22" s="79">
        <f>IF(AND($F22&lt;&gt;"",F22&lt;&gt;※編集不可※選択項目!$C$9,T22=""),1,0)</f>
        <v>0</v>
      </c>
      <c r="AI22" s="79">
        <f>IF(AND($F22=※編集不可※選択項目!$C$9,U22=""),1,0)</f>
        <v>0</v>
      </c>
      <c r="AJ22" s="79">
        <f>IF(AND($H22&lt;&gt;"",I22=※編集不可※選択項目!$D$4,W22=""),1,0)</f>
        <v>0</v>
      </c>
      <c r="AK22" s="79">
        <f t="shared" si="12"/>
        <v>0</v>
      </c>
      <c r="AL22" s="79" t="str">
        <f t="shared" si="9"/>
        <v/>
      </c>
      <c r="AM22" s="72">
        <f t="shared" si="10"/>
        <v>0</v>
      </c>
      <c r="AN22" s="72">
        <f t="shared" si="11"/>
        <v>0</v>
      </c>
    </row>
    <row r="23" spans="1:40" s="39" customFormat="1" ht="34.5" customHeight="1" x14ac:dyDescent="0.2">
      <c r="A23" s="66">
        <f t="shared" si="5"/>
        <v>11</v>
      </c>
      <c r="B23" s="31" t="str">
        <f t="shared" si="6"/>
        <v/>
      </c>
      <c r="C23" s="80"/>
      <c r="D23" s="21" t="str">
        <f t="shared" si="7"/>
        <v/>
      </c>
      <c r="E23" s="21" t="str">
        <f t="shared" si="3"/>
        <v/>
      </c>
      <c r="F23" s="82"/>
      <c r="G23" s="22"/>
      <c r="H23" s="82"/>
      <c r="I23" s="86"/>
      <c r="J23" s="22"/>
      <c r="K23" s="22"/>
      <c r="L23" s="84"/>
      <c r="M23" s="22"/>
      <c r="N23" s="84"/>
      <c r="O23" s="23" t="str">
        <f t="shared" si="2"/>
        <v/>
      </c>
      <c r="P23" s="47"/>
      <c r="Q23" s="47"/>
      <c r="R23" s="143" t="str">
        <f t="shared" si="4"/>
        <v/>
      </c>
      <c r="S23" s="22"/>
      <c r="T23" s="84"/>
      <c r="U23" s="93"/>
      <c r="V23" s="93"/>
      <c r="W23" s="93"/>
      <c r="X23" s="86"/>
      <c r="Y23" s="22"/>
      <c r="Z23" s="24"/>
      <c r="AA23" s="126"/>
      <c r="AB23" s="127"/>
      <c r="AC23" s="126"/>
      <c r="AD23" s="124"/>
      <c r="AE23" s="35"/>
      <c r="AG23" s="79">
        <f t="shared" si="8"/>
        <v>0</v>
      </c>
      <c r="AH23" s="79">
        <f>IF(AND($F23&lt;&gt;"",F23&lt;&gt;※編集不可※選択項目!$C$9,T23=""),1,0)</f>
        <v>0</v>
      </c>
      <c r="AI23" s="79">
        <f>IF(AND($F23=※編集不可※選択項目!$C$9,U23=""),1,0)</f>
        <v>0</v>
      </c>
      <c r="AJ23" s="79">
        <f>IF(AND($H23&lt;&gt;"",I23=※編集不可※選択項目!$D$4,W23=""),1,0)</f>
        <v>0</v>
      </c>
      <c r="AK23" s="79">
        <f t="shared" si="12"/>
        <v>0</v>
      </c>
      <c r="AL23" s="79" t="str">
        <f t="shared" si="9"/>
        <v/>
      </c>
      <c r="AM23" s="72">
        <f t="shared" si="10"/>
        <v>0</v>
      </c>
      <c r="AN23" s="72">
        <f t="shared" si="11"/>
        <v>0</v>
      </c>
    </row>
    <row r="24" spans="1:40" s="39" customFormat="1" ht="34.5" customHeight="1" x14ac:dyDescent="0.2">
      <c r="A24" s="66">
        <f t="shared" si="5"/>
        <v>12</v>
      </c>
      <c r="B24" s="31" t="str">
        <f t="shared" si="6"/>
        <v/>
      </c>
      <c r="C24" s="80"/>
      <c r="D24" s="21" t="str">
        <f t="shared" si="7"/>
        <v/>
      </c>
      <c r="E24" s="21" t="str">
        <f t="shared" si="3"/>
        <v/>
      </c>
      <c r="F24" s="82"/>
      <c r="G24" s="22"/>
      <c r="H24" s="82"/>
      <c r="I24" s="86"/>
      <c r="J24" s="22"/>
      <c r="K24" s="22"/>
      <c r="L24" s="84"/>
      <c r="M24" s="22"/>
      <c r="N24" s="84"/>
      <c r="O24" s="23" t="str">
        <f t="shared" si="2"/>
        <v/>
      </c>
      <c r="P24" s="47"/>
      <c r="Q24" s="47"/>
      <c r="R24" s="143" t="str">
        <f t="shared" si="4"/>
        <v/>
      </c>
      <c r="S24" s="22"/>
      <c r="T24" s="84"/>
      <c r="U24" s="93"/>
      <c r="V24" s="93"/>
      <c r="W24" s="93"/>
      <c r="X24" s="86"/>
      <c r="Y24" s="22"/>
      <c r="Z24" s="24"/>
      <c r="AA24" s="126"/>
      <c r="AB24" s="127"/>
      <c r="AC24" s="126"/>
      <c r="AD24" s="124"/>
      <c r="AE24" s="35"/>
      <c r="AG24" s="79">
        <f t="shared" si="8"/>
        <v>0</v>
      </c>
      <c r="AH24" s="79">
        <f>IF(AND($F24&lt;&gt;"",F24&lt;&gt;※編集不可※選択項目!$C$9,T24=""),1,0)</f>
        <v>0</v>
      </c>
      <c r="AI24" s="79">
        <f>IF(AND($F24=※編集不可※選択項目!$C$9,U24=""),1,0)</f>
        <v>0</v>
      </c>
      <c r="AJ24" s="79">
        <f>IF(AND($H24&lt;&gt;"",I24=※編集不可※選択項目!$D$4,W24=""),1,0)</f>
        <v>0</v>
      </c>
      <c r="AK24" s="79">
        <f t="shared" si="12"/>
        <v>0</v>
      </c>
      <c r="AL24" s="79" t="str">
        <f t="shared" si="9"/>
        <v/>
      </c>
      <c r="AM24" s="72">
        <f t="shared" si="10"/>
        <v>0</v>
      </c>
      <c r="AN24" s="72">
        <f t="shared" si="11"/>
        <v>0</v>
      </c>
    </row>
    <row r="25" spans="1:40" s="39" customFormat="1" ht="34.5" customHeight="1" x14ac:dyDescent="0.2">
      <c r="A25" s="66">
        <f t="shared" si="5"/>
        <v>13</v>
      </c>
      <c r="B25" s="31" t="str">
        <f t="shared" si="6"/>
        <v/>
      </c>
      <c r="C25" s="80"/>
      <c r="D25" s="21" t="str">
        <f t="shared" si="7"/>
        <v/>
      </c>
      <c r="E25" s="21" t="str">
        <f t="shared" si="3"/>
        <v/>
      </c>
      <c r="F25" s="82"/>
      <c r="G25" s="22"/>
      <c r="H25" s="82"/>
      <c r="I25" s="86"/>
      <c r="J25" s="22"/>
      <c r="K25" s="22"/>
      <c r="L25" s="84"/>
      <c r="M25" s="22"/>
      <c r="N25" s="84"/>
      <c r="O25" s="23" t="str">
        <f t="shared" si="2"/>
        <v/>
      </c>
      <c r="P25" s="47"/>
      <c r="Q25" s="47"/>
      <c r="R25" s="143" t="str">
        <f t="shared" si="4"/>
        <v/>
      </c>
      <c r="S25" s="22"/>
      <c r="T25" s="84"/>
      <c r="U25" s="93"/>
      <c r="V25" s="93"/>
      <c r="W25" s="93"/>
      <c r="X25" s="86"/>
      <c r="Y25" s="22"/>
      <c r="Z25" s="24"/>
      <c r="AA25" s="126"/>
      <c r="AB25" s="127"/>
      <c r="AC25" s="126"/>
      <c r="AD25" s="124"/>
      <c r="AE25" s="35"/>
      <c r="AG25" s="79">
        <f t="shared" si="8"/>
        <v>0</v>
      </c>
      <c r="AH25" s="79">
        <f>IF(AND($F25&lt;&gt;"",F25&lt;&gt;※編集不可※選択項目!$C$9,T25=""),1,0)</f>
        <v>0</v>
      </c>
      <c r="AI25" s="79">
        <f>IF(AND($F25=※編集不可※選択項目!$C$9,U25=""),1,0)</f>
        <v>0</v>
      </c>
      <c r="AJ25" s="79">
        <f>IF(AND($H25&lt;&gt;"",I25=※編集不可※選択項目!$D$4,W25=""),1,0)</f>
        <v>0</v>
      </c>
      <c r="AK25" s="79">
        <f t="shared" si="12"/>
        <v>0</v>
      </c>
      <c r="AL25" s="79" t="str">
        <f t="shared" si="9"/>
        <v/>
      </c>
      <c r="AM25" s="72">
        <f t="shared" si="10"/>
        <v>0</v>
      </c>
      <c r="AN25" s="72">
        <f t="shared" si="11"/>
        <v>0</v>
      </c>
    </row>
    <row r="26" spans="1:40" s="39" customFormat="1" ht="34.5" customHeight="1" x14ac:dyDescent="0.2">
      <c r="A26" s="66">
        <f t="shared" si="5"/>
        <v>14</v>
      </c>
      <c r="B26" s="31" t="str">
        <f t="shared" si="6"/>
        <v/>
      </c>
      <c r="C26" s="80"/>
      <c r="D26" s="21" t="str">
        <f t="shared" si="7"/>
        <v/>
      </c>
      <c r="E26" s="21" t="str">
        <f t="shared" si="3"/>
        <v/>
      </c>
      <c r="F26" s="82"/>
      <c r="G26" s="22"/>
      <c r="H26" s="82"/>
      <c r="I26" s="86"/>
      <c r="J26" s="22"/>
      <c r="K26" s="22"/>
      <c r="L26" s="84"/>
      <c r="M26" s="22"/>
      <c r="N26" s="84"/>
      <c r="O26" s="23" t="str">
        <f t="shared" si="2"/>
        <v/>
      </c>
      <c r="P26" s="47"/>
      <c r="Q26" s="47"/>
      <c r="R26" s="143" t="str">
        <f t="shared" si="4"/>
        <v/>
      </c>
      <c r="S26" s="22"/>
      <c r="T26" s="84"/>
      <c r="U26" s="93"/>
      <c r="V26" s="93"/>
      <c r="W26" s="93"/>
      <c r="X26" s="86"/>
      <c r="Y26" s="22"/>
      <c r="Z26" s="24"/>
      <c r="AA26" s="126"/>
      <c r="AB26" s="127"/>
      <c r="AC26" s="126"/>
      <c r="AD26" s="124"/>
      <c r="AE26" s="35"/>
      <c r="AG26" s="79">
        <f t="shared" si="8"/>
        <v>0</v>
      </c>
      <c r="AH26" s="79">
        <f>IF(AND($F26&lt;&gt;"",F26&lt;&gt;※編集不可※選択項目!$C$9,T26=""),1,0)</f>
        <v>0</v>
      </c>
      <c r="AI26" s="79">
        <f>IF(AND($F26=※編集不可※選択項目!$C$9,U26=""),1,0)</f>
        <v>0</v>
      </c>
      <c r="AJ26" s="79">
        <f>IF(AND($H26&lt;&gt;"",I26=※編集不可※選択項目!$D$4,W26=""),1,0)</f>
        <v>0</v>
      </c>
      <c r="AK26" s="79">
        <f t="shared" si="12"/>
        <v>0</v>
      </c>
      <c r="AL26" s="79" t="str">
        <f t="shared" si="9"/>
        <v/>
      </c>
      <c r="AM26" s="72">
        <f t="shared" si="10"/>
        <v>0</v>
      </c>
      <c r="AN26" s="72">
        <f>IF(R26&lt;1,1,0)</f>
        <v>0</v>
      </c>
    </row>
    <row r="27" spans="1:40" s="39" customFormat="1" ht="34.5" customHeight="1" x14ac:dyDescent="0.2">
      <c r="A27" s="66">
        <f t="shared" si="5"/>
        <v>15</v>
      </c>
      <c r="B27" s="31" t="str">
        <f t="shared" si="6"/>
        <v/>
      </c>
      <c r="C27" s="80"/>
      <c r="D27" s="21" t="str">
        <f t="shared" si="7"/>
        <v/>
      </c>
      <c r="E27" s="21" t="str">
        <f t="shared" si="3"/>
        <v/>
      </c>
      <c r="F27" s="82"/>
      <c r="G27" s="22"/>
      <c r="H27" s="82"/>
      <c r="I27" s="86"/>
      <c r="J27" s="22"/>
      <c r="K27" s="22"/>
      <c r="L27" s="84"/>
      <c r="M27" s="22"/>
      <c r="N27" s="84"/>
      <c r="O27" s="23" t="str">
        <f t="shared" si="2"/>
        <v/>
      </c>
      <c r="P27" s="47"/>
      <c r="Q27" s="47"/>
      <c r="R27" s="143" t="str">
        <f t="shared" si="4"/>
        <v/>
      </c>
      <c r="S27" s="22"/>
      <c r="T27" s="84"/>
      <c r="U27" s="93"/>
      <c r="V27" s="93"/>
      <c r="W27" s="93"/>
      <c r="X27" s="86"/>
      <c r="Y27" s="22"/>
      <c r="Z27" s="24"/>
      <c r="AA27" s="126"/>
      <c r="AB27" s="127"/>
      <c r="AC27" s="126"/>
      <c r="AD27" s="124"/>
      <c r="AE27" s="35"/>
      <c r="AG27" s="79">
        <f t="shared" si="8"/>
        <v>0</v>
      </c>
      <c r="AH27" s="79">
        <f>IF(AND($F27&lt;&gt;"",F27&lt;&gt;※編集不可※選択項目!$C$9,T27=""),1,0)</f>
        <v>0</v>
      </c>
      <c r="AI27" s="79">
        <f>IF(AND($F27=※編集不可※選択項目!$C$9,U27=""),1,0)</f>
        <v>0</v>
      </c>
      <c r="AJ27" s="79">
        <f>IF(AND($H27&lt;&gt;"",I27=※編集不可※選択項目!$D$4,W27=""),1,0)</f>
        <v>0</v>
      </c>
      <c r="AK27" s="79">
        <f t="shared" si="12"/>
        <v>0</v>
      </c>
      <c r="AL27" s="79" t="str">
        <f t="shared" si="9"/>
        <v/>
      </c>
      <c r="AM27" s="72">
        <f t="shared" si="10"/>
        <v>0</v>
      </c>
      <c r="AN27" s="72">
        <f t="shared" si="11"/>
        <v>0</v>
      </c>
    </row>
    <row r="28" spans="1:40" s="39" customFormat="1" ht="34.5" customHeight="1" x14ac:dyDescent="0.2">
      <c r="A28" s="66">
        <f t="shared" si="5"/>
        <v>16</v>
      </c>
      <c r="B28" s="31" t="str">
        <f t="shared" si="6"/>
        <v/>
      </c>
      <c r="C28" s="80"/>
      <c r="D28" s="21" t="str">
        <f t="shared" si="7"/>
        <v/>
      </c>
      <c r="E28" s="21" t="str">
        <f t="shared" si="3"/>
        <v/>
      </c>
      <c r="F28" s="22"/>
      <c r="G28" s="22"/>
      <c r="H28" s="22"/>
      <c r="I28" s="86"/>
      <c r="J28" s="22"/>
      <c r="K28" s="22"/>
      <c r="L28" s="84"/>
      <c r="M28" s="22"/>
      <c r="N28" s="84"/>
      <c r="O28" s="23" t="str">
        <f t="shared" si="2"/>
        <v/>
      </c>
      <c r="P28" s="47"/>
      <c r="Q28" s="47"/>
      <c r="R28" s="143" t="str">
        <f t="shared" si="4"/>
        <v/>
      </c>
      <c r="S28" s="22"/>
      <c r="T28" s="84"/>
      <c r="U28" s="93"/>
      <c r="V28" s="93"/>
      <c r="W28" s="93"/>
      <c r="X28" s="86"/>
      <c r="Y28" s="22"/>
      <c r="Z28" s="24"/>
      <c r="AA28" s="126"/>
      <c r="AB28" s="127"/>
      <c r="AC28" s="126"/>
      <c r="AD28" s="124"/>
      <c r="AE28" s="35"/>
      <c r="AG28" s="79">
        <f t="shared" si="8"/>
        <v>0</v>
      </c>
      <c r="AH28" s="79">
        <f>IF(AND($F28&lt;&gt;"",F28&lt;&gt;※編集不可※選択項目!$C$9,T28=""),1,0)</f>
        <v>0</v>
      </c>
      <c r="AI28" s="79">
        <f>IF(AND($F28=※編集不可※選択項目!$C$9,U28=""),1,0)</f>
        <v>0</v>
      </c>
      <c r="AJ28" s="79">
        <f>IF(AND($H28&lt;&gt;"",I28=※編集不可※選択項目!$D$4,W28=""),1,0)</f>
        <v>0</v>
      </c>
      <c r="AK28" s="79">
        <f t="shared" si="12"/>
        <v>0</v>
      </c>
      <c r="AL28" s="79" t="str">
        <f t="shared" si="9"/>
        <v/>
      </c>
      <c r="AM28" s="72">
        <f t="shared" si="10"/>
        <v>0</v>
      </c>
      <c r="AN28" s="72">
        <f t="shared" si="11"/>
        <v>0</v>
      </c>
    </row>
    <row r="29" spans="1:40" s="39" customFormat="1" ht="34.5" customHeight="1" x14ac:dyDescent="0.2">
      <c r="A29" s="66">
        <f t="shared" si="5"/>
        <v>17</v>
      </c>
      <c r="B29" s="31" t="str">
        <f t="shared" si="6"/>
        <v/>
      </c>
      <c r="C29" s="80"/>
      <c r="D29" s="21" t="str">
        <f t="shared" si="7"/>
        <v/>
      </c>
      <c r="E29" s="21" t="str">
        <f t="shared" si="3"/>
        <v/>
      </c>
      <c r="F29" s="22"/>
      <c r="G29" s="22"/>
      <c r="H29" s="22"/>
      <c r="I29" s="86"/>
      <c r="J29" s="22"/>
      <c r="K29" s="22"/>
      <c r="L29" s="84"/>
      <c r="M29" s="22"/>
      <c r="N29" s="84"/>
      <c r="O29" s="23" t="str">
        <f t="shared" si="2"/>
        <v/>
      </c>
      <c r="P29" s="47"/>
      <c r="Q29" s="47"/>
      <c r="R29" s="143" t="str">
        <f t="shared" si="4"/>
        <v/>
      </c>
      <c r="S29" s="22"/>
      <c r="T29" s="84"/>
      <c r="U29" s="93"/>
      <c r="V29" s="93"/>
      <c r="W29" s="93"/>
      <c r="X29" s="86"/>
      <c r="Y29" s="22"/>
      <c r="Z29" s="24"/>
      <c r="AA29" s="126"/>
      <c r="AB29" s="127"/>
      <c r="AC29" s="126"/>
      <c r="AD29" s="124"/>
      <c r="AE29" s="35"/>
      <c r="AG29" s="79">
        <f t="shared" si="8"/>
        <v>0</v>
      </c>
      <c r="AH29" s="79">
        <f>IF(AND($F29&lt;&gt;"",F29&lt;&gt;※編集不可※選択項目!$C$9,T29=""),1,0)</f>
        <v>0</v>
      </c>
      <c r="AI29" s="79">
        <f>IF(AND($F29=※編集不可※選択項目!$C$9,U29=""),1,0)</f>
        <v>0</v>
      </c>
      <c r="AJ29" s="79">
        <f>IF(AND($H29&lt;&gt;"",I29=※編集不可※選択項目!$D$4,W29=""),1,0)</f>
        <v>0</v>
      </c>
      <c r="AK29" s="79">
        <f t="shared" si="12"/>
        <v>0</v>
      </c>
      <c r="AL29" s="79" t="str">
        <f t="shared" si="9"/>
        <v/>
      </c>
      <c r="AM29" s="72">
        <f t="shared" si="10"/>
        <v>0</v>
      </c>
      <c r="AN29" s="72">
        <f t="shared" si="11"/>
        <v>0</v>
      </c>
    </row>
    <row r="30" spans="1:40" s="39" customFormat="1" ht="34.5" customHeight="1" x14ac:dyDescent="0.2">
      <c r="A30" s="66">
        <f t="shared" si="5"/>
        <v>18</v>
      </c>
      <c r="B30" s="31" t="str">
        <f t="shared" si="6"/>
        <v/>
      </c>
      <c r="C30" s="80"/>
      <c r="D30" s="21" t="str">
        <f t="shared" si="7"/>
        <v/>
      </c>
      <c r="E30" s="21" t="str">
        <f t="shared" si="3"/>
        <v/>
      </c>
      <c r="F30" s="22"/>
      <c r="G30" s="22"/>
      <c r="H30" s="22"/>
      <c r="I30" s="86"/>
      <c r="J30" s="22"/>
      <c r="K30" s="22"/>
      <c r="L30" s="84"/>
      <c r="M30" s="22"/>
      <c r="N30" s="84"/>
      <c r="O30" s="23" t="str">
        <f t="shared" si="2"/>
        <v/>
      </c>
      <c r="P30" s="47"/>
      <c r="Q30" s="47"/>
      <c r="R30" s="143" t="str">
        <f t="shared" si="4"/>
        <v/>
      </c>
      <c r="S30" s="22"/>
      <c r="T30" s="84"/>
      <c r="U30" s="93"/>
      <c r="V30" s="93"/>
      <c r="W30" s="93"/>
      <c r="X30" s="86"/>
      <c r="Y30" s="22"/>
      <c r="Z30" s="24"/>
      <c r="AA30" s="126"/>
      <c r="AB30" s="127"/>
      <c r="AC30" s="126"/>
      <c r="AD30" s="124"/>
      <c r="AE30" s="35"/>
      <c r="AG30" s="79">
        <f t="shared" si="8"/>
        <v>0</v>
      </c>
      <c r="AH30" s="79">
        <f>IF(AND($F30&lt;&gt;"",F30&lt;&gt;※編集不可※選択項目!$C$9,T30=""),1,0)</f>
        <v>0</v>
      </c>
      <c r="AI30" s="79">
        <f>IF(AND($F30=※編集不可※選択項目!$C$9,U30=""),1,0)</f>
        <v>0</v>
      </c>
      <c r="AJ30" s="79">
        <f>IF(AND($H30&lt;&gt;"",I30=※編集不可※選択項目!$D$4,W30=""),1,0)</f>
        <v>0</v>
      </c>
      <c r="AK30" s="79">
        <f t="shared" si="12"/>
        <v>0</v>
      </c>
      <c r="AL30" s="79" t="str">
        <f t="shared" si="9"/>
        <v/>
      </c>
      <c r="AM30" s="72">
        <f t="shared" si="10"/>
        <v>0</v>
      </c>
      <c r="AN30" s="72">
        <f t="shared" si="11"/>
        <v>0</v>
      </c>
    </row>
    <row r="31" spans="1:40" s="39" customFormat="1" ht="34.5" customHeight="1" x14ac:dyDescent="0.2">
      <c r="A31" s="66">
        <f t="shared" si="5"/>
        <v>19</v>
      </c>
      <c r="B31" s="31" t="str">
        <f t="shared" si="6"/>
        <v/>
      </c>
      <c r="C31" s="80"/>
      <c r="D31" s="21" t="str">
        <f t="shared" si="7"/>
        <v/>
      </c>
      <c r="E31" s="21" t="str">
        <f t="shared" si="3"/>
        <v/>
      </c>
      <c r="F31" s="22"/>
      <c r="G31" s="22"/>
      <c r="H31" s="22"/>
      <c r="I31" s="86"/>
      <c r="J31" s="22"/>
      <c r="K31" s="22"/>
      <c r="L31" s="84"/>
      <c r="M31" s="22"/>
      <c r="N31" s="84"/>
      <c r="O31" s="23" t="str">
        <f t="shared" si="2"/>
        <v/>
      </c>
      <c r="P31" s="47"/>
      <c r="Q31" s="47"/>
      <c r="R31" s="143" t="str">
        <f t="shared" si="4"/>
        <v/>
      </c>
      <c r="S31" s="22"/>
      <c r="T31" s="84"/>
      <c r="U31" s="93"/>
      <c r="V31" s="93"/>
      <c r="W31" s="93"/>
      <c r="X31" s="86"/>
      <c r="Y31" s="22"/>
      <c r="Z31" s="24"/>
      <c r="AA31" s="126"/>
      <c r="AB31" s="127"/>
      <c r="AC31" s="126"/>
      <c r="AD31" s="124"/>
      <c r="AE31" s="35"/>
      <c r="AG31" s="79">
        <f t="shared" si="8"/>
        <v>0</v>
      </c>
      <c r="AH31" s="79">
        <f>IF(AND($F31&lt;&gt;"",F31&lt;&gt;※編集不可※選択項目!$C$9,T31=""),1,0)</f>
        <v>0</v>
      </c>
      <c r="AI31" s="79">
        <f>IF(AND($F31=※編集不可※選択項目!$C$9,U31=""),1,0)</f>
        <v>0</v>
      </c>
      <c r="AJ31" s="79">
        <f>IF(AND($H31&lt;&gt;"",I31=※編集不可※選択項目!$D$4,W31=""),1,0)</f>
        <v>0</v>
      </c>
      <c r="AK31" s="79">
        <f t="shared" si="12"/>
        <v>0</v>
      </c>
      <c r="AL31" s="79" t="str">
        <f t="shared" si="9"/>
        <v/>
      </c>
      <c r="AM31" s="72">
        <f t="shared" si="10"/>
        <v>0</v>
      </c>
      <c r="AN31" s="72">
        <f t="shared" si="11"/>
        <v>0</v>
      </c>
    </row>
    <row r="32" spans="1:40" s="39" customFormat="1" ht="34.5" customHeight="1" x14ac:dyDescent="0.2">
      <c r="A32" s="66">
        <f t="shared" si="5"/>
        <v>20</v>
      </c>
      <c r="B32" s="31" t="str">
        <f t="shared" si="6"/>
        <v/>
      </c>
      <c r="C32" s="80"/>
      <c r="D32" s="21" t="str">
        <f t="shared" si="7"/>
        <v/>
      </c>
      <c r="E32" s="21" t="str">
        <f t="shared" si="3"/>
        <v/>
      </c>
      <c r="F32" s="22"/>
      <c r="G32" s="22"/>
      <c r="H32" s="22"/>
      <c r="I32" s="86"/>
      <c r="J32" s="22"/>
      <c r="K32" s="22"/>
      <c r="L32" s="84"/>
      <c r="M32" s="22"/>
      <c r="N32" s="84"/>
      <c r="O32" s="23" t="str">
        <f t="shared" si="2"/>
        <v/>
      </c>
      <c r="P32" s="47"/>
      <c r="Q32" s="47"/>
      <c r="R32" s="143" t="str">
        <f t="shared" si="4"/>
        <v/>
      </c>
      <c r="S32" s="22"/>
      <c r="T32" s="84"/>
      <c r="U32" s="93"/>
      <c r="V32" s="93"/>
      <c r="W32" s="93"/>
      <c r="X32" s="86"/>
      <c r="Y32" s="22"/>
      <c r="Z32" s="24"/>
      <c r="AA32" s="126"/>
      <c r="AB32" s="127"/>
      <c r="AC32" s="126"/>
      <c r="AD32" s="124"/>
      <c r="AE32" s="35"/>
      <c r="AG32" s="79">
        <f t="shared" si="8"/>
        <v>0</v>
      </c>
      <c r="AH32" s="79">
        <f>IF(AND($F32&lt;&gt;"",F32&lt;&gt;※編集不可※選択項目!$C$9,T32=""),1,0)</f>
        <v>0</v>
      </c>
      <c r="AI32" s="79">
        <f>IF(AND($F32=※編集不可※選択項目!$C$9,U32=""),1,0)</f>
        <v>0</v>
      </c>
      <c r="AJ32" s="79">
        <f>IF(AND($H32&lt;&gt;"",I32=※編集不可※選択項目!$D$4,W32=""),1,0)</f>
        <v>0</v>
      </c>
      <c r="AK32" s="79">
        <f t="shared" si="12"/>
        <v>0</v>
      </c>
      <c r="AL32" s="79" t="str">
        <f t="shared" si="9"/>
        <v/>
      </c>
      <c r="AM32" s="72">
        <f t="shared" si="10"/>
        <v>0</v>
      </c>
      <c r="AN32" s="72">
        <f t="shared" si="11"/>
        <v>0</v>
      </c>
    </row>
    <row r="33" spans="1:40" s="39" customFormat="1" ht="34.5" customHeight="1" x14ac:dyDescent="0.2">
      <c r="A33" s="66">
        <f t="shared" si="5"/>
        <v>21</v>
      </c>
      <c r="B33" s="31" t="str">
        <f t="shared" si="6"/>
        <v/>
      </c>
      <c r="C33" s="80"/>
      <c r="D33" s="21" t="str">
        <f t="shared" si="7"/>
        <v/>
      </c>
      <c r="E33" s="21" t="str">
        <f t="shared" si="3"/>
        <v/>
      </c>
      <c r="F33" s="22"/>
      <c r="G33" s="22"/>
      <c r="H33" s="22"/>
      <c r="I33" s="86"/>
      <c r="J33" s="22"/>
      <c r="K33" s="22"/>
      <c r="L33" s="84"/>
      <c r="M33" s="22"/>
      <c r="N33" s="84"/>
      <c r="O33" s="23" t="str">
        <f t="shared" si="2"/>
        <v/>
      </c>
      <c r="P33" s="47"/>
      <c r="Q33" s="47"/>
      <c r="R33" s="143" t="str">
        <f t="shared" si="4"/>
        <v/>
      </c>
      <c r="S33" s="22"/>
      <c r="T33" s="84"/>
      <c r="U33" s="93"/>
      <c r="V33" s="93"/>
      <c r="W33" s="93"/>
      <c r="X33" s="86"/>
      <c r="Y33" s="22"/>
      <c r="Z33" s="24"/>
      <c r="AA33" s="126"/>
      <c r="AB33" s="127"/>
      <c r="AC33" s="126"/>
      <c r="AD33" s="124"/>
      <c r="AE33" s="35"/>
      <c r="AG33" s="79">
        <f t="shared" si="8"/>
        <v>0</v>
      </c>
      <c r="AH33" s="79">
        <f>IF(AND($F33&lt;&gt;"",F33&lt;&gt;※編集不可※選択項目!$C$9,T33=""),1,0)</f>
        <v>0</v>
      </c>
      <c r="AI33" s="79">
        <f>IF(AND($F33=※編集不可※選択項目!$C$9,U33=""),1,0)</f>
        <v>0</v>
      </c>
      <c r="AJ33" s="79">
        <f>IF(AND($H33&lt;&gt;"",I33=※編集不可※選択項目!$D$4,W33=""),1,0)</f>
        <v>0</v>
      </c>
      <c r="AK33" s="79">
        <f t="shared" si="12"/>
        <v>0</v>
      </c>
      <c r="AL33" s="79" t="str">
        <f t="shared" si="9"/>
        <v/>
      </c>
      <c r="AM33" s="72">
        <f t="shared" si="10"/>
        <v>0</v>
      </c>
      <c r="AN33" s="72">
        <f t="shared" si="11"/>
        <v>0</v>
      </c>
    </row>
    <row r="34" spans="1:40" s="39" customFormat="1" ht="34.5" customHeight="1" x14ac:dyDescent="0.2">
      <c r="A34" s="66">
        <f t="shared" si="5"/>
        <v>22</v>
      </c>
      <c r="B34" s="31" t="str">
        <f t="shared" si="6"/>
        <v/>
      </c>
      <c r="C34" s="80"/>
      <c r="D34" s="21" t="str">
        <f t="shared" si="7"/>
        <v/>
      </c>
      <c r="E34" s="21" t="str">
        <f t="shared" si="3"/>
        <v/>
      </c>
      <c r="F34" s="22"/>
      <c r="G34" s="22"/>
      <c r="H34" s="22"/>
      <c r="I34" s="86"/>
      <c r="J34" s="22"/>
      <c r="K34" s="22"/>
      <c r="L34" s="84"/>
      <c r="M34" s="22"/>
      <c r="N34" s="84"/>
      <c r="O34" s="23" t="str">
        <f t="shared" si="2"/>
        <v/>
      </c>
      <c r="P34" s="47"/>
      <c r="Q34" s="47"/>
      <c r="R34" s="143" t="str">
        <f t="shared" si="4"/>
        <v/>
      </c>
      <c r="S34" s="22"/>
      <c r="T34" s="84"/>
      <c r="U34" s="93"/>
      <c r="V34" s="93"/>
      <c r="W34" s="93"/>
      <c r="X34" s="86"/>
      <c r="Y34" s="22"/>
      <c r="Z34" s="24"/>
      <c r="AA34" s="126"/>
      <c r="AB34" s="127"/>
      <c r="AC34" s="126"/>
      <c r="AD34" s="124"/>
      <c r="AE34" s="35"/>
      <c r="AG34" s="79">
        <f t="shared" si="8"/>
        <v>0</v>
      </c>
      <c r="AH34" s="79">
        <f>IF(AND($F34&lt;&gt;"",F34&lt;&gt;※編集不可※選択項目!$C$9,T34=""),1,0)</f>
        <v>0</v>
      </c>
      <c r="AI34" s="79">
        <f>IF(AND($F34=※編集不可※選択項目!$C$9,U34=""),1,0)</f>
        <v>0</v>
      </c>
      <c r="AJ34" s="79">
        <f>IF(AND($H34&lt;&gt;"",I34=※編集不可※選択項目!$D$4,W34=""),1,0)</f>
        <v>0</v>
      </c>
      <c r="AK34" s="79">
        <f t="shared" si="12"/>
        <v>0</v>
      </c>
      <c r="AL34" s="79" t="str">
        <f t="shared" si="9"/>
        <v/>
      </c>
      <c r="AM34" s="72">
        <f t="shared" si="10"/>
        <v>0</v>
      </c>
      <c r="AN34" s="72">
        <f t="shared" si="11"/>
        <v>0</v>
      </c>
    </row>
    <row r="35" spans="1:40" s="39" customFormat="1" ht="34.5" customHeight="1" x14ac:dyDescent="0.2">
      <c r="A35" s="66">
        <f t="shared" si="5"/>
        <v>23</v>
      </c>
      <c r="B35" s="31" t="str">
        <f t="shared" si="6"/>
        <v/>
      </c>
      <c r="C35" s="80"/>
      <c r="D35" s="21" t="str">
        <f t="shared" si="7"/>
        <v/>
      </c>
      <c r="E35" s="21" t="str">
        <f t="shared" si="3"/>
        <v/>
      </c>
      <c r="F35" s="22"/>
      <c r="G35" s="22"/>
      <c r="H35" s="22"/>
      <c r="I35" s="86"/>
      <c r="J35" s="22"/>
      <c r="K35" s="22"/>
      <c r="L35" s="84"/>
      <c r="M35" s="22"/>
      <c r="N35" s="84"/>
      <c r="O35" s="23" t="str">
        <f t="shared" si="2"/>
        <v/>
      </c>
      <c r="P35" s="47"/>
      <c r="Q35" s="47"/>
      <c r="R35" s="143" t="str">
        <f t="shared" si="4"/>
        <v/>
      </c>
      <c r="S35" s="22"/>
      <c r="T35" s="84"/>
      <c r="U35" s="93"/>
      <c r="V35" s="93"/>
      <c r="W35" s="93"/>
      <c r="X35" s="86"/>
      <c r="Y35" s="22"/>
      <c r="Z35" s="24"/>
      <c r="AA35" s="126"/>
      <c r="AB35" s="127"/>
      <c r="AC35" s="126"/>
      <c r="AD35" s="124"/>
      <c r="AE35" s="35"/>
      <c r="AG35" s="79">
        <f t="shared" si="8"/>
        <v>0</v>
      </c>
      <c r="AH35" s="79">
        <f>IF(AND($F35&lt;&gt;"",F35&lt;&gt;※編集不可※選択項目!$C$9,T35=""),1,0)</f>
        <v>0</v>
      </c>
      <c r="AI35" s="79">
        <f>IF(AND($F35=※編集不可※選択項目!$C$9,U35=""),1,0)</f>
        <v>0</v>
      </c>
      <c r="AJ35" s="79">
        <f>IF(AND($H35&lt;&gt;"",I35=※編集不可※選択項目!$D$4,W35=""),1,0)</f>
        <v>0</v>
      </c>
      <c r="AK35" s="79">
        <f t="shared" si="12"/>
        <v>0</v>
      </c>
      <c r="AL35" s="79" t="str">
        <f t="shared" si="9"/>
        <v/>
      </c>
      <c r="AM35" s="72">
        <f t="shared" si="10"/>
        <v>0</v>
      </c>
      <c r="AN35" s="72">
        <f t="shared" si="11"/>
        <v>0</v>
      </c>
    </row>
    <row r="36" spans="1:40" s="39" customFormat="1" ht="34.5" customHeight="1" x14ac:dyDescent="0.2">
      <c r="A36" s="66">
        <f t="shared" si="5"/>
        <v>24</v>
      </c>
      <c r="B36" s="31" t="str">
        <f t="shared" si="6"/>
        <v/>
      </c>
      <c r="C36" s="80"/>
      <c r="D36" s="21" t="str">
        <f t="shared" si="7"/>
        <v/>
      </c>
      <c r="E36" s="21" t="str">
        <f t="shared" si="3"/>
        <v/>
      </c>
      <c r="F36" s="22"/>
      <c r="G36" s="22"/>
      <c r="H36" s="22"/>
      <c r="I36" s="86"/>
      <c r="J36" s="22"/>
      <c r="K36" s="22"/>
      <c r="L36" s="84"/>
      <c r="M36" s="22"/>
      <c r="N36" s="84"/>
      <c r="O36" s="23" t="str">
        <f t="shared" si="2"/>
        <v/>
      </c>
      <c r="P36" s="47"/>
      <c r="Q36" s="47"/>
      <c r="R36" s="143" t="str">
        <f t="shared" si="4"/>
        <v/>
      </c>
      <c r="S36" s="22"/>
      <c r="T36" s="84"/>
      <c r="U36" s="93"/>
      <c r="V36" s="93"/>
      <c r="W36" s="93"/>
      <c r="X36" s="86"/>
      <c r="Y36" s="22"/>
      <c r="Z36" s="24"/>
      <c r="AA36" s="126"/>
      <c r="AB36" s="127"/>
      <c r="AC36" s="126"/>
      <c r="AD36" s="124"/>
      <c r="AE36" s="35"/>
      <c r="AG36" s="79">
        <f t="shared" si="8"/>
        <v>0</v>
      </c>
      <c r="AH36" s="79">
        <f>IF(AND($F36&lt;&gt;"",F36&lt;&gt;※編集不可※選択項目!$C$9,T36=""),1,0)</f>
        <v>0</v>
      </c>
      <c r="AI36" s="79">
        <f>IF(AND($F36=※編集不可※選択項目!$C$9,U36=""),1,0)</f>
        <v>0</v>
      </c>
      <c r="AJ36" s="79">
        <f>IF(AND($H36&lt;&gt;"",I36=※編集不可※選択項目!$D$4,W36=""),1,0)</f>
        <v>0</v>
      </c>
      <c r="AK36" s="79">
        <f t="shared" si="12"/>
        <v>0</v>
      </c>
      <c r="AL36" s="79" t="str">
        <f t="shared" si="9"/>
        <v/>
      </c>
      <c r="AM36" s="72">
        <f t="shared" si="10"/>
        <v>0</v>
      </c>
      <c r="AN36" s="72">
        <f t="shared" si="11"/>
        <v>0</v>
      </c>
    </row>
    <row r="37" spans="1:40" s="39" customFormat="1" ht="34.5" customHeight="1" x14ac:dyDescent="0.2">
      <c r="A37" s="66">
        <f t="shared" si="5"/>
        <v>25</v>
      </c>
      <c r="B37" s="31" t="str">
        <f t="shared" si="6"/>
        <v/>
      </c>
      <c r="C37" s="80"/>
      <c r="D37" s="21" t="str">
        <f t="shared" si="7"/>
        <v/>
      </c>
      <c r="E37" s="21" t="str">
        <f t="shared" si="3"/>
        <v/>
      </c>
      <c r="F37" s="22"/>
      <c r="G37" s="22"/>
      <c r="H37" s="22"/>
      <c r="I37" s="86"/>
      <c r="J37" s="22"/>
      <c r="K37" s="22"/>
      <c r="L37" s="84"/>
      <c r="M37" s="22"/>
      <c r="N37" s="84"/>
      <c r="O37" s="23" t="str">
        <f t="shared" si="2"/>
        <v/>
      </c>
      <c r="P37" s="47"/>
      <c r="Q37" s="47"/>
      <c r="R37" s="143" t="str">
        <f t="shared" si="4"/>
        <v/>
      </c>
      <c r="S37" s="22"/>
      <c r="T37" s="84"/>
      <c r="U37" s="93"/>
      <c r="V37" s="93"/>
      <c r="W37" s="93"/>
      <c r="X37" s="86"/>
      <c r="Y37" s="22"/>
      <c r="Z37" s="24"/>
      <c r="AA37" s="126"/>
      <c r="AB37" s="127"/>
      <c r="AC37" s="126"/>
      <c r="AD37" s="124"/>
      <c r="AE37" s="35"/>
      <c r="AG37" s="79">
        <f t="shared" si="8"/>
        <v>0</v>
      </c>
      <c r="AH37" s="79">
        <f>IF(AND($F37&lt;&gt;"",F37&lt;&gt;※編集不可※選択項目!$C$9,T37=""),1,0)</f>
        <v>0</v>
      </c>
      <c r="AI37" s="79">
        <f>IF(AND($F37=※編集不可※選択項目!$C$9,U37=""),1,0)</f>
        <v>0</v>
      </c>
      <c r="AJ37" s="79">
        <f>IF(AND($H37&lt;&gt;"",I37=※編集不可※選択項目!$D$4,W37=""),1,0)</f>
        <v>0</v>
      </c>
      <c r="AK37" s="79">
        <f t="shared" si="12"/>
        <v>0</v>
      </c>
      <c r="AL37" s="79" t="str">
        <f t="shared" si="9"/>
        <v/>
      </c>
      <c r="AM37" s="72">
        <f t="shared" si="10"/>
        <v>0</v>
      </c>
      <c r="AN37" s="72">
        <f t="shared" si="11"/>
        <v>0</v>
      </c>
    </row>
    <row r="38" spans="1:40" s="39" customFormat="1" ht="34.5" customHeight="1" x14ac:dyDescent="0.2">
      <c r="A38" s="66">
        <f t="shared" si="5"/>
        <v>26</v>
      </c>
      <c r="B38" s="31" t="str">
        <f t="shared" si="6"/>
        <v/>
      </c>
      <c r="C38" s="80"/>
      <c r="D38" s="21" t="str">
        <f t="shared" si="7"/>
        <v/>
      </c>
      <c r="E38" s="21" t="str">
        <f t="shared" si="3"/>
        <v/>
      </c>
      <c r="F38" s="22"/>
      <c r="G38" s="22"/>
      <c r="H38" s="22"/>
      <c r="I38" s="86"/>
      <c r="J38" s="22"/>
      <c r="K38" s="22"/>
      <c r="L38" s="84"/>
      <c r="M38" s="22"/>
      <c r="N38" s="84"/>
      <c r="O38" s="23" t="str">
        <f t="shared" si="2"/>
        <v/>
      </c>
      <c r="P38" s="47"/>
      <c r="Q38" s="47"/>
      <c r="R38" s="143" t="str">
        <f t="shared" si="4"/>
        <v/>
      </c>
      <c r="S38" s="22"/>
      <c r="T38" s="84"/>
      <c r="U38" s="93"/>
      <c r="V38" s="93"/>
      <c r="W38" s="93"/>
      <c r="X38" s="86"/>
      <c r="Y38" s="22"/>
      <c r="Z38" s="24"/>
      <c r="AA38" s="126"/>
      <c r="AB38" s="127"/>
      <c r="AC38" s="126"/>
      <c r="AD38" s="124"/>
      <c r="AE38" s="35"/>
      <c r="AG38" s="79">
        <f t="shared" si="8"/>
        <v>0</v>
      </c>
      <c r="AH38" s="79">
        <f>IF(AND($F38&lt;&gt;"",F38&lt;&gt;※編集不可※選択項目!$C$9,T38=""),1,0)</f>
        <v>0</v>
      </c>
      <c r="AI38" s="79">
        <f>IF(AND($F38=※編集不可※選択項目!$C$9,U38=""),1,0)</f>
        <v>0</v>
      </c>
      <c r="AJ38" s="79">
        <f>IF(AND($H38&lt;&gt;"",I38=※編集不可※選択項目!$D$4,W38=""),1,0)</f>
        <v>0</v>
      </c>
      <c r="AK38" s="79">
        <f t="shared" si="12"/>
        <v>0</v>
      </c>
      <c r="AL38" s="79" t="str">
        <f t="shared" si="9"/>
        <v/>
      </c>
      <c r="AM38" s="72">
        <f t="shared" si="10"/>
        <v>0</v>
      </c>
      <c r="AN38" s="72">
        <f t="shared" si="11"/>
        <v>0</v>
      </c>
    </row>
    <row r="39" spans="1:40" s="39" customFormat="1" ht="34.5" customHeight="1" x14ac:dyDescent="0.2">
      <c r="A39" s="66">
        <f t="shared" si="5"/>
        <v>27</v>
      </c>
      <c r="B39" s="31" t="str">
        <f t="shared" si="6"/>
        <v/>
      </c>
      <c r="C39" s="80"/>
      <c r="D39" s="21" t="str">
        <f t="shared" si="7"/>
        <v/>
      </c>
      <c r="E39" s="21" t="str">
        <f t="shared" si="3"/>
        <v/>
      </c>
      <c r="F39" s="22"/>
      <c r="G39" s="22"/>
      <c r="H39" s="22"/>
      <c r="I39" s="86"/>
      <c r="J39" s="22"/>
      <c r="K39" s="22"/>
      <c r="L39" s="84"/>
      <c r="M39" s="22"/>
      <c r="N39" s="84"/>
      <c r="O39" s="23" t="str">
        <f t="shared" si="2"/>
        <v/>
      </c>
      <c r="P39" s="47"/>
      <c r="Q39" s="47"/>
      <c r="R39" s="143" t="str">
        <f t="shared" si="4"/>
        <v/>
      </c>
      <c r="S39" s="22"/>
      <c r="T39" s="84"/>
      <c r="U39" s="93"/>
      <c r="V39" s="93"/>
      <c r="W39" s="93"/>
      <c r="X39" s="86"/>
      <c r="Y39" s="22"/>
      <c r="Z39" s="24"/>
      <c r="AA39" s="126"/>
      <c r="AB39" s="127"/>
      <c r="AC39" s="126"/>
      <c r="AD39" s="124"/>
      <c r="AE39" s="35"/>
      <c r="AG39" s="79">
        <f t="shared" si="8"/>
        <v>0</v>
      </c>
      <c r="AH39" s="79">
        <f>IF(AND($F39&lt;&gt;"",F39&lt;&gt;※編集不可※選択項目!$C$9,T39=""),1,0)</f>
        <v>0</v>
      </c>
      <c r="AI39" s="79">
        <f>IF(AND($F39=※編集不可※選択項目!$C$9,U39=""),1,0)</f>
        <v>0</v>
      </c>
      <c r="AJ39" s="79">
        <f>IF(AND($H39&lt;&gt;"",I39=※編集不可※選択項目!$D$4,W39=""),1,0)</f>
        <v>0</v>
      </c>
      <c r="AK39" s="79">
        <f t="shared" si="12"/>
        <v>0</v>
      </c>
      <c r="AL39" s="79" t="str">
        <f t="shared" si="9"/>
        <v/>
      </c>
      <c r="AM39" s="72">
        <f t="shared" si="10"/>
        <v>0</v>
      </c>
      <c r="AN39" s="72">
        <f t="shared" si="11"/>
        <v>0</v>
      </c>
    </row>
    <row r="40" spans="1:40" s="39" customFormat="1" ht="34.5" customHeight="1" x14ac:dyDescent="0.2">
      <c r="A40" s="66">
        <f t="shared" si="5"/>
        <v>28</v>
      </c>
      <c r="B40" s="31" t="str">
        <f t="shared" si="6"/>
        <v/>
      </c>
      <c r="C40" s="80"/>
      <c r="D40" s="21" t="str">
        <f t="shared" si="7"/>
        <v/>
      </c>
      <c r="E40" s="21" t="str">
        <f t="shared" si="3"/>
        <v/>
      </c>
      <c r="F40" s="22"/>
      <c r="G40" s="22"/>
      <c r="H40" s="22"/>
      <c r="I40" s="86"/>
      <c r="J40" s="22"/>
      <c r="K40" s="22"/>
      <c r="L40" s="84"/>
      <c r="M40" s="22"/>
      <c r="N40" s="84"/>
      <c r="O40" s="23" t="str">
        <f t="shared" si="2"/>
        <v/>
      </c>
      <c r="P40" s="47"/>
      <c r="Q40" s="47"/>
      <c r="R40" s="143" t="str">
        <f t="shared" si="4"/>
        <v/>
      </c>
      <c r="S40" s="22"/>
      <c r="T40" s="84"/>
      <c r="U40" s="93"/>
      <c r="V40" s="93"/>
      <c r="W40" s="93"/>
      <c r="X40" s="86"/>
      <c r="Y40" s="22"/>
      <c r="Z40" s="24"/>
      <c r="AA40" s="126"/>
      <c r="AB40" s="127"/>
      <c r="AC40" s="126"/>
      <c r="AD40" s="124"/>
      <c r="AE40" s="35"/>
      <c r="AG40" s="79">
        <f t="shared" si="8"/>
        <v>0</v>
      </c>
      <c r="AH40" s="79">
        <f>IF(AND($F40&lt;&gt;"",F40&lt;&gt;※編集不可※選択項目!$C$9,T40=""),1,0)</f>
        <v>0</v>
      </c>
      <c r="AI40" s="79">
        <f>IF(AND($F40=※編集不可※選択項目!$C$9,U40=""),1,0)</f>
        <v>0</v>
      </c>
      <c r="AJ40" s="79">
        <f>IF(AND($H40&lt;&gt;"",I40=※編集不可※選択項目!$D$4,W40=""),1,0)</f>
        <v>0</v>
      </c>
      <c r="AK40" s="79">
        <f t="shared" si="12"/>
        <v>0</v>
      </c>
      <c r="AL40" s="79" t="str">
        <f t="shared" si="9"/>
        <v/>
      </c>
      <c r="AM40" s="72">
        <f t="shared" si="10"/>
        <v>0</v>
      </c>
      <c r="AN40" s="72">
        <f t="shared" si="11"/>
        <v>0</v>
      </c>
    </row>
    <row r="41" spans="1:40" s="39" customFormat="1" ht="34.5" customHeight="1" x14ac:dyDescent="0.2">
      <c r="A41" s="66">
        <f t="shared" si="5"/>
        <v>29</v>
      </c>
      <c r="B41" s="31" t="str">
        <f t="shared" si="6"/>
        <v/>
      </c>
      <c r="C41" s="80"/>
      <c r="D41" s="21" t="str">
        <f t="shared" si="7"/>
        <v/>
      </c>
      <c r="E41" s="21" t="str">
        <f t="shared" si="3"/>
        <v/>
      </c>
      <c r="F41" s="22"/>
      <c r="G41" s="22"/>
      <c r="H41" s="22"/>
      <c r="I41" s="86"/>
      <c r="J41" s="22"/>
      <c r="K41" s="22"/>
      <c r="L41" s="84"/>
      <c r="M41" s="22"/>
      <c r="N41" s="84"/>
      <c r="O41" s="23" t="str">
        <f t="shared" si="2"/>
        <v/>
      </c>
      <c r="P41" s="47"/>
      <c r="Q41" s="47"/>
      <c r="R41" s="143" t="str">
        <f t="shared" si="4"/>
        <v/>
      </c>
      <c r="S41" s="22"/>
      <c r="T41" s="84"/>
      <c r="U41" s="93"/>
      <c r="V41" s="93"/>
      <c r="W41" s="93"/>
      <c r="X41" s="86"/>
      <c r="Y41" s="22"/>
      <c r="Z41" s="24"/>
      <c r="AA41" s="126"/>
      <c r="AB41" s="127"/>
      <c r="AC41" s="126"/>
      <c r="AD41" s="124"/>
      <c r="AE41" s="35"/>
      <c r="AG41" s="79">
        <f t="shared" si="8"/>
        <v>0</v>
      </c>
      <c r="AH41" s="79">
        <f>IF(AND($F41&lt;&gt;"",F41&lt;&gt;※編集不可※選択項目!$C$9,T41=""),1,0)</f>
        <v>0</v>
      </c>
      <c r="AI41" s="79">
        <f>IF(AND($F41=※編集不可※選択項目!$C$9,U41=""),1,0)</f>
        <v>0</v>
      </c>
      <c r="AJ41" s="79">
        <f>IF(AND($H41&lt;&gt;"",I41=※編集不可※選択項目!$D$4,W41=""),1,0)</f>
        <v>0</v>
      </c>
      <c r="AK41" s="79">
        <f t="shared" si="12"/>
        <v>0</v>
      </c>
      <c r="AL41" s="79" t="str">
        <f t="shared" si="9"/>
        <v/>
      </c>
      <c r="AM41" s="72">
        <f t="shared" si="10"/>
        <v>0</v>
      </c>
      <c r="AN41" s="72">
        <f t="shared" si="11"/>
        <v>0</v>
      </c>
    </row>
    <row r="42" spans="1:40" s="39" customFormat="1" ht="34.5" customHeight="1" x14ac:dyDescent="0.2">
      <c r="A42" s="66">
        <f t="shared" si="5"/>
        <v>30</v>
      </c>
      <c r="B42" s="31" t="str">
        <f t="shared" si="6"/>
        <v/>
      </c>
      <c r="C42" s="80"/>
      <c r="D42" s="21" t="str">
        <f t="shared" si="7"/>
        <v/>
      </c>
      <c r="E42" s="21" t="str">
        <f t="shared" si="3"/>
        <v/>
      </c>
      <c r="F42" s="22"/>
      <c r="G42" s="22"/>
      <c r="H42" s="22"/>
      <c r="I42" s="86"/>
      <c r="J42" s="22"/>
      <c r="K42" s="22"/>
      <c r="L42" s="84"/>
      <c r="M42" s="22"/>
      <c r="N42" s="84"/>
      <c r="O42" s="23" t="str">
        <f t="shared" si="2"/>
        <v/>
      </c>
      <c r="P42" s="47"/>
      <c r="Q42" s="47"/>
      <c r="R42" s="143" t="str">
        <f t="shared" si="4"/>
        <v/>
      </c>
      <c r="S42" s="22"/>
      <c r="T42" s="84"/>
      <c r="U42" s="93"/>
      <c r="V42" s="93"/>
      <c r="W42" s="93"/>
      <c r="X42" s="86"/>
      <c r="Y42" s="22"/>
      <c r="Z42" s="24"/>
      <c r="AA42" s="126"/>
      <c r="AB42" s="127"/>
      <c r="AC42" s="126"/>
      <c r="AD42" s="124"/>
      <c r="AE42" s="35"/>
      <c r="AG42" s="79">
        <f t="shared" si="8"/>
        <v>0</v>
      </c>
      <c r="AH42" s="79">
        <f>IF(AND($F42&lt;&gt;"",F42&lt;&gt;※編集不可※選択項目!$C$9,T42=""),1,0)</f>
        <v>0</v>
      </c>
      <c r="AI42" s="79">
        <f>IF(AND($F42=※編集不可※選択項目!$C$9,U42=""),1,0)</f>
        <v>0</v>
      </c>
      <c r="AJ42" s="79">
        <f>IF(AND($H42&lt;&gt;"",I42=※編集不可※選択項目!$D$4,W42=""),1,0)</f>
        <v>0</v>
      </c>
      <c r="AK42" s="79">
        <f t="shared" si="12"/>
        <v>0</v>
      </c>
      <c r="AL42" s="79" t="str">
        <f t="shared" si="9"/>
        <v/>
      </c>
      <c r="AM42" s="72">
        <f t="shared" si="10"/>
        <v>0</v>
      </c>
      <c r="AN42" s="72">
        <f t="shared" si="11"/>
        <v>0</v>
      </c>
    </row>
    <row r="43" spans="1:40" s="39" customFormat="1" ht="34.5" customHeight="1" x14ac:dyDescent="0.2">
      <c r="A43" s="66">
        <f t="shared" si="5"/>
        <v>31</v>
      </c>
      <c r="B43" s="31" t="str">
        <f t="shared" si="6"/>
        <v/>
      </c>
      <c r="C43" s="80"/>
      <c r="D43" s="21" t="str">
        <f t="shared" si="7"/>
        <v/>
      </c>
      <c r="E43" s="21" t="str">
        <f t="shared" si="3"/>
        <v/>
      </c>
      <c r="F43" s="22"/>
      <c r="G43" s="22"/>
      <c r="H43" s="22"/>
      <c r="I43" s="86"/>
      <c r="J43" s="22"/>
      <c r="K43" s="22"/>
      <c r="L43" s="84"/>
      <c r="M43" s="22"/>
      <c r="N43" s="84"/>
      <c r="O43" s="23" t="str">
        <f t="shared" si="2"/>
        <v/>
      </c>
      <c r="P43" s="47"/>
      <c r="Q43" s="47"/>
      <c r="R43" s="143" t="str">
        <f t="shared" si="4"/>
        <v/>
      </c>
      <c r="S43" s="22"/>
      <c r="T43" s="84"/>
      <c r="U43" s="93"/>
      <c r="V43" s="93"/>
      <c r="W43" s="93"/>
      <c r="X43" s="86"/>
      <c r="Y43" s="22"/>
      <c r="Z43" s="24"/>
      <c r="AA43" s="126"/>
      <c r="AB43" s="127"/>
      <c r="AC43" s="126"/>
      <c r="AD43" s="124"/>
      <c r="AE43" s="35"/>
      <c r="AG43" s="79">
        <f t="shared" si="8"/>
        <v>0</v>
      </c>
      <c r="AH43" s="79">
        <f>IF(AND($F43&lt;&gt;"",F43&lt;&gt;※編集不可※選択項目!$C$9,T43=""),1,0)</f>
        <v>0</v>
      </c>
      <c r="AI43" s="79">
        <f>IF(AND($F43=※編集不可※選択項目!$C$9,U43=""),1,0)</f>
        <v>0</v>
      </c>
      <c r="AJ43" s="79">
        <f>IF(AND($H43&lt;&gt;"",I43=※編集不可※選択項目!$D$4,W43=""),1,0)</f>
        <v>0</v>
      </c>
      <c r="AK43" s="79">
        <f t="shared" si="12"/>
        <v>0</v>
      </c>
      <c r="AL43" s="79" t="str">
        <f t="shared" si="9"/>
        <v/>
      </c>
      <c r="AM43" s="72">
        <f t="shared" si="10"/>
        <v>0</v>
      </c>
      <c r="AN43" s="72">
        <f t="shared" si="11"/>
        <v>0</v>
      </c>
    </row>
    <row r="44" spans="1:40" s="39" customFormat="1" ht="34.5" customHeight="1" x14ac:dyDescent="0.2">
      <c r="A44" s="66">
        <f t="shared" si="5"/>
        <v>32</v>
      </c>
      <c r="B44" s="31" t="str">
        <f t="shared" si="6"/>
        <v/>
      </c>
      <c r="C44" s="80"/>
      <c r="D44" s="21" t="str">
        <f t="shared" si="7"/>
        <v/>
      </c>
      <c r="E44" s="21" t="str">
        <f t="shared" si="3"/>
        <v/>
      </c>
      <c r="F44" s="22"/>
      <c r="G44" s="22"/>
      <c r="H44" s="22"/>
      <c r="I44" s="86"/>
      <c r="J44" s="22"/>
      <c r="K44" s="22"/>
      <c r="L44" s="84"/>
      <c r="M44" s="22"/>
      <c r="N44" s="84"/>
      <c r="O44" s="23" t="str">
        <f t="shared" si="2"/>
        <v/>
      </c>
      <c r="P44" s="47"/>
      <c r="Q44" s="47"/>
      <c r="R44" s="143" t="str">
        <f t="shared" si="4"/>
        <v/>
      </c>
      <c r="S44" s="22"/>
      <c r="T44" s="84"/>
      <c r="U44" s="93"/>
      <c r="V44" s="93"/>
      <c r="W44" s="93"/>
      <c r="X44" s="86"/>
      <c r="Y44" s="22"/>
      <c r="Z44" s="24"/>
      <c r="AA44" s="126"/>
      <c r="AB44" s="127"/>
      <c r="AC44" s="126"/>
      <c r="AD44" s="124"/>
      <c r="AE44" s="35"/>
      <c r="AG44" s="79">
        <f t="shared" si="8"/>
        <v>0</v>
      </c>
      <c r="AH44" s="79">
        <f>IF(AND($F44&lt;&gt;"",F44&lt;&gt;※編集不可※選択項目!$C$9,T44=""),1,0)</f>
        <v>0</v>
      </c>
      <c r="AI44" s="79">
        <f>IF(AND($F44=※編集不可※選択項目!$C$9,U44=""),1,0)</f>
        <v>0</v>
      </c>
      <c r="AJ44" s="79">
        <f>IF(AND($H44&lt;&gt;"",I44=※編集不可※選択項目!$D$4,W44=""),1,0)</f>
        <v>0</v>
      </c>
      <c r="AK44" s="79">
        <f t="shared" si="12"/>
        <v>0</v>
      </c>
      <c r="AL44" s="79" t="str">
        <f t="shared" si="9"/>
        <v/>
      </c>
      <c r="AM44" s="72">
        <f t="shared" si="10"/>
        <v>0</v>
      </c>
      <c r="AN44" s="72">
        <f t="shared" si="11"/>
        <v>0</v>
      </c>
    </row>
    <row r="45" spans="1:40" s="39" customFormat="1" ht="34.5" customHeight="1" x14ac:dyDescent="0.2">
      <c r="A45" s="66">
        <f t="shared" si="5"/>
        <v>33</v>
      </c>
      <c r="B45" s="31" t="str">
        <f t="shared" si="6"/>
        <v/>
      </c>
      <c r="C45" s="80"/>
      <c r="D45" s="21" t="str">
        <f t="shared" si="7"/>
        <v/>
      </c>
      <c r="E45" s="21" t="str">
        <f t="shared" si="3"/>
        <v/>
      </c>
      <c r="F45" s="22"/>
      <c r="G45" s="22"/>
      <c r="H45" s="22"/>
      <c r="I45" s="86"/>
      <c r="J45" s="22"/>
      <c r="K45" s="22"/>
      <c r="L45" s="84"/>
      <c r="M45" s="22"/>
      <c r="N45" s="84"/>
      <c r="O45" s="23" t="str">
        <f t="shared" si="2"/>
        <v/>
      </c>
      <c r="P45" s="47"/>
      <c r="Q45" s="47"/>
      <c r="R45" s="143" t="str">
        <f t="shared" si="4"/>
        <v/>
      </c>
      <c r="S45" s="22"/>
      <c r="T45" s="84"/>
      <c r="U45" s="93"/>
      <c r="V45" s="93"/>
      <c r="W45" s="93"/>
      <c r="X45" s="86"/>
      <c r="Y45" s="22"/>
      <c r="Z45" s="24"/>
      <c r="AA45" s="126"/>
      <c r="AB45" s="127"/>
      <c r="AC45" s="126"/>
      <c r="AD45" s="124"/>
      <c r="AE45" s="35"/>
      <c r="AG45" s="79">
        <f t="shared" si="8"/>
        <v>0</v>
      </c>
      <c r="AH45" s="79">
        <f>IF(AND($F45&lt;&gt;"",F45&lt;&gt;※編集不可※選択項目!$C$9,T45=""),1,0)</f>
        <v>0</v>
      </c>
      <c r="AI45" s="79">
        <f>IF(AND($F45=※編集不可※選択項目!$C$9,U45=""),1,0)</f>
        <v>0</v>
      </c>
      <c r="AJ45" s="79">
        <f>IF(AND($H45&lt;&gt;"",I45=※編集不可※選択項目!$D$4,W45=""),1,0)</f>
        <v>0</v>
      </c>
      <c r="AK45" s="79">
        <f t="shared" si="12"/>
        <v>0</v>
      </c>
      <c r="AL45" s="79" t="str">
        <f t="shared" si="9"/>
        <v/>
      </c>
      <c r="AM45" s="72">
        <f t="shared" si="10"/>
        <v>0</v>
      </c>
      <c r="AN45" s="72">
        <f t="shared" si="11"/>
        <v>0</v>
      </c>
    </row>
    <row r="46" spans="1:40" s="39" customFormat="1" ht="34.5" customHeight="1" x14ac:dyDescent="0.2">
      <c r="A46" s="66">
        <f t="shared" si="5"/>
        <v>34</v>
      </c>
      <c r="B46" s="31" t="str">
        <f t="shared" si="6"/>
        <v/>
      </c>
      <c r="C46" s="80"/>
      <c r="D46" s="21" t="str">
        <f t="shared" si="7"/>
        <v/>
      </c>
      <c r="E46" s="21" t="str">
        <f t="shared" si="3"/>
        <v/>
      </c>
      <c r="F46" s="22"/>
      <c r="G46" s="22"/>
      <c r="H46" s="22"/>
      <c r="I46" s="86"/>
      <c r="J46" s="22"/>
      <c r="K46" s="22"/>
      <c r="L46" s="84"/>
      <c r="M46" s="22"/>
      <c r="N46" s="84"/>
      <c r="O46" s="23" t="str">
        <f t="shared" si="2"/>
        <v/>
      </c>
      <c r="P46" s="47"/>
      <c r="Q46" s="47"/>
      <c r="R46" s="143" t="str">
        <f t="shared" si="4"/>
        <v/>
      </c>
      <c r="S46" s="22"/>
      <c r="T46" s="84"/>
      <c r="U46" s="93"/>
      <c r="V46" s="93"/>
      <c r="W46" s="93"/>
      <c r="X46" s="86"/>
      <c r="Y46" s="22"/>
      <c r="Z46" s="24"/>
      <c r="AA46" s="126"/>
      <c r="AB46" s="127"/>
      <c r="AC46" s="126"/>
      <c r="AD46" s="124"/>
      <c r="AE46" s="35"/>
      <c r="AG46" s="79">
        <f t="shared" si="8"/>
        <v>0</v>
      </c>
      <c r="AH46" s="79">
        <f>IF(AND($F46&lt;&gt;"",F46&lt;&gt;※編集不可※選択項目!$C$9,T46=""),1,0)</f>
        <v>0</v>
      </c>
      <c r="AI46" s="79">
        <f>IF(AND($F46=※編集不可※選択項目!$C$9,U46=""),1,0)</f>
        <v>0</v>
      </c>
      <c r="AJ46" s="79">
        <f>IF(AND($H46&lt;&gt;"",I46=※編集不可※選択項目!$D$4,W46=""),1,0)</f>
        <v>0</v>
      </c>
      <c r="AK46" s="79">
        <f t="shared" si="12"/>
        <v>0</v>
      </c>
      <c r="AL46" s="79" t="str">
        <f t="shared" si="9"/>
        <v/>
      </c>
      <c r="AM46" s="72">
        <f t="shared" si="10"/>
        <v>0</v>
      </c>
      <c r="AN46" s="72">
        <f t="shared" si="11"/>
        <v>0</v>
      </c>
    </row>
    <row r="47" spans="1:40" s="39" customFormat="1" ht="34.5" customHeight="1" x14ac:dyDescent="0.2">
      <c r="A47" s="66">
        <f t="shared" si="5"/>
        <v>35</v>
      </c>
      <c r="B47" s="31" t="str">
        <f t="shared" si="6"/>
        <v/>
      </c>
      <c r="C47" s="80"/>
      <c r="D47" s="21" t="str">
        <f t="shared" si="7"/>
        <v/>
      </c>
      <c r="E47" s="21" t="str">
        <f t="shared" si="3"/>
        <v/>
      </c>
      <c r="F47" s="22"/>
      <c r="G47" s="22"/>
      <c r="H47" s="22"/>
      <c r="I47" s="86"/>
      <c r="J47" s="22"/>
      <c r="K47" s="22"/>
      <c r="L47" s="84"/>
      <c r="M47" s="22"/>
      <c r="N47" s="84"/>
      <c r="O47" s="23" t="str">
        <f t="shared" si="2"/>
        <v/>
      </c>
      <c r="P47" s="47"/>
      <c r="Q47" s="47"/>
      <c r="R47" s="143" t="str">
        <f t="shared" si="4"/>
        <v/>
      </c>
      <c r="S47" s="22"/>
      <c r="T47" s="84"/>
      <c r="U47" s="93"/>
      <c r="V47" s="93"/>
      <c r="W47" s="93"/>
      <c r="X47" s="86"/>
      <c r="Y47" s="22"/>
      <c r="Z47" s="24"/>
      <c r="AA47" s="126"/>
      <c r="AB47" s="127"/>
      <c r="AC47" s="126"/>
      <c r="AD47" s="124"/>
      <c r="AE47" s="35"/>
      <c r="AG47" s="79">
        <f t="shared" si="8"/>
        <v>0</v>
      </c>
      <c r="AH47" s="79">
        <f>IF(AND($F47&lt;&gt;"",F47&lt;&gt;※編集不可※選択項目!$C$9,T47=""),1,0)</f>
        <v>0</v>
      </c>
      <c r="AI47" s="79">
        <f>IF(AND($F47=※編集不可※選択項目!$C$9,U47=""),1,0)</f>
        <v>0</v>
      </c>
      <c r="AJ47" s="79">
        <f>IF(AND($H47&lt;&gt;"",I47=※編集不可※選択項目!$D$4,W47=""),1,0)</f>
        <v>0</v>
      </c>
      <c r="AK47" s="79">
        <f t="shared" si="12"/>
        <v>0</v>
      </c>
      <c r="AL47" s="79" t="str">
        <f t="shared" si="9"/>
        <v/>
      </c>
      <c r="AM47" s="72">
        <f t="shared" si="10"/>
        <v>0</v>
      </c>
      <c r="AN47" s="72">
        <f t="shared" si="11"/>
        <v>0</v>
      </c>
    </row>
    <row r="48" spans="1:40" s="39" customFormat="1" ht="34.5" customHeight="1" x14ac:dyDescent="0.2">
      <c r="A48" s="66">
        <f t="shared" si="5"/>
        <v>36</v>
      </c>
      <c r="B48" s="31" t="str">
        <f t="shared" si="6"/>
        <v/>
      </c>
      <c r="C48" s="80"/>
      <c r="D48" s="21" t="str">
        <f t="shared" si="7"/>
        <v/>
      </c>
      <c r="E48" s="21" t="str">
        <f t="shared" si="3"/>
        <v/>
      </c>
      <c r="F48" s="22"/>
      <c r="G48" s="22"/>
      <c r="H48" s="22"/>
      <c r="I48" s="86"/>
      <c r="J48" s="22"/>
      <c r="K48" s="22"/>
      <c r="L48" s="84"/>
      <c r="M48" s="22"/>
      <c r="N48" s="84"/>
      <c r="O48" s="23" t="str">
        <f t="shared" si="2"/>
        <v/>
      </c>
      <c r="P48" s="47"/>
      <c r="Q48" s="47"/>
      <c r="R48" s="143" t="str">
        <f t="shared" si="4"/>
        <v/>
      </c>
      <c r="S48" s="22"/>
      <c r="T48" s="84"/>
      <c r="U48" s="93"/>
      <c r="V48" s="93"/>
      <c r="W48" s="93"/>
      <c r="X48" s="86"/>
      <c r="Y48" s="22"/>
      <c r="Z48" s="24"/>
      <c r="AA48" s="126"/>
      <c r="AB48" s="127"/>
      <c r="AC48" s="126"/>
      <c r="AD48" s="124"/>
      <c r="AE48" s="35"/>
      <c r="AG48" s="79">
        <f t="shared" si="8"/>
        <v>0</v>
      </c>
      <c r="AH48" s="79">
        <f>IF(AND($F48&lt;&gt;"",F48&lt;&gt;※編集不可※選択項目!$C$9,T48=""),1,0)</f>
        <v>0</v>
      </c>
      <c r="AI48" s="79">
        <f>IF(AND($F48=※編集不可※選択項目!$C$9,U48=""),1,0)</f>
        <v>0</v>
      </c>
      <c r="AJ48" s="79">
        <f>IF(AND($H48&lt;&gt;"",I48=※編集不可※選択項目!$D$4,W48=""),1,0)</f>
        <v>0</v>
      </c>
      <c r="AK48" s="79">
        <f t="shared" si="12"/>
        <v>0</v>
      </c>
      <c r="AL48" s="79" t="str">
        <f t="shared" si="9"/>
        <v/>
      </c>
      <c r="AM48" s="72">
        <f t="shared" si="10"/>
        <v>0</v>
      </c>
      <c r="AN48" s="72">
        <f t="shared" si="11"/>
        <v>0</v>
      </c>
    </row>
    <row r="49" spans="1:40" s="39" customFormat="1" ht="34.5" customHeight="1" x14ac:dyDescent="0.2">
      <c r="A49" s="66">
        <f t="shared" si="5"/>
        <v>37</v>
      </c>
      <c r="B49" s="31" t="str">
        <f t="shared" si="6"/>
        <v/>
      </c>
      <c r="C49" s="80"/>
      <c r="D49" s="21" t="str">
        <f t="shared" si="7"/>
        <v/>
      </c>
      <c r="E49" s="21" t="str">
        <f t="shared" si="3"/>
        <v/>
      </c>
      <c r="F49" s="22"/>
      <c r="G49" s="22"/>
      <c r="H49" s="22"/>
      <c r="I49" s="86"/>
      <c r="J49" s="22"/>
      <c r="K49" s="22"/>
      <c r="L49" s="84"/>
      <c r="M49" s="22"/>
      <c r="N49" s="84"/>
      <c r="O49" s="23" t="str">
        <f t="shared" si="2"/>
        <v/>
      </c>
      <c r="P49" s="47"/>
      <c r="Q49" s="47"/>
      <c r="R49" s="143" t="str">
        <f t="shared" si="4"/>
        <v/>
      </c>
      <c r="S49" s="22"/>
      <c r="T49" s="84"/>
      <c r="U49" s="93"/>
      <c r="V49" s="93"/>
      <c r="W49" s="93"/>
      <c r="X49" s="86"/>
      <c r="Y49" s="22"/>
      <c r="Z49" s="24"/>
      <c r="AA49" s="126"/>
      <c r="AB49" s="127"/>
      <c r="AC49" s="126"/>
      <c r="AD49" s="124"/>
      <c r="AE49" s="35"/>
      <c r="AG49" s="79">
        <f t="shared" si="8"/>
        <v>0</v>
      </c>
      <c r="AH49" s="79">
        <f>IF(AND($F49&lt;&gt;"",F49&lt;&gt;※編集不可※選択項目!$C$9,T49=""),1,0)</f>
        <v>0</v>
      </c>
      <c r="AI49" s="79">
        <f>IF(AND($F49=※編集不可※選択項目!$C$9,U49=""),1,0)</f>
        <v>0</v>
      </c>
      <c r="AJ49" s="79">
        <f>IF(AND($H49&lt;&gt;"",I49=※編集不可※選択項目!$D$4,W49=""),1,0)</f>
        <v>0</v>
      </c>
      <c r="AK49" s="79">
        <f t="shared" si="12"/>
        <v>0</v>
      </c>
      <c r="AL49" s="79" t="str">
        <f t="shared" si="9"/>
        <v/>
      </c>
      <c r="AM49" s="72">
        <f t="shared" si="10"/>
        <v>0</v>
      </c>
      <c r="AN49" s="72">
        <f t="shared" si="11"/>
        <v>0</v>
      </c>
    </row>
    <row r="50" spans="1:40" s="39" customFormat="1" ht="34.5" customHeight="1" x14ac:dyDescent="0.2">
      <c r="A50" s="66">
        <f t="shared" si="5"/>
        <v>38</v>
      </c>
      <c r="B50" s="31" t="str">
        <f t="shared" si="6"/>
        <v/>
      </c>
      <c r="C50" s="80"/>
      <c r="D50" s="21" t="str">
        <f t="shared" si="7"/>
        <v/>
      </c>
      <c r="E50" s="21" t="str">
        <f t="shared" si="3"/>
        <v/>
      </c>
      <c r="F50" s="22"/>
      <c r="G50" s="22"/>
      <c r="H50" s="22"/>
      <c r="I50" s="86"/>
      <c r="J50" s="22"/>
      <c r="K50" s="22"/>
      <c r="L50" s="84"/>
      <c r="M50" s="22"/>
      <c r="N50" s="84"/>
      <c r="O50" s="23" t="str">
        <f t="shared" si="2"/>
        <v/>
      </c>
      <c r="P50" s="47"/>
      <c r="Q50" s="47"/>
      <c r="R50" s="143" t="str">
        <f t="shared" si="4"/>
        <v/>
      </c>
      <c r="S50" s="22"/>
      <c r="T50" s="84"/>
      <c r="U50" s="93"/>
      <c r="V50" s="93"/>
      <c r="W50" s="93"/>
      <c r="X50" s="86"/>
      <c r="Y50" s="22"/>
      <c r="Z50" s="24"/>
      <c r="AA50" s="126"/>
      <c r="AB50" s="127"/>
      <c r="AC50" s="126"/>
      <c r="AD50" s="124"/>
      <c r="AE50" s="35"/>
      <c r="AG50" s="79">
        <f t="shared" si="8"/>
        <v>0</v>
      </c>
      <c r="AH50" s="79">
        <f>IF(AND($F50&lt;&gt;"",F50&lt;&gt;※編集不可※選択項目!$C$9,T50=""),1,0)</f>
        <v>0</v>
      </c>
      <c r="AI50" s="79">
        <f>IF(AND($F50=※編集不可※選択項目!$C$9,U50=""),1,0)</f>
        <v>0</v>
      </c>
      <c r="AJ50" s="79">
        <f>IF(AND($H50&lt;&gt;"",I50=※編集不可※選択項目!$D$4,W50=""),1,0)</f>
        <v>0</v>
      </c>
      <c r="AK50" s="79">
        <f t="shared" si="12"/>
        <v>0</v>
      </c>
      <c r="AL50" s="79" t="str">
        <f t="shared" si="9"/>
        <v/>
      </c>
      <c r="AM50" s="72">
        <f t="shared" si="10"/>
        <v>0</v>
      </c>
      <c r="AN50" s="72">
        <f t="shared" si="11"/>
        <v>0</v>
      </c>
    </row>
    <row r="51" spans="1:40" s="39" customFormat="1" ht="34.5" customHeight="1" x14ac:dyDescent="0.2">
      <c r="A51" s="66">
        <f t="shared" si="5"/>
        <v>39</v>
      </c>
      <c r="B51" s="31" t="str">
        <f t="shared" si="6"/>
        <v/>
      </c>
      <c r="C51" s="80"/>
      <c r="D51" s="21" t="str">
        <f t="shared" si="7"/>
        <v/>
      </c>
      <c r="E51" s="21" t="str">
        <f t="shared" si="3"/>
        <v/>
      </c>
      <c r="F51" s="22"/>
      <c r="G51" s="22"/>
      <c r="H51" s="22"/>
      <c r="I51" s="86"/>
      <c r="J51" s="22"/>
      <c r="K51" s="22"/>
      <c r="L51" s="84"/>
      <c r="M51" s="22"/>
      <c r="N51" s="84"/>
      <c r="O51" s="23" t="str">
        <f t="shared" si="2"/>
        <v/>
      </c>
      <c r="P51" s="47"/>
      <c r="Q51" s="47"/>
      <c r="R51" s="143" t="str">
        <f t="shared" si="4"/>
        <v/>
      </c>
      <c r="S51" s="22"/>
      <c r="T51" s="84"/>
      <c r="U51" s="93"/>
      <c r="V51" s="93"/>
      <c r="W51" s="93"/>
      <c r="X51" s="86"/>
      <c r="Y51" s="22"/>
      <c r="Z51" s="24"/>
      <c r="AA51" s="126"/>
      <c r="AB51" s="127"/>
      <c r="AC51" s="126"/>
      <c r="AD51" s="124"/>
      <c r="AE51" s="35"/>
      <c r="AG51" s="79">
        <f t="shared" si="8"/>
        <v>0</v>
      </c>
      <c r="AH51" s="79">
        <f>IF(AND($F51&lt;&gt;"",F51&lt;&gt;※編集不可※選択項目!$C$9,T51=""),1,0)</f>
        <v>0</v>
      </c>
      <c r="AI51" s="79">
        <f>IF(AND($F51=※編集不可※選択項目!$C$9,U51=""),1,0)</f>
        <v>0</v>
      </c>
      <c r="AJ51" s="79">
        <f>IF(AND($H51&lt;&gt;"",I51=※編集不可※選択項目!$D$4,W51=""),1,0)</f>
        <v>0</v>
      </c>
      <c r="AK51" s="79">
        <f t="shared" si="12"/>
        <v>0</v>
      </c>
      <c r="AL51" s="79" t="str">
        <f t="shared" si="9"/>
        <v/>
      </c>
      <c r="AM51" s="72">
        <f t="shared" si="10"/>
        <v>0</v>
      </c>
      <c r="AN51" s="72">
        <f t="shared" si="11"/>
        <v>0</v>
      </c>
    </row>
    <row r="52" spans="1:40" s="39" customFormat="1" ht="34.5" customHeight="1" x14ac:dyDescent="0.2">
      <c r="A52" s="66">
        <f t="shared" si="5"/>
        <v>40</v>
      </c>
      <c r="B52" s="31" t="str">
        <f t="shared" si="6"/>
        <v/>
      </c>
      <c r="C52" s="80"/>
      <c r="D52" s="21" t="str">
        <f t="shared" si="7"/>
        <v/>
      </c>
      <c r="E52" s="21" t="str">
        <f t="shared" si="3"/>
        <v/>
      </c>
      <c r="F52" s="22"/>
      <c r="G52" s="22"/>
      <c r="H52" s="22"/>
      <c r="I52" s="86"/>
      <c r="J52" s="22"/>
      <c r="K52" s="22"/>
      <c r="L52" s="84"/>
      <c r="M52" s="22"/>
      <c r="N52" s="84"/>
      <c r="O52" s="23" t="str">
        <f t="shared" si="2"/>
        <v/>
      </c>
      <c r="P52" s="47"/>
      <c r="Q52" s="47"/>
      <c r="R52" s="143" t="str">
        <f t="shared" si="4"/>
        <v/>
      </c>
      <c r="S52" s="22"/>
      <c r="T52" s="84"/>
      <c r="U52" s="93"/>
      <c r="V52" s="93"/>
      <c r="W52" s="93"/>
      <c r="X52" s="86"/>
      <c r="Y52" s="22"/>
      <c r="Z52" s="24"/>
      <c r="AA52" s="126"/>
      <c r="AB52" s="127"/>
      <c r="AC52" s="126"/>
      <c r="AD52" s="124"/>
      <c r="AE52" s="35"/>
      <c r="AG52" s="79">
        <f t="shared" si="8"/>
        <v>0</v>
      </c>
      <c r="AH52" s="79">
        <f>IF(AND($F52&lt;&gt;"",F52&lt;&gt;※編集不可※選択項目!$C$9,T52=""),1,0)</f>
        <v>0</v>
      </c>
      <c r="AI52" s="79">
        <f>IF(AND($F52=※編集不可※選択項目!$C$9,U52=""),1,0)</f>
        <v>0</v>
      </c>
      <c r="AJ52" s="79">
        <f>IF(AND($H52&lt;&gt;"",I52=※編集不可※選択項目!$D$4,W52=""),1,0)</f>
        <v>0</v>
      </c>
      <c r="AK52" s="79">
        <f t="shared" si="12"/>
        <v>0</v>
      </c>
      <c r="AL52" s="79" t="str">
        <f t="shared" si="9"/>
        <v/>
      </c>
      <c r="AM52" s="72">
        <f t="shared" si="10"/>
        <v>0</v>
      </c>
      <c r="AN52" s="72">
        <f t="shared" si="11"/>
        <v>0</v>
      </c>
    </row>
    <row r="53" spans="1:40" s="39" customFormat="1" ht="34.5" customHeight="1" x14ac:dyDescent="0.2">
      <c r="A53" s="66">
        <f t="shared" si="5"/>
        <v>41</v>
      </c>
      <c r="B53" s="31" t="str">
        <f t="shared" si="6"/>
        <v/>
      </c>
      <c r="C53" s="80"/>
      <c r="D53" s="21" t="str">
        <f t="shared" si="7"/>
        <v/>
      </c>
      <c r="E53" s="21" t="str">
        <f t="shared" si="3"/>
        <v/>
      </c>
      <c r="F53" s="22"/>
      <c r="G53" s="22"/>
      <c r="H53" s="22"/>
      <c r="I53" s="86"/>
      <c r="J53" s="22"/>
      <c r="K53" s="22"/>
      <c r="L53" s="84"/>
      <c r="M53" s="22"/>
      <c r="N53" s="84"/>
      <c r="O53" s="23" t="str">
        <f t="shared" si="2"/>
        <v/>
      </c>
      <c r="P53" s="47"/>
      <c r="Q53" s="47"/>
      <c r="R53" s="143" t="str">
        <f t="shared" si="4"/>
        <v/>
      </c>
      <c r="S53" s="22"/>
      <c r="T53" s="84"/>
      <c r="U53" s="93"/>
      <c r="V53" s="93"/>
      <c r="W53" s="93"/>
      <c r="X53" s="86"/>
      <c r="Y53" s="22"/>
      <c r="Z53" s="24"/>
      <c r="AA53" s="126"/>
      <c r="AB53" s="127"/>
      <c r="AC53" s="126"/>
      <c r="AD53" s="124"/>
      <c r="AE53" s="35"/>
      <c r="AG53" s="79">
        <f t="shared" si="8"/>
        <v>0</v>
      </c>
      <c r="AH53" s="79">
        <f>IF(AND($F53&lt;&gt;"",F53&lt;&gt;※編集不可※選択項目!$C$9,T53=""),1,0)</f>
        <v>0</v>
      </c>
      <c r="AI53" s="79">
        <f>IF(AND($F53=※編集不可※選択項目!$C$9,U53=""),1,0)</f>
        <v>0</v>
      </c>
      <c r="AJ53" s="79">
        <f>IF(AND($H53&lt;&gt;"",I53=※編集不可※選択項目!$D$4,W53=""),1,0)</f>
        <v>0</v>
      </c>
      <c r="AK53" s="79">
        <f t="shared" si="12"/>
        <v>0</v>
      </c>
      <c r="AL53" s="79" t="str">
        <f t="shared" si="9"/>
        <v/>
      </c>
      <c r="AM53" s="72">
        <f t="shared" si="10"/>
        <v>0</v>
      </c>
      <c r="AN53" s="72">
        <f t="shared" si="11"/>
        <v>0</v>
      </c>
    </row>
    <row r="54" spans="1:40" s="39" customFormat="1" ht="34.5" customHeight="1" x14ac:dyDescent="0.2">
      <c r="A54" s="66">
        <f t="shared" si="5"/>
        <v>42</v>
      </c>
      <c r="B54" s="31" t="str">
        <f t="shared" si="6"/>
        <v/>
      </c>
      <c r="C54" s="80"/>
      <c r="D54" s="21" t="str">
        <f t="shared" si="7"/>
        <v/>
      </c>
      <c r="E54" s="21" t="str">
        <f t="shared" si="3"/>
        <v/>
      </c>
      <c r="F54" s="22"/>
      <c r="G54" s="22"/>
      <c r="H54" s="22"/>
      <c r="I54" s="86"/>
      <c r="J54" s="22"/>
      <c r="K54" s="22"/>
      <c r="L54" s="84"/>
      <c r="M54" s="22"/>
      <c r="N54" s="84"/>
      <c r="O54" s="23" t="str">
        <f t="shared" si="2"/>
        <v/>
      </c>
      <c r="P54" s="47"/>
      <c r="Q54" s="47"/>
      <c r="R54" s="143" t="str">
        <f t="shared" si="4"/>
        <v/>
      </c>
      <c r="S54" s="22"/>
      <c r="T54" s="84"/>
      <c r="U54" s="93"/>
      <c r="V54" s="93"/>
      <c r="W54" s="93"/>
      <c r="X54" s="86"/>
      <c r="Y54" s="22"/>
      <c r="Z54" s="24"/>
      <c r="AA54" s="126"/>
      <c r="AB54" s="127"/>
      <c r="AC54" s="126"/>
      <c r="AD54" s="124"/>
      <c r="AE54" s="35"/>
      <c r="AG54" s="79">
        <f t="shared" si="8"/>
        <v>0</v>
      </c>
      <c r="AH54" s="79">
        <f>IF(AND($F54&lt;&gt;"",F54&lt;&gt;※編集不可※選択項目!$C$9,T54=""),1,0)</f>
        <v>0</v>
      </c>
      <c r="AI54" s="79">
        <f>IF(AND($F54=※編集不可※選択項目!$C$9,U54=""),1,0)</f>
        <v>0</v>
      </c>
      <c r="AJ54" s="79">
        <f>IF(AND($H54&lt;&gt;"",I54=※編集不可※選択項目!$D$4,W54=""),1,0)</f>
        <v>0</v>
      </c>
      <c r="AK54" s="79">
        <f t="shared" si="12"/>
        <v>0</v>
      </c>
      <c r="AL54" s="79" t="str">
        <f t="shared" si="9"/>
        <v/>
      </c>
      <c r="AM54" s="72">
        <f t="shared" si="10"/>
        <v>0</v>
      </c>
      <c r="AN54" s="72">
        <f t="shared" si="11"/>
        <v>0</v>
      </c>
    </row>
    <row r="55" spans="1:40" s="39" customFormat="1" ht="34.5" customHeight="1" x14ac:dyDescent="0.2">
      <c r="A55" s="66">
        <f t="shared" si="5"/>
        <v>43</v>
      </c>
      <c r="B55" s="31" t="str">
        <f t="shared" si="6"/>
        <v/>
      </c>
      <c r="C55" s="80"/>
      <c r="D55" s="21" t="str">
        <f t="shared" si="7"/>
        <v/>
      </c>
      <c r="E55" s="21" t="str">
        <f t="shared" si="3"/>
        <v/>
      </c>
      <c r="F55" s="22"/>
      <c r="G55" s="22"/>
      <c r="H55" s="22"/>
      <c r="I55" s="86"/>
      <c r="J55" s="22"/>
      <c r="K55" s="22"/>
      <c r="L55" s="84"/>
      <c r="M55" s="22"/>
      <c r="N55" s="84"/>
      <c r="O55" s="23" t="str">
        <f t="shared" si="2"/>
        <v/>
      </c>
      <c r="P55" s="47"/>
      <c r="Q55" s="47"/>
      <c r="R55" s="143" t="str">
        <f t="shared" si="4"/>
        <v/>
      </c>
      <c r="S55" s="22"/>
      <c r="T55" s="84"/>
      <c r="U55" s="93"/>
      <c r="V55" s="93"/>
      <c r="W55" s="93"/>
      <c r="X55" s="86"/>
      <c r="Y55" s="22"/>
      <c r="Z55" s="24"/>
      <c r="AA55" s="126"/>
      <c r="AB55" s="127"/>
      <c r="AC55" s="126"/>
      <c r="AD55" s="124"/>
      <c r="AE55" s="35"/>
      <c r="AG55" s="79">
        <f t="shared" si="8"/>
        <v>0</v>
      </c>
      <c r="AH55" s="79">
        <f>IF(AND($F55&lt;&gt;"",F55&lt;&gt;※編集不可※選択項目!$C$9,T55=""),1,0)</f>
        <v>0</v>
      </c>
      <c r="AI55" s="79">
        <f>IF(AND($F55=※編集不可※選択項目!$C$9,U55=""),1,0)</f>
        <v>0</v>
      </c>
      <c r="AJ55" s="79">
        <f>IF(AND($H55&lt;&gt;"",I55=※編集不可※選択項目!$D$4,W55=""),1,0)</f>
        <v>0</v>
      </c>
      <c r="AK55" s="79">
        <f t="shared" si="12"/>
        <v>0</v>
      </c>
      <c r="AL55" s="79" t="str">
        <f t="shared" si="9"/>
        <v/>
      </c>
      <c r="AM55" s="72">
        <f t="shared" si="10"/>
        <v>0</v>
      </c>
      <c r="AN55" s="72">
        <f t="shared" si="11"/>
        <v>0</v>
      </c>
    </row>
    <row r="56" spans="1:40" s="39" customFormat="1" ht="34.5" customHeight="1" x14ac:dyDescent="0.2">
      <c r="A56" s="66">
        <f t="shared" si="5"/>
        <v>44</v>
      </c>
      <c r="B56" s="31" t="str">
        <f t="shared" si="6"/>
        <v/>
      </c>
      <c r="C56" s="80"/>
      <c r="D56" s="21" t="str">
        <f t="shared" si="7"/>
        <v/>
      </c>
      <c r="E56" s="21" t="str">
        <f t="shared" si="3"/>
        <v/>
      </c>
      <c r="F56" s="22"/>
      <c r="G56" s="22"/>
      <c r="H56" s="22"/>
      <c r="I56" s="86"/>
      <c r="J56" s="22"/>
      <c r="K56" s="22"/>
      <c r="L56" s="84"/>
      <c r="M56" s="22"/>
      <c r="N56" s="84"/>
      <c r="O56" s="23" t="str">
        <f t="shared" si="2"/>
        <v/>
      </c>
      <c r="P56" s="47"/>
      <c r="Q56" s="47"/>
      <c r="R56" s="143" t="str">
        <f t="shared" si="4"/>
        <v/>
      </c>
      <c r="S56" s="22"/>
      <c r="T56" s="84"/>
      <c r="U56" s="93"/>
      <c r="V56" s="93"/>
      <c r="W56" s="93"/>
      <c r="X56" s="86"/>
      <c r="Y56" s="22"/>
      <c r="Z56" s="24"/>
      <c r="AA56" s="126"/>
      <c r="AB56" s="127"/>
      <c r="AC56" s="126"/>
      <c r="AD56" s="124"/>
      <c r="AE56" s="35"/>
      <c r="AG56" s="79">
        <f t="shared" si="8"/>
        <v>0</v>
      </c>
      <c r="AH56" s="79">
        <f>IF(AND($F56&lt;&gt;"",F56&lt;&gt;※編集不可※選択項目!$C$9,T56=""),1,0)</f>
        <v>0</v>
      </c>
      <c r="AI56" s="79">
        <f>IF(AND($F56=※編集不可※選択項目!$C$9,U56=""),1,0)</f>
        <v>0</v>
      </c>
      <c r="AJ56" s="79">
        <f>IF(AND($H56&lt;&gt;"",I56=※編集不可※選択項目!$D$4,W56=""),1,0)</f>
        <v>0</v>
      </c>
      <c r="AK56" s="79">
        <f t="shared" si="12"/>
        <v>0</v>
      </c>
      <c r="AL56" s="79" t="str">
        <f t="shared" si="9"/>
        <v/>
      </c>
      <c r="AM56" s="72">
        <f t="shared" si="10"/>
        <v>0</v>
      </c>
      <c r="AN56" s="72">
        <f t="shared" si="11"/>
        <v>0</v>
      </c>
    </row>
    <row r="57" spans="1:40" s="39" customFormat="1" ht="34.5" customHeight="1" x14ac:dyDescent="0.2">
      <c r="A57" s="66">
        <f t="shared" si="5"/>
        <v>45</v>
      </c>
      <c r="B57" s="31" t="str">
        <f t="shared" si="6"/>
        <v/>
      </c>
      <c r="C57" s="80"/>
      <c r="D57" s="21" t="str">
        <f t="shared" si="7"/>
        <v/>
      </c>
      <c r="E57" s="21" t="str">
        <f t="shared" si="3"/>
        <v/>
      </c>
      <c r="F57" s="22"/>
      <c r="G57" s="22"/>
      <c r="H57" s="22"/>
      <c r="I57" s="86"/>
      <c r="J57" s="22"/>
      <c r="K57" s="22"/>
      <c r="L57" s="84"/>
      <c r="M57" s="22"/>
      <c r="N57" s="84"/>
      <c r="O57" s="23" t="str">
        <f t="shared" si="2"/>
        <v/>
      </c>
      <c r="P57" s="47"/>
      <c r="Q57" s="47"/>
      <c r="R57" s="143" t="str">
        <f t="shared" si="4"/>
        <v/>
      </c>
      <c r="S57" s="22"/>
      <c r="T57" s="84"/>
      <c r="U57" s="93"/>
      <c r="V57" s="93"/>
      <c r="W57" s="93"/>
      <c r="X57" s="86"/>
      <c r="Y57" s="22"/>
      <c r="Z57" s="24"/>
      <c r="AA57" s="126"/>
      <c r="AB57" s="127"/>
      <c r="AC57" s="126"/>
      <c r="AD57" s="124"/>
      <c r="AE57" s="35"/>
      <c r="AG57" s="79">
        <f t="shared" si="8"/>
        <v>0</v>
      </c>
      <c r="AH57" s="79">
        <f>IF(AND($F57&lt;&gt;"",F57&lt;&gt;※編集不可※選択項目!$C$9,T57=""),1,0)</f>
        <v>0</v>
      </c>
      <c r="AI57" s="79">
        <f>IF(AND($F57=※編集不可※選択項目!$C$9,U57=""),1,0)</f>
        <v>0</v>
      </c>
      <c r="AJ57" s="79">
        <f>IF(AND($H57&lt;&gt;"",I57=※編集不可※選択項目!$D$4,W57=""),1,0)</f>
        <v>0</v>
      </c>
      <c r="AK57" s="79">
        <f t="shared" si="12"/>
        <v>0</v>
      </c>
      <c r="AL57" s="79" t="str">
        <f t="shared" si="9"/>
        <v/>
      </c>
      <c r="AM57" s="72">
        <f t="shared" si="10"/>
        <v>0</v>
      </c>
      <c r="AN57" s="72">
        <f t="shared" si="11"/>
        <v>0</v>
      </c>
    </row>
    <row r="58" spans="1:40" s="39" customFormat="1" ht="34.5" customHeight="1" x14ac:dyDescent="0.2">
      <c r="A58" s="66">
        <f t="shared" si="5"/>
        <v>46</v>
      </c>
      <c r="B58" s="31" t="str">
        <f t="shared" si="6"/>
        <v/>
      </c>
      <c r="C58" s="80"/>
      <c r="D58" s="21" t="str">
        <f t="shared" si="7"/>
        <v/>
      </c>
      <c r="E58" s="21" t="str">
        <f t="shared" si="3"/>
        <v/>
      </c>
      <c r="F58" s="22"/>
      <c r="G58" s="22"/>
      <c r="H58" s="22"/>
      <c r="I58" s="86"/>
      <c r="J58" s="22"/>
      <c r="K58" s="22"/>
      <c r="L58" s="84"/>
      <c r="M58" s="22"/>
      <c r="N58" s="84"/>
      <c r="O58" s="23" t="str">
        <f t="shared" si="2"/>
        <v/>
      </c>
      <c r="P58" s="47"/>
      <c r="Q58" s="47"/>
      <c r="R58" s="143" t="str">
        <f t="shared" si="4"/>
        <v/>
      </c>
      <c r="S58" s="22"/>
      <c r="T58" s="84"/>
      <c r="U58" s="93"/>
      <c r="V58" s="93"/>
      <c r="W58" s="93"/>
      <c r="X58" s="86"/>
      <c r="Y58" s="22"/>
      <c r="Z58" s="24"/>
      <c r="AA58" s="126"/>
      <c r="AB58" s="127"/>
      <c r="AC58" s="126"/>
      <c r="AD58" s="124"/>
      <c r="AE58" s="35"/>
      <c r="AG58" s="79">
        <f t="shared" si="8"/>
        <v>0</v>
      </c>
      <c r="AH58" s="79">
        <f>IF(AND($F58&lt;&gt;"",F58&lt;&gt;※編集不可※選択項目!$C$9,T58=""),1,0)</f>
        <v>0</v>
      </c>
      <c r="AI58" s="79">
        <f>IF(AND($F58=※編集不可※選択項目!$C$9,U58=""),1,0)</f>
        <v>0</v>
      </c>
      <c r="AJ58" s="79">
        <f>IF(AND($H58&lt;&gt;"",I58=※編集不可※選択項目!$D$4,W58=""),1,0)</f>
        <v>0</v>
      </c>
      <c r="AK58" s="79">
        <f t="shared" si="12"/>
        <v>0</v>
      </c>
      <c r="AL58" s="79" t="str">
        <f t="shared" si="9"/>
        <v/>
      </c>
      <c r="AM58" s="72">
        <f t="shared" si="10"/>
        <v>0</v>
      </c>
      <c r="AN58" s="72">
        <f t="shared" si="11"/>
        <v>0</v>
      </c>
    </row>
    <row r="59" spans="1:40" s="39" customFormat="1" ht="34.5" customHeight="1" x14ac:dyDescent="0.2">
      <c r="A59" s="66">
        <f t="shared" si="5"/>
        <v>47</v>
      </c>
      <c r="B59" s="31" t="str">
        <f t="shared" si="6"/>
        <v/>
      </c>
      <c r="C59" s="80"/>
      <c r="D59" s="21" t="str">
        <f t="shared" si="7"/>
        <v/>
      </c>
      <c r="E59" s="21" t="str">
        <f t="shared" si="3"/>
        <v/>
      </c>
      <c r="F59" s="22"/>
      <c r="G59" s="22"/>
      <c r="H59" s="22"/>
      <c r="I59" s="86"/>
      <c r="J59" s="22"/>
      <c r="K59" s="22"/>
      <c r="L59" s="84"/>
      <c r="M59" s="22"/>
      <c r="N59" s="84"/>
      <c r="O59" s="23" t="str">
        <f t="shared" si="2"/>
        <v/>
      </c>
      <c r="P59" s="47"/>
      <c r="Q59" s="47"/>
      <c r="R59" s="143" t="str">
        <f t="shared" si="4"/>
        <v/>
      </c>
      <c r="S59" s="22"/>
      <c r="T59" s="84"/>
      <c r="U59" s="93"/>
      <c r="V59" s="93"/>
      <c r="W59" s="93"/>
      <c r="X59" s="86"/>
      <c r="Y59" s="22"/>
      <c r="Z59" s="24"/>
      <c r="AA59" s="126"/>
      <c r="AB59" s="127"/>
      <c r="AC59" s="126"/>
      <c r="AD59" s="124"/>
      <c r="AE59" s="35"/>
      <c r="AG59" s="79">
        <f t="shared" si="8"/>
        <v>0</v>
      </c>
      <c r="AH59" s="79">
        <f>IF(AND($F59&lt;&gt;"",F59&lt;&gt;※編集不可※選択項目!$C$9,T59=""),1,0)</f>
        <v>0</v>
      </c>
      <c r="AI59" s="79">
        <f>IF(AND($F59=※編集不可※選択項目!$C$9,U59=""),1,0)</f>
        <v>0</v>
      </c>
      <c r="AJ59" s="79">
        <f>IF(AND($H59&lt;&gt;"",I59=※編集不可※選択項目!$D$4,W59=""),1,0)</f>
        <v>0</v>
      </c>
      <c r="AK59" s="79">
        <f t="shared" si="12"/>
        <v>0</v>
      </c>
      <c r="AL59" s="79" t="str">
        <f t="shared" si="9"/>
        <v/>
      </c>
      <c r="AM59" s="72">
        <f t="shared" si="10"/>
        <v>0</v>
      </c>
      <c r="AN59" s="72">
        <f t="shared" si="11"/>
        <v>0</v>
      </c>
    </row>
    <row r="60" spans="1:40" s="39" customFormat="1" ht="34.5" customHeight="1" x14ac:dyDescent="0.2">
      <c r="A60" s="66">
        <f t="shared" si="5"/>
        <v>48</v>
      </c>
      <c r="B60" s="31" t="str">
        <f t="shared" si="6"/>
        <v/>
      </c>
      <c r="C60" s="80"/>
      <c r="D60" s="21" t="str">
        <f t="shared" si="7"/>
        <v/>
      </c>
      <c r="E60" s="21" t="str">
        <f t="shared" si="3"/>
        <v/>
      </c>
      <c r="F60" s="22"/>
      <c r="G60" s="22"/>
      <c r="H60" s="22"/>
      <c r="I60" s="86"/>
      <c r="J60" s="22"/>
      <c r="K60" s="22"/>
      <c r="L60" s="84"/>
      <c r="M60" s="22"/>
      <c r="N60" s="84"/>
      <c r="O60" s="23" t="str">
        <f t="shared" si="2"/>
        <v/>
      </c>
      <c r="P60" s="47"/>
      <c r="Q60" s="47"/>
      <c r="R60" s="143" t="str">
        <f t="shared" si="4"/>
        <v/>
      </c>
      <c r="S60" s="22"/>
      <c r="T60" s="84"/>
      <c r="U60" s="93"/>
      <c r="V60" s="93"/>
      <c r="W60" s="93"/>
      <c r="X60" s="86"/>
      <c r="Y60" s="22"/>
      <c r="Z60" s="24"/>
      <c r="AA60" s="126"/>
      <c r="AB60" s="127"/>
      <c r="AC60" s="126"/>
      <c r="AD60" s="124"/>
      <c r="AE60" s="35"/>
      <c r="AG60" s="79">
        <f t="shared" si="8"/>
        <v>0</v>
      </c>
      <c r="AH60" s="79">
        <f>IF(AND($F60&lt;&gt;"",F60&lt;&gt;※編集不可※選択項目!$C$9,T60=""),1,0)</f>
        <v>0</v>
      </c>
      <c r="AI60" s="79">
        <f>IF(AND($F60=※編集不可※選択項目!$C$9,U60=""),1,0)</f>
        <v>0</v>
      </c>
      <c r="AJ60" s="79">
        <f>IF(AND($H60&lt;&gt;"",I60=※編集不可※選択項目!$D$4,W60=""),1,0)</f>
        <v>0</v>
      </c>
      <c r="AK60" s="79">
        <f t="shared" si="12"/>
        <v>0</v>
      </c>
      <c r="AL60" s="79" t="str">
        <f t="shared" si="9"/>
        <v/>
      </c>
      <c r="AM60" s="72">
        <f t="shared" si="10"/>
        <v>0</v>
      </c>
      <c r="AN60" s="72">
        <f t="shared" si="11"/>
        <v>0</v>
      </c>
    </row>
    <row r="61" spans="1:40" s="39" customFormat="1" ht="34.5" customHeight="1" x14ac:dyDescent="0.2">
      <c r="A61" s="66">
        <f t="shared" si="5"/>
        <v>49</v>
      </c>
      <c r="B61" s="31" t="str">
        <f t="shared" si="6"/>
        <v/>
      </c>
      <c r="C61" s="80"/>
      <c r="D61" s="21" t="str">
        <f t="shared" si="7"/>
        <v/>
      </c>
      <c r="E61" s="21" t="str">
        <f t="shared" si="3"/>
        <v/>
      </c>
      <c r="F61" s="22"/>
      <c r="G61" s="22"/>
      <c r="H61" s="22"/>
      <c r="I61" s="86"/>
      <c r="J61" s="22"/>
      <c r="K61" s="22"/>
      <c r="L61" s="84"/>
      <c r="M61" s="22"/>
      <c r="N61" s="84"/>
      <c r="O61" s="23" t="str">
        <f t="shared" si="2"/>
        <v/>
      </c>
      <c r="P61" s="47"/>
      <c r="Q61" s="47"/>
      <c r="R61" s="143" t="str">
        <f t="shared" si="4"/>
        <v/>
      </c>
      <c r="S61" s="22"/>
      <c r="T61" s="84"/>
      <c r="U61" s="93"/>
      <c r="V61" s="93"/>
      <c r="W61" s="93"/>
      <c r="X61" s="86"/>
      <c r="Y61" s="22"/>
      <c r="Z61" s="24"/>
      <c r="AA61" s="126"/>
      <c r="AB61" s="127"/>
      <c r="AC61" s="126"/>
      <c r="AD61" s="124"/>
      <c r="AE61" s="35"/>
      <c r="AG61" s="79">
        <f t="shared" si="8"/>
        <v>0</v>
      </c>
      <c r="AH61" s="79">
        <f>IF(AND($F61&lt;&gt;"",F61&lt;&gt;※編集不可※選択項目!$C$9,T61=""),1,0)</f>
        <v>0</v>
      </c>
      <c r="AI61" s="79">
        <f>IF(AND($F61=※編集不可※選択項目!$C$9,U61=""),1,0)</f>
        <v>0</v>
      </c>
      <c r="AJ61" s="79">
        <f>IF(AND($H61&lt;&gt;"",I61=※編集不可※選択項目!$D$4,W61=""),1,0)</f>
        <v>0</v>
      </c>
      <c r="AK61" s="79">
        <f t="shared" si="12"/>
        <v>0</v>
      </c>
      <c r="AL61" s="79" t="str">
        <f t="shared" si="9"/>
        <v/>
      </c>
      <c r="AM61" s="72">
        <f t="shared" si="10"/>
        <v>0</v>
      </c>
      <c r="AN61" s="72">
        <f t="shared" si="11"/>
        <v>0</v>
      </c>
    </row>
    <row r="62" spans="1:40" s="39" customFormat="1" ht="34.5" customHeight="1" x14ac:dyDescent="0.2">
      <c r="A62" s="66">
        <f t="shared" si="5"/>
        <v>50</v>
      </c>
      <c r="B62" s="31" t="str">
        <f t="shared" si="6"/>
        <v/>
      </c>
      <c r="C62" s="80"/>
      <c r="D62" s="21" t="str">
        <f t="shared" si="7"/>
        <v/>
      </c>
      <c r="E62" s="21" t="str">
        <f t="shared" si="3"/>
        <v/>
      </c>
      <c r="F62" s="22"/>
      <c r="G62" s="22"/>
      <c r="H62" s="22"/>
      <c r="I62" s="86"/>
      <c r="J62" s="22"/>
      <c r="K62" s="22"/>
      <c r="L62" s="84"/>
      <c r="M62" s="22"/>
      <c r="N62" s="84"/>
      <c r="O62" s="23" t="str">
        <f t="shared" si="2"/>
        <v/>
      </c>
      <c r="P62" s="47"/>
      <c r="Q62" s="47"/>
      <c r="R62" s="143" t="str">
        <f t="shared" si="4"/>
        <v/>
      </c>
      <c r="S62" s="22"/>
      <c r="T62" s="84"/>
      <c r="U62" s="93"/>
      <c r="V62" s="93"/>
      <c r="W62" s="93"/>
      <c r="X62" s="86"/>
      <c r="Y62" s="22"/>
      <c r="Z62" s="24"/>
      <c r="AA62" s="126"/>
      <c r="AB62" s="127"/>
      <c r="AC62" s="126"/>
      <c r="AD62" s="124"/>
      <c r="AE62" s="35"/>
      <c r="AG62" s="79">
        <f t="shared" si="8"/>
        <v>0</v>
      </c>
      <c r="AH62" s="79">
        <f>IF(AND($F62&lt;&gt;"",F62&lt;&gt;※編集不可※選択項目!$C$9,T62=""),1,0)</f>
        <v>0</v>
      </c>
      <c r="AI62" s="79">
        <f>IF(AND($F62=※編集不可※選択項目!$C$9,U62=""),1,0)</f>
        <v>0</v>
      </c>
      <c r="AJ62" s="79">
        <f>IF(AND($H62&lt;&gt;"",I62=※編集不可※選択項目!$D$4,W62=""),1,0)</f>
        <v>0</v>
      </c>
      <c r="AK62" s="79">
        <f t="shared" si="12"/>
        <v>0</v>
      </c>
      <c r="AL62" s="79" t="str">
        <f t="shared" si="9"/>
        <v/>
      </c>
      <c r="AM62" s="72">
        <f t="shared" si="10"/>
        <v>0</v>
      </c>
      <c r="AN62" s="72">
        <f t="shared" si="11"/>
        <v>0</v>
      </c>
    </row>
    <row r="63" spans="1:40" s="39" customFormat="1" ht="34.5" customHeight="1" x14ac:dyDescent="0.2">
      <c r="A63" s="66">
        <f t="shared" si="5"/>
        <v>51</v>
      </c>
      <c r="B63" s="31" t="str">
        <f t="shared" si="6"/>
        <v/>
      </c>
      <c r="C63" s="80"/>
      <c r="D63" s="21" t="str">
        <f t="shared" si="7"/>
        <v/>
      </c>
      <c r="E63" s="21" t="str">
        <f t="shared" si="3"/>
        <v/>
      </c>
      <c r="F63" s="22"/>
      <c r="G63" s="22"/>
      <c r="H63" s="22"/>
      <c r="I63" s="86"/>
      <c r="J63" s="22"/>
      <c r="K63" s="22"/>
      <c r="L63" s="84"/>
      <c r="M63" s="22"/>
      <c r="N63" s="84"/>
      <c r="O63" s="23" t="str">
        <f t="shared" si="2"/>
        <v/>
      </c>
      <c r="P63" s="47"/>
      <c r="Q63" s="47"/>
      <c r="R63" s="143" t="str">
        <f t="shared" si="4"/>
        <v/>
      </c>
      <c r="S63" s="22"/>
      <c r="T63" s="84"/>
      <c r="U63" s="93"/>
      <c r="V63" s="93"/>
      <c r="W63" s="93"/>
      <c r="X63" s="86"/>
      <c r="Y63" s="22"/>
      <c r="Z63" s="24"/>
      <c r="AA63" s="126"/>
      <c r="AB63" s="127"/>
      <c r="AC63" s="126"/>
      <c r="AD63" s="124"/>
      <c r="AE63" s="35"/>
      <c r="AG63" s="79">
        <f t="shared" si="8"/>
        <v>0</v>
      </c>
      <c r="AH63" s="79">
        <f>IF(AND($F63&lt;&gt;"",F63&lt;&gt;※編集不可※選択項目!$C$9,T63=""),1,0)</f>
        <v>0</v>
      </c>
      <c r="AI63" s="79">
        <f>IF(AND($F63=※編集不可※選択項目!$C$9,U63=""),1,0)</f>
        <v>0</v>
      </c>
      <c r="AJ63" s="79">
        <f>IF(AND($H63&lt;&gt;"",I63=※編集不可※選択項目!$D$4,W63=""),1,0)</f>
        <v>0</v>
      </c>
      <c r="AK63" s="79">
        <f t="shared" si="12"/>
        <v>0</v>
      </c>
      <c r="AL63" s="79" t="str">
        <f t="shared" si="9"/>
        <v/>
      </c>
      <c r="AM63" s="72">
        <f t="shared" si="10"/>
        <v>0</v>
      </c>
      <c r="AN63" s="72">
        <f t="shared" si="11"/>
        <v>0</v>
      </c>
    </row>
    <row r="64" spans="1:40" s="39" customFormat="1" ht="34.5" customHeight="1" x14ac:dyDescent="0.2">
      <c r="A64" s="66">
        <f t="shared" si="5"/>
        <v>52</v>
      </c>
      <c r="B64" s="31" t="str">
        <f t="shared" si="6"/>
        <v/>
      </c>
      <c r="C64" s="80"/>
      <c r="D64" s="21" t="str">
        <f t="shared" si="7"/>
        <v/>
      </c>
      <c r="E64" s="21" t="str">
        <f t="shared" si="3"/>
        <v/>
      </c>
      <c r="F64" s="22"/>
      <c r="G64" s="22"/>
      <c r="H64" s="22"/>
      <c r="I64" s="86"/>
      <c r="J64" s="22"/>
      <c r="K64" s="22"/>
      <c r="L64" s="84"/>
      <c r="M64" s="22"/>
      <c r="N64" s="84"/>
      <c r="O64" s="23" t="str">
        <f t="shared" si="2"/>
        <v/>
      </c>
      <c r="P64" s="47"/>
      <c r="Q64" s="47"/>
      <c r="R64" s="143" t="str">
        <f t="shared" si="4"/>
        <v/>
      </c>
      <c r="S64" s="22"/>
      <c r="T64" s="84"/>
      <c r="U64" s="93"/>
      <c r="V64" s="93"/>
      <c r="W64" s="93"/>
      <c r="X64" s="86"/>
      <c r="Y64" s="22"/>
      <c r="Z64" s="24"/>
      <c r="AA64" s="126"/>
      <c r="AB64" s="127"/>
      <c r="AC64" s="126"/>
      <c r="AD64" s="124"/>
      <c r="AE64" s="35"/>
      <c r="AG64" s="79">
        <f t="shared" si="8"/>
        <v>0</v>
      </c>
      <c r="AH64" s="79">
        <f>IF(AND($F64&lt;&gt;"",F64&lt;&gt;※編集不可※選択項目!$C$9,T64=""),1,0)</f>
        <v>0</v>
      </c>
      <c r="AI64" s="79">
        <f>IF(AND($F64=※編集不可※選択項目!$C$9,U64=""),1,0)</f>
        <v>0</v>
      </c>
      <c r="AJ64" s="79">
        <f>IF(AND($H64&lt;&gt;"",I64=※編集不可※選択項目!$D$4,W64=""),1,0)</f>
        <v>0</v>
      </c>
      <c r="AK64" s="79">
        <f t="shared" si="12"/>
        <v>0</v>
      </c>
      <c r="AL64" s="79" t="str">
        <f t="shared" si="9"/>
        <v/>
      </c>
      <c r="AM64" s="72">
        <f t="shared" si="10"/>
        <v>0</v>
      </c>
      <c r="AN64" s="72">
        <f t="shared" si="11"/>
        <v>0</v>
      </c>
    </row>
    <row r="65" spans="1:40" s="39" customFormat="1" ht="34.5" customHeight="1" x14ac:dyDescent="0.2">
      <c r="A65" s="66">
        <f t="shared" si="5"/>
        <v>53</v>
      </c>
      <c r="B65" s="31" t="str">
        <f t="shared" si="6"/>
        <v/>
      </c>
      <c r="C65" s="80"/>
      <c r="D65" s="21" t="str">
        <f t="shared" si="7"/>
        <v/>
      </c>
      <c r="E65" s="21" t="str">
        <f t="shared" si="3"/>
        <v/>
      </c>
      <c r="F65" s="22"/>
      <c r="G65" s="22"/>
      <c r="H65" s="22"/>
      <c r="I65" s="86"/>
      <c r="J65" s="22"/>
      <c r="K65" s="22"/>
      <c r="L65" s="84"/>
      <c r="M65" s="22"/>
      <c r="N65" s="84"/>
      <c r="O65" s="23" t="str">
        <f t="shared" si="2"/>
        <v/>
      </c>
      <c r="P65" s="47"/>
      <c r="Q65" s="47"/>
      <c r="R65" s="143" t="str">
        <f t="shared" si="4"/>
        <v/>
      </c>
      <c r="S65" s="22"/>
      <c r="T65" s="84"/>
      <c r="U65" s="93"/>
      <c r="V65" s="93"/>
      <c r="W65" s="93"/>
      <c r="X65" s="86"/>
      <c r="Y65" s="22"/>
      <c r="Z65" s="24"/>
      <c r="AA65" s="126"/>
      <c r="AB65" s="127"/>
      <c r="AC65" s="126"/>
      <c r="AD65" s="124"/>
      <c r="AE65" s="35"/>
      <c r="AG65" s="79">
        <f t="shared" si="8"/>
        <v>0</v>
      </c>
      <c r="AH65" s="79">
        <f>IF(AND($F65&lt;&gt;"",F65&lt;&gt;※編集不可※選択項目!$C$9,T65=""),1,0)</f>
        <v>0</v>
      </c>
      <c r="AI65" s="79">
        <f>IF(AND($F65=※編集不可※選択項目!$C$9,U65=""),1,0)</f>
        <v>0</v>
      </c>
      <c r="AJ65" s="79">
        <f>IF(AND($H65&lt;&gt;"",I65=※編集不可※選択項目!$D$4,W65=""),1,0)</f>
        <v>0</v>
      </c>
      <c r="AK65" s="79">
        <f t="shared" si="12"/>
        <v>0</v>
      </c>
      <c r="AL65" s="79" t="str">
        <f t="shared" si="9"/>
        <v/>
      </c>
      <c r="AM65" s="72">
        <f t="shared" si="10"/>
        <v>0</v>
      </c>
      <c r="AN65" s="72">
        <f t="shared" si="11"/>
        <v>0</v>
      </c>
    </row>
    <row r="66" spans="1:40" s="39" customFormat="1" ht="34.5" customHeight="1" x14ac:dyDescent="0.2">
      <c r="A66" s="66">
        <f t="shared" si="5"/>
        <v>54</v>
      </c>
      <c r="B66" s="31" t="str">
        <f t="shared" si="6"/>
        <v/>
      </c>
      <c r="C66" s="80"/>
      <c r="D66" s="21" t="str">
        <f t="shared" si="7"/>
        <v/>
      </c>
      <c r="E66" s="21" t="str">
        <f t="shared" si="3"/>
        <v/>
      </c>
      <c r="F66" s="22"/>
      <c r="G66" s="22"/>
      <c r="H66" s="22"/>
      <c r="I66" s="86"/>
      <c r="J66" s="22"/>
      <c r="K66" s="22"/>
      <c r="L66" s="84"/>
      <c r="M66" s="22"/>
      <c r="N66" s="84"/>
      <c r="O66" s="23" t="str">
        <f t="shared" si="2"/>
        <v/>
      </c>
      <c r="P66" s="47"/>
      <c r="Q66" s="47"/>
      <c r="R66" s="143" t="str">
        <f t="shared" si="4"/>
        <v/>
      </c>
      <c r="S66" s="22"/>
      <c r="T66" s="84"/>
      <c r="U66" s="93"/>
      <c r="V66" s="93"/>
      <c r="W66" s="93"/>
      <c r="X66" s="86"/>
      <c r="Y66" s="22"/>
      <c r="Z66" s="24"/>
      <c r="AA66" s="126"/>
      <c r="AB66" s="127"/>
      <c r="AC66" s="126"/>
      <c r="AD66" s="124"/>
      <c r="AE66" s="35"/>
      <c r="AG66" s="79">
        <f t="shared" si="8"/>
        <v>0</v>
      </c>
      <c r="AH66" s="79">
        <f>IF(AND($F66&lt;&gt;"",F66&lt;&gt;※編集不可※選択項目!$C$9,T66=""),1,0)</f>
        <v>0</v>
      </c>
      <c r="AI66" s="79">
        <f>IF(AND($F66=※編集不可※選択項目!$C$9,U66=""),1,0)</f>
        <v>0</v>
      </c>
      <c r="AJ66" s="79">
        <f>IF(AND($H66&lt;&gt;"",I66=※編集不可※選択項目!$D$4,W66=""),1,0)</f>
        <v>0</v>
      </c>
      <c r="AK66" s="79">
        <f t="shared" si="12"/>
        <v>0</v>
      </c>
      <c r="AL66" s="79" t="str">
        <f t="shared" si="9"/>
        <v/>
      </c>
      <c r="AM66" s="72">
        <f t="shared" si="10"/>
        <v>0</v>
      </c>
      <c r="AN66" s="72">
        <f t="shared" si="11"/>
        <v>0</v>
      </c>
    </row>
    <row r="67" spans="1:40" s="39" customFormat="1" ht="34.5" customHeight="1" x14ac:dyDescent="0.2">
      <c r="A67" s="66">
        <f t="shared" si="5"/>
        <v>55</v>
      </c>
      <c r="B67" s="31" t="str">
        <f t="shared" si="6"/>
        <v/>
      </c>
      <c r="C67" s="80"/>
      <c r="D67" s="21" t="str">
        <f t="shared" si="7"/>
        <v/>
      </c>
      <c r="E67" s="21" t="str">
        <f t="shared" si="3"/>
        <v/>
      </c>
      <c r="F67" s="22"/>
      <c r="G67" s="22"/>
      <c r="H67" s="22"/>
      <c r="I67" s="86"/>
      <c r="J67" s="22"/>
      <c r="K67" s="22"/>
      <c r="L67" s="84"/>
      <c r="M67" s="22"/>
      <c r="N67" s="84"/>
      <c r="O67" s="23" t="str">
        <f t="shared" si="2"/>
        <v/>
      </c>
      <c r="P67" s="47"/>
      <c r="Q67" s="47"/>
      <c r="R67" s="143" t="str">
        <f t="shared" si="4"/>
        <v/>
      </c>
      <c r="S67" s="22"/>
      <c r="T67" s="84"/>
      <c r="U67" s="93"/>
      <c r="V67" s="93"/>
      <c r="W67" s="93"/>
      <c r="X67" s="86"/>
      <c r="Y67" s="22"/>
      <c r="Z67" s="24"/>
      <c r="AA67" s="126"/>
      <c r="AB67" s="127"/>
      <c r="AC67" s="126"/>
      <c r="AD67" s="124"/>
      <c r="AE67" s="35"/>
      <c r="AG67" s="79">
        <f t="shared" si="8"/>
        <v>0</v>
      </c>
      <c r="AH67" s="79">
        <f>IF(AND($F67&lt;&gt;"",F67&lt;&gt;※編集不可※選択項目!$C$9,T67=""),1,0)</f>
        <v>0</v>
      </c>
      <c r="AI67" s="79">
        <f>IF(AND($F67=※編集不可※選択項目!$C$9,U67=""),1,0)</f>
        <v>0</v>
      </c>
      <c r="AJ67" s="79">
        <f>IF(AND($H67&lt;&gt;"",I67=※編集不可※選択項目!$D$4,W67=""),1,0)</f>
        <v>0</v>
      </c>
      <c r="AK67" s="79">
        <f t="shared" si="12"/>
        <v>0</v>
      </c>
      <c r="AL67" s="79" t="str">
        <f t="shared" si="9"/>
        <v/>
      </c>
      <c r="AM67" s="72">
        <f t="shared" si="10"/>
        <v>0</v>
      </c>
      <c r="AN67" s="72">
        <f t="shared" si="11"/>
        <v>0</v>
      </c>
    </row>
    <row r="68" spans="1:40" s="39" customFormat="1" ht="34.5" customHeight="1" x14ac:dyDescent="0.2">
      <c r="A68" s="66">
        <f t="shared" si="5"/>
        <v>56</v>
      </c>
      <c r="B68" s="31" t="str">
        <f t="shared" si="6"/>
        <v/>
      </c>
      <c r="C68" s="80"/>
      <c r="D68" s="21" t="str">
        <f t="shared" si="7"/>
        <v/>
      </c>
      <c r="E68" s="21" t="str">
        <f t="shared" si="3"/>
        <v/>
      </c>
      <c r="F68" s="22"/>
      <c r="G68" s="22"/>
      <c r="H68" s="22"/>
      <c r="I68" s="86"/>
      <c r="J68" s="22"/>
      <c r="K68" s="22"/>
      <c r="L68" s="84"/>
      <c r="M68" s="22"/>
      <c r="N68" s="84"/>
      <c r="O68" s="23" t="str">
        <f t="shared" si="2"/>
        <v/>
      </c>
      <c r="P68" s="47"/>
      <c r="Q68" s="47"/>
      <c r="R68" s="143" t="str">
        <f t="shared" si="4"/>
        <v/>
      </c>
      <c r="S68" s="22"/>
      <c r="T68" s="84"/>
      <c r="U68" s="93"/>
      <c r="V68" s="93"/>
      <c r="W68" s="93"/>
      <c r="X68" s="86"/>
      <c r="Y68" s="22"/>
      <c r="Z68" s="24"/>
      <c r="AA68" s="126"/>
      <c r="AB68" s="127"/>
      <c r="AC68" s="126"/>
      <c r="AD68" s="124"/>
      <c r="AE68" s="35"/>
      <c r="AG68" s="79">
        <f t="shared" si="8"/>
        <v>0</v>
      </c>
      <c r="AH68" s="79">
        <f>IF(AND($F68&lt;&gt;"",F68&lt;&gt;※編集不可※選択項目!$C$9,T68=""),1,0)</f>
        <v>0</v>
      </c>
      <c r="AI68" s="79">
        <f>IF(AND($F68=※編集不可※選択項目!$C$9,U68=""),1,0)</f>
        <v>0</v>
      </c>
      <c r="AJ68" s="79">
        <f>IF(AND($H68&lt;&gt;"",I68=※編集不可※選択項目!$D$4,W68=""),1,0)</f>
        <v>0</v>
      </c>
      <c r="AK68" s="79">
        <f t="shared" si="12"/>
        <v>0</v>
      </c>
      <c r="AL68" s="79" t="str">
        <f t="shared" si="9"/>
        <v/>
      </c>
      <c r="AM68" s="72">
        <f t="shared" si="10"/>
        <v>0</v>
      </c>
      <c r="AN68" s="72">
        <f t="shared" si="11"/>
        <v>0</v>
      </c>
    </row>
    <row r="69" spans="1:40" s="39" customFormat="1" ht="34.5" customHeight="1" x14ac:dyDescent="0.2">
      <c r="A69" s="66">
        <f t="shared" si="5"/>
        <v>57</v>
      </c>
      <c r="B69" s="31" t="str">
        <f t="shared" si="6"/>
        <v/>
      </c>
      <c r="C69" s="80"/>
      <c r="D69" s="21" t="str">
        <f t="shared" si="7"/>
        <v/>
      </c>
      <c r="E69" s="21" t="str">
        <f t="shared" si="3"/>
        <v/>
      </c>
      <c r="F69" s="22"/>
      <c r="G69" s="22"/>
      <c r="H69" s="22"/>
      <c r="I69" s="86"/>
      <c r="J69" s="22"/>
      <c r="K69" s="22"/>
      <c r="L69" s="84"/>
      <c r="M69" s="22"/>
      <c r="N69" s="84"/>
      <c r="O69" s="23" t="str">
        <f t="shared" si="2"/>
        <v/>
      </c>
      <c r="P69" s="47"/>
      <c r="Q69" s="47"/>
      <c r="R69" s="143" t="str">
        <f t="shared" si="4"/>
        <v/>
      </c>
      <c r="S69" s="22"/>
      <c r="T69" s="84"/>
      <c r="U69" s="93"/>
      <c r="V69" s="93"/>
      <c r="W69" s="93"/>
      <c r="X69" s="86"/>
      <c r="Y69" s="22"/>
      <c r="Z69" s="24"/>
      <c r="AA69" s="126"/>
      <c r="AB69" s="127"/>
      <c r="AC69" s="126"/>
      <c r="AD69" s="124"/>
      <c r="AE69" s="35"/>
      <c r="AG69" s="79">
        <f t="shared" si="8"/>
        <v>0</v>
      </c>
      <c r="AH69" s="79">
        <f>IF(AND($F69&lt;&gt;"",F69&lt;&gt;※編集不可※選択項目!$C$9,T69=""),1,0)</f>
        <v>0</v>
      </c>
      <c r="AI69" s="79">
        <f>IF(AND($F69=※編集不可※選択項目!$C$9,U69=""),1,0)</f>
        <v>0</v>
      </c>
      <c r="AJ69" s="79">
        <f>IF(AND($H69&lt;&gt;"",I69=※編集不可※選択項目!$D$4,W69=""),1,0)</f>
        <v>0</v>
      </c>
      <c r="AK69" s="79">
        <f t="shared" si="12"/>
        <v>0</v>
      </c>
      <c r="AL69" s="79" t="str">
        <f t="shared" si="9"/>
        <v/>
      </c>
      <c r="AM69" s="72">
        <f t="shared" si="10"/>
        <v>0</v>
      </c>
      <c r="AN69" s="72">
        <f t="shared" si="11"/>
        <v>0</v>
      </c>
    </row>
    <row r="70" spans="1:40" s="39" customFormat="1" ht="34.5" customHeight="1" x14ac:dyDescent="0.2">
      <c r="A70" s="66">
        <f t="shared" si="5"/>
        <v>58</v>
      </c>
      <c r="B70" s="31" t="str">
        <f t="shared" si="6"/>
        <v/>
      </c>
      <c r="C70" s="80"/>
      <c r="D70" s="21" t="str">
        <f t="shared" si="7"/>
        <v/>
      </c>
      <c r="E70" s="21" t="str">
        <f t="shared" si="3"/>
        <v/>
      </c>
      <c r="F70" s="22"/>
      <c r="G70" s="22"/>
      <c r="H70" s="22"/>
      <c r="I70" s="86"/>
      <c r="J70" s="22"/>
      <c r="K70" s="22"/>
      <c r="L70" s="84"/>
      <c r="M70" s="22"/>
      <c r="N70" s="84"/>
      <c r="O70" s="23" t="str">
        <f t="shared" si="2"/>
        <v/>
      </c>
      <c r="P70" s="47"/>
      <c r="Q70" s="47"/>
      <c r="R70" s="143" t="str">
        <f t="shared" si="4"/>
        <v/>
      </c>
      <c r="S70" s="22"/>
      <c r="T70" s="84"/>
      <c r="U70" s="93"/>
      <c r="V70" s="93"/>
      <c r="W70" s="93"/>
      <c r="X70" s="86"/>
      <c r="Y70" s="22"/>
      <c r="Z70" s="24"/>
      <c r="AA70" s="126"/>
      <c r="AB70" s="127"/>
      <c r="AC70" s="126"/>
      <c r="AD70" s="124"/>
      <c r="AE70" s="35"/>
      <c r="AG70" s="79">
        <f t="shared" si="8"/>
        <v>0</v>
      </c>
      <c r="AH70" s="79">
        <f>IF(AND($F70&lt;&gt;"",F70&lt;&gt;※編集不可※選択項目!$C$9,T70=""),1,0)</f>
        <v>0</v>
      </c>
      <c r="AI70" s="79">
        <f>IF(AND($F70=※編集不可※選択項目!$C$9,U70=""),1,0)</f>
        <v>0</v>
      </c>
      <c r="AJ70" s="79">
        <f>IF(AND($H70&lt;&gt;"",I70=※編集不可※選択項目!$D$4,W70=""),1,0)</f>
        <v>0</v>
      </c>
      <c r="AK70" s="79">
        <f t="shared" si="12"/>
        <v>0</v>
      </c>
      <c r="AL70" s="79" t="str">
        <f t="shared" si="9"/>
        <v/>
      </c>
      <c r="AM70" s="72">
        <f t="shared" si="10"/>
        <v>0</v>
      </c>
      <c r="AN70" s="72">
        <f t="shared" si="11"/>
        <v>0</v>
      </c>
    </row>
    <row r="71" spans="1:40" s="39" customFormat="1" ht="34.5" customHeight="1" x14ac:dyDescent="0.2">
      <c r="A71" s="66">
        <f t="shared" si="5"/>
        <v>59</v>
      </c>
      <c r="B71" s="31" t="str">
        <f t="shared" si="6"/>
        <v/>
      </c>
      <c r="C71" s="80"/>
      <c r="D71" s="21" t="str">
        <f t="shared" si="7"/>
        <v/>
      </c>
      <c r="E71" s="21" t="str">
        <f t="shared" si="3"/>
        <v/>
      </c>
      <c r="F71" s="22"/>
      <c r="G71" s="22"/>
      <c r="H71" s="22"/>
      <c r="I71" s="86"/>
      <c r="J71" s="22"/>
      <c r="K71" s="22"/>
      <c r="L71" s="84"/>
      <c r="M71" s="22"/>
      <c r="N71" s="84"/>
      <c r="O71" s="23" t="str">
        <f t="shared" si="2"/>
        <v/>
      </c>
      <c r="P71" s="47"/>
      <c r="Q71" s="47"/>
      <c r="R71" s="143" t="str">
        <f t="shared" si="4"/>
        <v/>
      </c>
      <c r="S71" s="22"/>
      <c r="T71" s="84"/>
      <c r="U71" s="93"/>
      <c r="V71" s="93"/>
      <c r="W71" s="93"/>
      <c r="X71" s="86"/>
      <c r="Y71" s="22"/>
      <c r="Z71" s="24"/>
      <c r="AA71" s="126"/>
      <c r="AB71" s="127"/>
      <c r="AC71" s="126"/>
      <c r="AD71" s="124"/>
      <c r="AE71" s="35"/>
      <c r="AG71" s="79">
        <f t="shared" si="8"/>
        <v>0</v>
      </c>
      <c r="AH71" s="79">
        <f>IF(AND($F71&lt;&gt;"",F71&lt;&gt;※編集不可※選択項目!$C$9,T71=""),1,0)</f>
        <v>0</v>
      </c>
      <c r="AI71" s="79">
        <f>IF(AND($F71=※編集不可※選択項目!$C$9,U71=""),1,0)</f>
        <v>0</v>
      </c>
      <c r="AJ71" s="79">
        <f>IF(AND($H71&lt;&gt;"",I71=※編集不可※選択項目!$D$4,W71=""),1,0)</f>
        <v>0</v>
      </c>
      <c r="AK71" s="79">
        <f t="shared" si="12"/>
        <v>0</v>
      </c>
      <c r="AL71" s="79" t="str">
        <f t="shared" si="9"/>
        <v/>
      </c>
      <c r="AM71" s="72">
        <f t="shared" si="10"/>
        <v>0</v>
      </c>
      <c r="AN71" s="72">
        <f t="shared" si="11"/>
        <v>0</v>
      </c>
    </row>
    <row r="72" spans="1:40" s="39" customFormat="1" ht="34.5" customHeight="1" x14ac:dyDescent="0.2">
      <c r="A72" s="66">
        <f t="shared" si="5"/>
        <v>60</v>
      </c>
      <c r="B72" s="31" t="str">
        <f t="shared" si="6"/>
        <v/>
      </c>
      <c r="C72" s="80"/>
      <c r="D72" s="21" t="str">
        <f t="shared" si="7"/>
        <v/>
      </c>
      <c r="E72" s="21" t="str">
        <f t="shared" si="3"/>
        <v/>
      </c>
      <c r="F72" s="22"/>
      <c r="G72" s="22"/>
      <c r="H72" s="22"/>
      <c r="I72" s="86"/>
      <c r="J72" s="22"/>
      <c r="K72" s="22"/>
      <c r="L72" s="84"/>
      <c r="M72" s="22"/>
      <c r="N72" s="84"/>
      <c r="O72" s="23" t="str">
        <f t="shared" si="2"/>
        <v/>
      </c>
      <c r="P72" s="47"/>
      <c r="Q72" s="47"/>
      <c r="R72" s="143" t="str">
        <f t="shared" si="4"/>
        <v/>
      </c>
      <c r="S72" s="22"/>
      <c r="T72" s="84"/>
      <c r="U72" s="93"/>
      <c r="V72" s="93"/>
      <c r="W72" s="93"/>
      <c r="X72" s="86"/>
      <c r="Y72" s="22"/>
      <c r="Z72" s="24"/>
      <c r="AA72" s="126"/>
      <c r="AB72" s="127"/>
      <c r="AC72" s="126"/>
      <c r="AD72" s="124"/>
      <c r="AE72" s="35"/>
      <c r="AG72" s="79">
        <f t="shared" si="8"/>
        <v>0</v>
      </c>
      <c r="AH72" s="79">
        <f>IF(AND($F72&lt;&gt;"",F72&lt;&gt;※編集不可※選択項目!$C$9,T72=""),1,0)</f>
        <v>0</v>
      </c>
      <c r="AI72" s="79">
        <f>IF(AND($F72=※編集不可※選択項目!$C$9,U72=""),1,0)</f>
        <v>0</v>
      </c>
      <c r="AJ72" s="79">
        <f>IF(AND($H72&lt;&gt;"",I72=※編集不可※選択項目!$D$4,W72=""),1,0)</f>
        <v>0</v>
      </c>
      <c r="AK72" s="79">
        <f t="shared" si="12"/>
        <v>0</v>
      </c>
      <c r="AL72" s="79" t="str">
        <f t="shared" si="9"/>
        <v/>
      </c>
      <c r="AM72" s="72">
        <f t="shared" si="10"/>
        <v>0</v>
      </c>
      <c r="AN72" s="72">
        <f t="shared" si="11"/>
        <v>0</v>
      </c>
    </row>
    <row r="73" spans="1:40" s="39" customFormat="1" ht="34.5" customHeight="1" x14ac:dyDescent="0.2">
      <c r="A73" s="66">
        <f t="shared" si="5"/>
        <v>61</v>
      </c>
      <c r="B73" s="31" t="str">
        <f t="shared" si="6"/>
        <v/>
      </c>
      <c r="C73" s="80"/>
      <c r="D73" s="21" t="str">
        <f t="shared" si="7"/>
        <v/>
      </c>
      <c r="E73" s="21" t="str">
        <f t="shared" si="3"/>
        <v/>
      </c>
      <c r="F73" s="22"/>
      <c r="G73" s="22"/>
      <c r="H73" s="22"/>
      <c r="I73" s="86"/>
      <c r="J73" s="22"/>
      <c r="K73" s="22"/>
      <c r="L73" s="84"/>
      <c r="M73" s="22"/>
      <c r="N73" s="84"/>
      <c r="O73" s="23" t="str">
        <f t="shared" si="2"/>
        <v/>
      </c>
      <c r="P73" s="47"/>
      <c r="Q73" s="47"/>
      <c r="R73" s="143" t="str">
        <f t="shared" si="4"/>
        <v/>
      </c>
      <c r="S73" s="22"/>
      <c r="T73" s="84"/>
      <c r="U73" s="93"/>
      <c r="V73" s="93"/>
      <c r="W73" s="93"/>
      <c r="X73" s="86"/>
      <c r="Y73" s="22"/>
      <c r="Z73" s="24"/>
      <c r="AA73" s="126"/>
      <c r="AB73" s="127"/>
      <c r="AC73" s="126"/>
      <c r="AD73" s="124"/>
      <c r="AE73" s="35"/>
      <c r="AG73" s="79">
        <f t="shared" si="8"/>
        <v>0</v>
      </c>
      <c r="AH73" s="79">
        <f>IF(AND($F73&lt;&gt;"",F73&lt;&gt;※編集不可※選択項目!$C$9,T73=""),1,0)</f>
        <v>0</v>
      </c>
      <c r="AI73" s="79">
        <f>IF(AND($F73=※編集不可※選択項目!$C$9,U73=""),1,0)</f>
        <v>0</v>
      </c>
      <c r="AJ73" s="79">
        <f>IF(AND($H73&lt;&gt;"",I73=※編集不可※選択項目!$D$4,W73=""),1,0)</f>
        <v>0</v>
      </c>
      <c r="AK73" s="79">
        <f t="shared" si="12"/>
        <v>0</v>
      </c>
      <c r="AL73" s="79" t="str">
        <f t="shared" si="9"/>
        <v/>
      </c>
      <c r="AM73" s="72">
        <f t="shared" si="10"/>
        <v>0</v>
      </c>
      <c r="AN73" s="72">
        <f t="shared" si="11"/>
        <v>0</v>
      </c>
    </row>
    <row r="74" spans="1:40" s="39" customFormat="1" ht="34.5" customHeight="1" x14ac:dyDescent="0.2">
      <c r="A74" s="66">
        <f t="shared" si="5"/>
        <v>62</v>
      </c>
      <c r="B74" s="31" t="str">
        <f t="shared" si="6"/>
        <v/>
      </c>
      <c r="C74" s="80"/>
      <c r="D74" s="21" t="str">
        <f t="shared" si="7"/>
        <v/>
      </c>
      <c r="E74" s="21" t="str">
        <f t="shared" si="3"/>
        <v/>
      </c>
      <c r="F74" s="22"/>
      <c r="G74" s="22"/>
      <c r="H74" s="22"/>
      <c r="I74" s="86"/>
      <c r="J74" s="22"/>
      <c r="K74" s="22"/>
      <c r="L74" s="84"/>
      <c r="M74" s="22"/>
      <c r="N74" s="84"/>
      <c r="O74" s="23" t="str">
        <f t="shared" si="2"/>
        <v/>
      </c>
      <c r="P74" s="47"/>
      <c r="Q74" s="47"/>
      <c r="R74" s="143" t="str">
        <f t="shared" si="4"/>
        <v/>
      </c>
      <c r="S74" s="22"/>
      <c r="T74" s="84"/>
      <c r="U74" s="93"/>
      <c r="V74" s="93"/>
      <c r="W74" s="93"/>
      <c r="X74" s="86"/>
      <c r="Y74" s="22"/>
      <c r="Z74" s="24"/>
      <c r="AA74" s="126"/>
      <c r="AB74" s="127"/>
      <c r="AC74" s="126"/>
      <c r="AD74" s="124"/>
      <c r="AE74" s="35"/>
      <c r="AG74" s="79">
        <f t="shared" si="8"/>
        <v>0</v>
      </c>
      <c r="AH74" s="79">
        <f>IF(AND($F74&lt;&gt;"",F74&lt;&gt;※編集不可※選択項目!$C$9,T74=""),1,0)</f>
        <v>0</v>
      </c>
      <c r="AI74" s="79">
        <f>IF(AND($F74=※編集不可※選択項目!$C$9,U74=""),1,0)</f>
        <v>0</v>
      </c>
      <c r="AJ74" s="79">
        <f>IF(AND($H74&lt;&gt;"",I74=※編集不可※選択項目!$D$4,W74=""),1,0)</f>
        <v>0</v>
      </c>
      <c r="AK74" s="79">
        <f t="shared" si="12"/>
        <v>0</v>
      </c>
      <c r="AL74" s="79" t="str">
        <f t="shared" si="9"/>
        <v/>
      </c>
      <c r="AM74" s="72">
        <f t="shared" si="10"/>
        <v>0</v>
      </c>
      <c r="AN74" s="72">
        <f t="shared" si="11"/>
        <v>0</v>
      </c>
    </row>
    <row r="75" spans="1:40" s="39" customFormat="1" ht="34.5" customHeight="1" x14ac:dyDescent="0.2">
      <c r="A75" s="66">
        <f t="shared" si="5"/>
        <v>63</v>
      </c>
      <c r="B75" s="31" t="str">
        <f t="shared" si="6"/>
        <v/>
      </c>
      <c r="C75" s="80"/>
      <c r="D75" s="21" t="str">
        <f t="shared" si="7"/>
        <v/>
      </c>
      <c r="E75" s="21" t="str">
        <f t="shared" si="3"/>
        <v/>
      </c>
      <c r="F75" s="22"/>
      <c r="G75" s="22"/>
      <c r="H75" s="22"/>
      <c r="I75" s="86"/>
      <c r="J75" s="22"/>
      <c r="K75" s="22"/>
      <c r="L75" s="84"/>
      <c r="M75" s="22"/>
      <c r="N75" s="84"/>
      <c r="O75" s="23" t="str">
        <f t="shared" si="2"/>
        <v/>
      </c>
      <c r="P75" s="47"/>
      <c r="Q75" s="47"/>
      <c r="R75" s="143" t="str">
        <f t="shared" si="4"/>
        <v/>
      </c>
      <c r="S75" s="22"/>
      <c r="T75" s="84"/>
      <c r="U75" s="93"/>
      <c r="V75" s="93"/>
      <c r="W75" s="93"/>
      <c r="X75" s="86"/>
      <c r="Y75" s="22"/>
      <c r="Z75" s="24"/>
      <c r="AA75" s="126"/>
      <c r="AB75" s="127"/>
      <c r="AC75" s="126"/>
      <c r="AD75" s="124"/>
      <c r="AE75" s="35"/>
      <c r="AG75" s="79">
        <f t="shared" si="8"/>
        <v>0</v>
      </c>
      <c r="AH75" s="79">
        <f>IF(AND($F75&lt;&gt;"",F75&lt;&gt;※編集不可※選択項目!$C$9,T75=""),1,0)</f>
        <v>0</v>
      </c>
      <c r="AI75" s="79">
        <f>IF(AND($F75=※編集不可※選択項目!$C$9,U75=""),1,0)</f>
        <v>0</v>
      </c>
      <c r="AJ75" s="79">
        <f>IF(AND($H75&lt;&gt;"",I75=※編集不可※選択項目!$D$4,W75=""),1,0)</f>
        <v>0</v>
      </c>
      <c r="AK75" s="79">
        <f t="shared" si="12"/>
        <v>0</v>
      </c>
      <c r="AL75" s="79" t="str">
        <f t="shared" si="9"/>
        <v/>
      </c>
      <c r="AM75" s="72">
        <f t="shared" si="10"/>
        <v>0</v>
      </c>
      <c r="AN75" s="72">
        <f t="shared" si="11"/>
        <v>0</v>
      </c>
    </row>
    <row r="76" spans="1:40" s="39" customFormat="1" ht="34.5" customHeight="1" x14ac:dyDescent="0.2">
      <c r="A76" s="66">
        <f t="shared" si="5"/>
        <v>64</v>
      </c>
      <c r="B76" s="31" t="str">
        <f t="shared" si="6"/>
        <v/>
      </c>
      <c r="C76" s="80"/>
      <c r="D76" s="21" t="str">
        <f t="shared" si="7"/>
        <v/>
      </c>
      <c r="E76" s="21" t="str">
        <f t="shared" si="3"/>
        <v/>
      </c>
      <c r="F76" s="22"/>
      <c r="G76" s="22"/>
      <c r="H76" s="22"/>
      <c r="I76" s="86"/>
      <c r="J76" s="22"/>
      <c r="K76" s="22"/>
      <c r="L76" s="84"/>
      <c r="M76" s="22"/>
      <c r="N76" s="84"/>
      <c r="O76" s="23" t="str">
        <f t="shared" ref="O76:O139" si="13">IF(M76="","",M76)</f>
        <v/>
      </c>
      <c r="P76" s="47"/>
      <c r="Q76" s="47"/>
      <c r="R76" s="143" t="str">
        <f t="shared" ref="R76:R139" si="14">IFERROR(IF($L76="","",ROUNDDOWN((ABS($L76-$N76)/$L76)/IF($P76="","",IF(($Q76-$P76)=0,1,($Q76-$P76)))*100,1)),"")</f>
        <v/>
      </c>
      <c r="S76" s="22"/>
      <c r="T76" s="84"/>
      <c r="U76" s="93"/>
      <c r="V76" s="93"/>
      <c r="W76" s="93"/>
      <c r="X76" s="86"/>
      <c r="Y76" s="22"/>
      <c r="Z76" s="24"/>
      <c r="AA76" s="126"/>
      <c r="AB76" s="127"/>
      <c r="AC76" s="126"/>
      <c r="AD76" s="124"/>
      <c r="AE76" s="35"/>
      <c r="AG76" s="79">
        <f t="shared" si="8"/>
        <v>0</v>
      </c>
      <c r="AH76" s="79">
        <f>IF(AND($F76&lt;&gt;"",F76&lt;&gt;※編集不可※選択項目!$C$9,T76=""),1,0)</f>
        <v>0</v>
      </c>
      <c r="AI76" s="79">
        <f>IF(AND($F76=※編集不可※選択項目!$C$9,U76=""),1,0)</f>
        <v>0</v>
      </c>
      <c r="AJ76" s="79">
        <f>IF(AND($H76&lt;&gt;"",I76=※編集不可※選択項目!$D$4,W76=""),1,0)</f>
        <v>0</v>
      </c>
      <c r="AK76" s="79">
        <f t="shared" si="12"/>
        <v>0</v>
      </c>
      <c r="AL76" s="79" t="str">
        <f t="shared" si="9"/>
        <v/>
      </c>
      <c r="AM76" s="72">
        <f t="shared" si="10"/>
        <v>0</v>
      </c>
      <c r="AN76" s="72">
        <f t="shared" si="11"/>
        <v>0</v>
      </c>
    </row>
    <row r="77" spans="1:40" s="39" customFormat="1" ht="34.5" customHeight="1" x14ac:dyDescent="0.2">
      <c r="A77" s="66">
        <f t="shared" si="5"/>
        <v>65</v>
      </c>
      <c r="B77" s="31" t="str">
        <f t="shared" si="6"/>
        <v/>
      </c>
      <c r="C77" s="80"/>
      <c r="D77" s="21" t="str">
        <f t="shared" si="7"/>
        <v/>
      </c>
      <c r="E77" s="21" t="str">
        <f t="shared" ref="E77:E140" si="15">IF($F$2="","",IF($B77&lt;&gt;"",$F$2,""))</f>
        <v/>
      </c>
      <c r="F77" s="22"/>
      <c r="G77" s="22"/>
      <c r="H77" s="22"/>
      <c r="I77" s="86"/>
      <c r="J77" s="22"/>
      <c r="K77" s="22"/>
      <c r="L77" s="84"/>
      <c r="M77" s="22"/>
      <c r="N77" s="84"/>
      <c r="O77" s="23" t="str">
        <f t="shared" si="13"/>
        <v/>
      </c>
      <c r="P77" s="47"/>
      <c r="Q77" s="47"/>
      <c r="R77" s="143" t="str">
        <f t="shared" si="14"/>
        <v/>
      </c>
      <c r="S77" s="22"/>
      <c r="T77" s="84"/>
      <c r="U77" s="93"/>
      <c r="V77" s="93"/>
      <c r="W77" s="93"/>
      <c r="X77" s="86"/>
      <c r="Y77" s="22"/>
      <c r="Z77" s="24"/>
      <c r="AA77" s="126"/>
      <c r="AB77" s="127"/>
      <c r="AC77" s="126"/>
      <c r="AD77" s="124"/>
      <c r="AE77" s="35"/>
      <c r="AG77" s="79">
        <f t="shared" si="8"/>
        <v>0</v>
      </c>
      <c r="AH77" s="79">
        <f>IF(AND($F77&lt;&gt;"",F77&lt;&gt;※編集不可※選択項目!$C$9,T77=""),1,0)</f>
        <v>0</v>
      </c>
      <c r="AI77" s="79">
        <f>IF(AND($F77=※編集不可※選択項目!$C$9,U77=""),1,0)</f>
        <v>0</v>
      </c>
      <c r="AJ77" s="79">
        <f>IF(AND($H77&lt;&gt;"",I77=※編集不可※選択項目!$D$4,W77=""),1,0)</f>
        <v>0</v>
      </c>
      <c r="AK77" s="79">
        <f t="shared" ref="AK77:AK140" si="16">IF(AND($H77&lt;&gt;"",COUNTIF($H77,"*■*")&gt;0,$Y77=""),1,0)</f>
        <v>0</v>
      </c>
      <c r="AL77" s="79" t="str">
        <f t="shared" si="9"/>
        <v/>
      </c>
      <c r="AM77" s="72">
        <f t="shared" si="10"/>
        <v>0</v>
      </c>
      <c r="AN77" s="72">
        <f t="shared" si="11"/>
        <v>0</v>
      </c>
    </row>
    <row r="78" spans="1:40" s="39" customFormat="1" ht="34.5" customHeight="1" x14ac:dyDescent="0.2">
      <c r="A78" s="66">
        <f t="shared" ref="A78:A141" si="17">ROW()-12</f>
        <v>66</v>
      </c>
      <c r="B78" s="31" t="str">
        <f t="shared" ref="B78:B141" si="18">IF($C78="","","工作機械")</f>
        <v/>
      </c>
      <c r="C78" s="80"/>
      <c r="D78" s="21" t="str">
        <f t="shared" ref="D78:D141" si="19">IF($C$2="","",IF($B78&lt;&gt;"",$C$2,""))</f>
        <v/>
      </c>
      <c r="E78" s="21" t="str">
        <f t="shared" si="15"/>
        <v/>
      </c>
      <c r="F78" s="22"/>
      <c r="G78" s="22"/>
      <c r="H78" s="22"/>
      <c r="I78" s="86"/>
      <c r="J78" s="22"/>
      <c r="K78" s="22"/>
      <c r="L78" s="84"/>
      <c r="M78" s="22"/>
      <c r="N78" s="84"/>
      <c r="O78" s="23" t="str">
        <f t="shared" si="13"/>
        <v/>
      </c>
      <c r="P78" s="47"/>
      <c r="Q78" s="47"/>
      <c r="R78" s="143" t="str">
        <f t="shared" si="14"/>
        <v/>
      </c>
      <c r="S78" s="22"/>
      <c r="T78" s="84"/>
      <c r="U78" s="93"/>
      <c r="V78" s="93"/>
      <c r="W78" s="93"/>
      <c r="X78" s="86"/>
      <c r="Y78" s="22"/>
      <c r="Z78" s="24"/>
      <c r="AA78" s="126"/>
      <c r="AB78" s="127"/>
      <c r="AC78" s="126"/>
      <c r="AD78" s="124"/>
      <c r="AE78" s="35"/>
      <c r="AG78" s="79">
        <f t="shared" ref="AG78:AG141" si="20">IF(AND($C78&lt;&gt;"",OR(F78="",G78="",H78="",I78="",J78="",K78="",L78="",M78="",N78="",P78="",Q78="",S78="",V78="")),1,0)</f>
        <v>0</v>
      </c>
      <c r="AH78" s="79">
        <f>IF(AND($F78&lt;&gt;"",F78&lt;&gt;※編集不可※選択項目!$C$9,T78=""),1,0)</f>
        <v>0</v>
      </c>
      <c r="AI78" s="79">
        <f>IF(AND($F78=※編集不可※選択項目!$C$9,U78=""),1,0)</f>
        <v>0</v>
      </c>
      <c r="AJ78" s="79">
        <f>IF(AND($H78&lt;&gt;"",I78=※編集不可※選択項目!$D$4,W78=""),1,0)</f>
        <v>0</v>
      </c>
      <c r="AK78" s="79">
        <f t="shared" si="16"/>
        <v>0</v>
      </c>
      <c r="AL78" s="79" t="str">
        <f t="shared" ref="AL78:AL141" si="21">IF(H78="","",TEXT(H78,"G/標準"))</f>
        <v/>
      </c>
      <c r="AM78" s="72">
        <f t="shared" ref="AM78:AM141" si="22">IF(AL78="",0,COUNTIF($AL$13:$AL$312,AL78))</f>
        <v>0</v>
      </c>
      <c r="AN78" s="72">
        <f t="shared" ref="AN78:AN141" si="23">IF(R78&lt;1,1,0)</f>
        <v>0</v>
      </c>
    </row>
    <row r="79" spans="1:40" s="39" customFormat="1" ht="34.5" customHeight="1" x14ac:dyDescent="0.2">
      <c r="A79" s="66">
        <f t="shared" si="17"/>
        <v>67</v>
      </c>
      <c r="B79" s="31" t="str">
        <f t="shared" si="18"/>
        <v/>
      </c>
      <c r="C79" s="80"/>
      <c r="D79" s="21" t="str">
        <f t="shared" si="19"/>
        <v/>
      </c>
      <c r="E79" s="21" t="str">
        <f t="shared" si="15"/>
        <v/>
      </c>
      <c r="F79" s="22"/>
      <c r="G79" s="22"/>
      <c r="H79" s="22"/>
      <c r="I79" s="86"/>
      <c r="J79" s="22"/>
      <c r="K79" s="22"/>
      <c r="L79" s="84"/>
      <c r="M79" s="22"/>
      <c r="N79" s="84"/>
      <c r="O79" s="23" t="str">
        <f t="shared" si="13"/>
        <v/>
      </c>
      <c r="P79" s="47"/>
      <c r="Q79" s="47"/>
      <c r="R79" s="143" t="str">
        <f t="shared" si="14"/>
        <v/>
      </c>
      <c r="S79" s="22"/>
      <c r="T79" s="84"/>
      <c r="U79" s="93"/>
      <c r="V79" s="93"/>
      <c r="W79" s="93"/>
      <c r="X79" s="86"/>
      <c r="Y79" s="22"/>
      <c r="Z79" s="24"/>
      <c r="AA79" s="126"/>
      <c r="AB79" s="127"/>
      <c r="AC79" s="126"/>
      <c r="AD79" s="124"/>
      <c r="AE79" s="35"/>
      <c r="AG79" s="79">
        <f t="shared" si="20"/>
        <v>0</v>
      </c>
      <c r="AH79" s="79">
        <f>IF(AND($F79&lt;&gt;"",F79&lt;&gt;※編集不可※選択項目!$C$9,T79=""),1,0)</f>
        <v>0</v>
      </c>
      <c r="AI79" s="79">
        <f>IF(AND($F79=※編集不可※選択項目!$C$9,U79=""),1,0)</f>
        <v>0</v>
      </c>
      <c r="AJ79" s="79">
        <f>IF(AND($H79&lt;&gt;"",I79=※編集不可※選択項目!$D$4,W79=""),1,0)</f>
        <v>0</v>
      </c>
      <c r="AK79" s="79">
        <f t="shared" si="16"/>
        <v>0</v>
      </c>
      <c r="AL79" s="79" t="str">
        <f t="shared" si="21"/>
        <v/>
      </c>
      <c r="AM79" s="72">
        <f t="shared" si="22"/>
        <v>0</v>
      </c>
      <c r="AN79" s="72">
        <f t="shared" si="23"/>
        <v>0</v>
      </c>
    </row>
    <row r="80" spans="1:40" s="39" customFormat="1" ht="34.5" customHeight="1" x14ac:dyDescent="0.2">
      <c r="A80" s="66">
        <f t="shared" si="17"/>
        <v>68</v>
      </c>
      <c r="B80" s="31" t="str">
        <f t="shared" si="18"/>
        <v/>
      </c>
      <c r="C80" s="80"/>
      <c r="D80" s="21" t="str">
        <f t="shared" si="19"/>
        <v/>
      </c>
      <c r="E80" s="21" t="str">
        <f t="shared" si="15"/>
        <v/>
      </c>
      <c r="F80" s="22"/>
      <c r="G80" s="22"/>
      <c r="H80" s="22"/>
      <c r="I80" s="86"/>
      <c r="J80" s="22"/>
      <c r="K80" s="22"/>
      <c r="L80" s="84"/>
      <c r="M80" s="22"/>
      <c r="N80" s="84"/>
      <c r="O80" s="23" t="str">
        <f t="shared" si="13"/>
        <v/>
      </c>
      <c r="P80" s="47"/>
      <c r="Q80" s="47"/>
      <c r="R80" s="143" t="str">
        <f t="shared" si="14"/>
        <v/>
      </c>
      <c r="S80" s="22"/>
      <c r="T80" s="84"/>
      <c r="U80" s="93"/>
      <c r="V80" s="93"/>
      <c r="W80" s="93"/>
      <c r="X80" s="86"/>
      <c r="Y80" s="22"/>
      <c r="Z80" s="24"/>
      <c r="AA80" s="126"/>
      <c r="AB80" s="127"/>
      <c r="AC80" s="126"/>
      <c r="AD80" s="124"/>
      <c r="AE80" s="35"/>
      <c r="AG80" s="79">
        <f t="shared" si="20"/>
        <v>0</v>
      </c>
      <c r="AH80" s="79">
        <f>IF(AND($F80&lt;&gt;"",F80&lt;&gt;※編集不可※選択項目!$C$9,T80=""),1,0)</f>
        <v>0</v>
      </c>
      <c r="AI80" s="79">
        <f>IF(AND($F80=※編集不可※選択項目!$C$9,U80=""),1,0)</f>
        <v>0</v>
      </c>
      <c r="AJ80" s="79">
        <f>IF(AND($H80&lt;&gt;"",I80=※編集不可※選択項目!$D$4,W80=""),1,0)</f>
        <v>0</v>
      </c>
      <c r="AK80" s="79">
        <f t="shared" si="16"/>
        <v>0</v>
      </c>
      <c r="AL80" s="79" t="str">
        <f t="shared" si="21"/>
        <v/>
      </c>
      <c r="AM80" s="72">
        <f t="shared" si="22"/>
        <v>0</v>
      </c>
      <c r="AN80" s="72">
        <f t="shared" si="23"/>
        <v>0</v>
      </c>
    </row>
    <row r="81" spans="1:40" s="39" customFormat="1" ht="34.5" customHeight="1" x14ac:dyDescent="0.2">
      <c r="A81" s="66">
        <f t="shared" si="17"/>
        <v>69</v>
      </c>
      <c r="B81" s="31" t="str">
        <f t="shared" si="18"/>
        <v/>
      </c>
      <c r="C81" s="80"/>
      <c r="D81" s="21" t="str">
        <f t="shared" si="19"/>
        <v/>
      </c>
      <c r="E81" s="21" t="str">
        <f t="shared" si="15"/>
        <v/>
      </c>
      <c r="F81" s="22"/>
      <c r="G81" s="22"/>
      <c r="H81" s="22"/>
      <c r="I81" s="86"/>
      <c r="J81" s="22"/>
      <c r="K81" s="22"/>
      <c r="L81" s="84"/>
      <c r="M81" s="22"/>
      <c r="N81" s="84"/>
      <c r="O81" s="23" t="str">
        <f t="shared" si="13"/>
        <v/>
      </c>
      <c r="P81" s="47"/>
      <c r="Q81" s="47"/>
      <c r="R81" s="143" t="str">
        <f t="shared" si="14"/>
        <v/>
      </c>
      <c r="S81" s="22"/>
      <c r="T81" s="84"/>
      <c r="U81" s="93"/>
      <c r="V81" s="93"/>
      <c r="W81" s="93"/>
      <c r="X81" s="86"/>
      <c r="Y81" s="22"/>
      <c r="Z81" s="24"/>
      <c r="AA81" s="126"/>
      <c r="AB81" s="127"/>
      <c r="AC81" s="126"/>
      <c r="AD81" s="124"/>
      <c r="AE81" s="35"/>
      <c r="AG81" s="79">
        <f t="shared" si="20"/>
        <v>0</v>
      </c>
      <c r="AH81" s="79">
        <f>IF(AND($F81&lt;&gt;"",F81&lt;&gt;※編集不可※選択項目!$C$9,T81=""),1,0)</f>
        <v>0</v>
      </c>
      <c r="AI81" s="79">
        <f>IF(AND($F81=※編集不可※選択項目!$C$9,U81=""),1,0)</f>
        <v>0</v>
      </c>
      <c r="AJ81" s="79">
        <f>IF(AND($H81&lt;&gt;"",I81=※編集不可※選択項目!$D$4,W81=""),1,0)</f>
        <v>0</v>
      </c>
      <c r="AK81" s="79">
        <f t="shared" si="16"/>
        <v>0</v>
      </c>
      <c r="AL81" s="79" t="str">
        <f t="shared" si="21"/>
        <v/>
      </c>
      <c r="AM81" s="72">
        <f t="shared" si="22"/>
        <v>0</v>
      </c>
      <c r="AN81" s="72">
        <f t="shared" si="23"/>
        <v>0</v>
      </c>
    </row>
    <row r="82" spans="1:40" s="39" customFormat="1" ht="34.5" customHeight="1" x14ac:dyDescent="0.2">
      <c r="A82" s="66">
        <f t="shared" si="17"/>
        <v>70</v>
      </c>
      <c r="B82" s="31" t="str">
        <f t="shared" si="18"/>
        <v/>
      </c>
      <c r="C82" s="80"/>
      <c r="D82" s="21" t="str">
        <f t="shared" si="19"/>
        <v/>
      </c>
      <c r="E82" s="21" t="str">
        <f t="shared" si="15"/>
        <v/>
      </c>
      <c r="F82" s="22"/>
      <c r="G82" s="22"/>
      <c r="H82" s="22"/>
      <c r="I82" s="86"/>
      <c r="J82" s="22"/>
      <c r="K82" s="22"/>
      <c r="L82" s="84"/>
      <c r="M82" s="22"/>
      <c r="N82" s="84"/>
      <c r="O82" s="23" t="str">
        <f t="shared" si="13"/>
        <v/>
      </c>
      <c r="P82" s="47"/>
      <c r="Q82" s="47"/>
      <c r="R82" s="143" t="str">
        <f t="shared" si="14"/>
        <v/>
      </c>
      <c r="S82" s="22"/>
      <c r="T82" s="84"/>
      <c r="U82" s="93"/>
      <c r="V82" s="93"/>
      <c r="W82" s="93"/>
      <c r="X82" s="86"/>
      <c r="Y82" s="22"/>
      <c r="Z82" s="24"/>
      <c r="AA82" s="126"/>
      <c r="AB82" s="127"/>
      <c r="AC82" s="126"/>
      <c r="AD82" s="124"/>
      <c r="AE82" s="35"/>
      <c r="AG82" s="79">
        <f t="shared" si="20"/>
        <v>0</v>
      </c>
      <c r="AH82" s="79">
        <f>IF(AND($F82&lt;&gt;"",F82&lt;&gt;※編集不可※選択項目!$C$9,T82=""),1,0)</f>
        <v>0</v>
      </c>
      <c r="AI82" s="79">
        <f>IF(AND($F82=※編集不可※選択項目!$C$9,U82=""),1,0)</f>
        <v>0</v>
      </c>
      <c r="AJ82" s="79">
        <f>IF(AND($H82&lt;&gt;"",I82=※編集不可※選択項目!$D$4,W82=""),1,0)</f>
        <v>0</v>
      </c>
      <c r="AK82" s="79">
        <f t="shared" si="16"/>
        <v>0</v>
      </c>
      <c r="AL82" s="79" t="str">
        <f t="shared" si="21"/>
        <v/>
      </c>
      <c r="AM82" s="72">
        <f t="shared" si="22"/>
        <v>0</v>
      </c>
      <c r="AN82" s="72">
        <f t="shared" si="23"/>
        <v>0</v>
      </c>
    </row>
    <row r="83" spans="1:40" s="39" customFormat="1" ht="34.5" customHeight="1" x14ac:dyDescent="0.2">
      <c r="A83" s="66">
        <f t="shared" si="17"/>
        <v>71</v>
      </c>
      <c r="B83" s="31" t="str">
        <f t="shared" si="18"/>
        <v/>
      </c>
      <c r="C83" s="80"/>
      <c r="D83" s="21" t="str">
        <f t="shared" si="19"/>
        <v/>
      </c>
      <c r="E83" s="21" t="str">
        <f t="shared" si="15"/>
        <v/>
      </c>
      <c r="F83" s="22"/>
      <c r="G83" s="22"/>
      <c r="H83" s="22"/>
      <c r="I83" s="86"/>
      <c r="J83" s="22"/>
      <c r="K83" s="22"/>
      <c r="L83" s="84"/>
      <c r="M83" s="22"/>
      <c r="N83" s="84"/>
      <c r="O83" s="23" t="str">
        <f t="shared" si="13"/>
        <v/>
      </c>
      <c r="P83" s="47"/>
      <c r="Q83" s="47"/>
      <c r="R83" s="143" t="str">
        <f t="shared" si="14"/>
        <v/>
      </c>
      <c r="S83" s="22"/>
      <c r="T83" s="84"/>
      <c r="U83" s="93"/>
      <c r="V83" s="93"/>
      <c r="W83" s="93"/>
      <c r="X83" s="86"/>
      <c r="Y83" s="22"/>
      <c r="Z83" s="24"/>
      <c r="AA83" s="126"/>
      <c r="AB83" s="127"/>
      <c r="AC83" s="126"/>
      <c r="AD83" s="124"/>
      <c r="AE83" s="35"/>
      <c r="AG83" s="79">
        <f t="shared" si="20"/>
        <v>0</v>
      </c>
      <c r="AH83" s="79">
        <f>IF(AND($F83&lt;&gt;"",F83&lt;&gt;※編集不可※選択項目!$C$9,T83=""),1,0)</f>
        <v>0</v>
      </c>
      <c r="AI83" s="79">
        <f>IF(AND($F83=※編集不可※選択項目!$C$9,U83=""),1,0)</f>
        <v>0</v>
      </c>
      <c r="AJ83" s="79">
        <f>IF(AND($H83&lt;&gt;"",I83=※編集不可※選択項目!$D$4,W83=""),1,0)</f>
        <v>0</v>
      </c>
      <c r="AK83" s="79">
        <f t="shared" si="16"/>
        <v>0</v>
      </c>
      <c r="AL83" s="79" t="str">
        <f t="shared" si="21"/>
        <v/>
      </c>
      <c r="AM83" s="72">
        <f t="shared" si="22"/>
        <v>0</v>
      </c>
      <c r="AN83" s="72">
        <f t="shared" si="23"/>
        <v>0</v>
      </c>
    </row>
    <row r="84" spans="1:40" s="39" customFormat="1" ht="34.5" customHeight="1" x14ac:dyDescent="0.2">
      <c r="A84" s="66">
        <f t="shared" si="17"/>
        <v>72</v>
      </c>
      <c r="B84" s="31" t="str">
        <f t="shared" si="18"/>
        <v/>
      </c>
      <c r="C84" s="80"/>
      <c r="D84" s="21" t="str">
        <f t="shared" si="19"/>
        <v/>
      </c>
      <c r="E84" s="21" t="str">
        <f t="shared" si="15"/>
        <v/>
      </c>
      <c r="F84" s="22"/>
      <c r="G84" s="22"/>
      <c r="H84" s="22"/>
      <c r="I84" s="86"/>
      <c r="J84" s="22"/>
      <c r="K84" s="22"/>
      <c r="L84" s="84"/>
      <c r="M84" s="22"/>
      <c r="N84" s="84"/>
      <c r="O84" s="23" t="str">
        <f t="shared" si="13"/>
        <v/>
      </c>
      <c r="P84" s="47"/>
      <c r="Q84" s="47"/>
      <c r="R84" s="143" t="str">
        <f t="shared" si="14"/>
        <v/>
      </c>
      <c r="S84" s="22"/>
      <c r="T84" s="84"/>
      <c r="U84" s="93"/>
      <c r="V84" s="93"/>
      <c r="W84" s="93"/>
      <c r="X84" s="86"/>
      <c r="Y84" s="22"/>
      <c r="Z84" s="24"/>
      <c r="AA84" s="126"/>
      <c r="AB84" s="127"/>
      <c r="AC84" s="126"/>
      <c r="AD84" s="124"/>
      <c r="AE84" s="35"/>
      <c r="AG84" s="79">
        <f t="shared" si="20"/>
        <v>0</v>
      </c>
      <c r="AH84" s="79">
        <f>IF(AND($F84&lt;&gt;"",F84&lt;&gt;※編集不可※選択項目!$C$9,T84=""),1,0)</f>
        <v>0</v>
      </c>
      <c r="AI84" s="79">
        <f>IF(AND($F84=※編集不可※選択項目!$C$9,U84=""),1,0)</f>
        <v>0</v>
      </c>
      <c r="AJ84" s="79">
        <f>IF(AND($H84&lt;&gt;"",I84=※編集不可※選択項目!$D$4,W84=""),1,0)</f>
        <v>0</v>
      </c>
      <c r="AK84" s="79">
        <f t="shared" si="16"/>
        <v>0</v>
      </c>
      <c r="AL84" s="79" t="str">
        <f t="shared" si="21"/>
        <v/>
      </c>
      <c r="AM84" s="72">
        <f t="shared" si="22"/>
        <v>0</v>
      </c>
      <c r="AN84" s="72">
        <f t="shared" si="23"/>
        <v>0</v>
      </c>
    </row>
    <row r="85" spans="1:40" s="39" customFormat="1" ht="34.5" customHeight="1" x14ac:dyDescent="0.2">
      <c r="A85" s="66">
        <f t="shared" si="17"/>
        <v>73</v>
      </c>
      <c r="B85" s="31" t="str">
        <f t="shared" si="18"/>
        <v/>
      </c>
      <c r="C85" s="80"/>
      <c r="D85" s="21" t="str">
        <f t="shared" si="19"/>
        <v/>
      </c>
      <c r="E85" s="21" t="str">
        <f t="shared" si="15"/>
        <v/>
      </c>
      <c r="F85" s="22"/>
      <c r="G85" s="22"/>
      <c r="H85" s="22"/>
      <c r="I85" s="86"/>
      <c r="J85" s="22"/>
      <c r="K85" s="22"/>
      <c r="L85" s="84"/>
      <c r="M85" s="22"/>
      <c r="N85" s="84"/>
      <c r="O85" s="23" t="str">
        <f t="shared" si="13"/>
        <v/>
      </c>
      <c r="P85" s="47"/>
      <c r="Q85" s="47"/>
      <c r="R85" s="143" t="str">
        <f t="shared" si="14"/>
        <v/>
      </c>
      <c r="S85" s="22"/>
      <c r="T85" s="84"/>
      <c r="U85" s="93"/>
      <c r="V85" s="93"/>
      <c r="W85" s="93"/>
      <c r="X85" s="86"/>
      <c r="Y85" s="22"/>
      <c r="Z85" s="24"/>
      <c r="AA85" s="126"/>
      <c r="AB85" s="127"/>
      <c r="AC85" s="126"/>
      <c r="AD85" s="124"/>
      <c r="AE85" s="35"/>
      <c r="AG85" s="79">
        <f t="shared" si="20"/>
        <v>0</v>
      </c>
      <c r="AH85" s="79">
        <f>IF(AND($F85&lt;&gt;"",F85&lt;&gt;※編集不可※選択項目!$C$9,T85=""),1,0)</f>
        <v>0</v>
      </c>
      <c r="AI85" s="79">
        <f>IF(AND($F85=※編集不可※選択項目!$C$9,U85=""),1,0)</f>
        <v>0</v>
      </c>
      <c r="AJ85" s="79">
        <f>IF(AND($H85&lt;&gt;"",I85=※編集不可※選択項目!$D$4,W85=""),1,0)</f>
        <v>0</v>
      </c>
      <c r="AK85" s="79">
        <f t="shared" si="16"/>
        <v>0</v>
      </c>
      <c r="AL85" s="79" t="str">
        <f t="shared" si="21"/>
        <v/>
      </c>
      <c r="AM85" s="72">
        <f t="shared" si="22"/>
        <v>0</v>
      </c>
      <c r="AN85" s="72">
        <f t="shared" si="23"/>
        <v>0</v>
      </c>
    </row>
    <row r="86" spans="1:40" s="39" customFormat="1" ht="34.5" customHeight="1" x14ac:dyDescent="0.2">
      <c r="A86" s="66">
        <f t="shared" si="17"/>
        <v>74</v>
      </c>
      <c r="B86" s="31" t="str">
        <f t="shared" si="18"/>
        <v/>
      </c>
      <c r="C86" s="80"/>
      <c r="D86" s="21" t="str">
        <f t="shared" si="19"/>
        <v/>
      </c>
      <c r="E86" s="21" t="str">
        <f t="shared" si="15"/>
        <v/>
      </c>
      <c r="F86" s="22"/>
      <c r="G86" s="22"/>
      <c r="H86" s="22"/>
      <c r="I86" s="86"/>
      <c r="J86" s="22"/>
      <c r="K86" s="22"/>
      <c r="L86" s="84"/>
      <c r="M86" s="22"/>
      <c r="N86" s="84"/>
      <c r="O86" s="23" t="str">
        <f t="shared" si="13"/>
        <v/>
      </c>
      <c r="P86" s="47"/>
      <c r="Q86" s="47"/>
      <c r="R86" s="143" t="str">
        <f t="shared" si="14"/>
        <v/>
      </c>
      <c r="S86" s="22"/>
      <c r="T86" s="84"/>
      <c r="U86" s="93"/>
      <c r="V86" s="93"/>
      <c r="W86" s="93"/>
      <c r="X86" s="86"/>
      <c r="Y86" s="22"/>
      <c r="Z86" s="24"/>
      <c r="AA86" s="126"/>
      <c r="AB86" s="127"/>
      <c r="AC86" s="126"/>
      <c r="AD86" s="124"/>
      <c r="AE86" s="35"/>
      <c r="AG86" s="79">
        <f t="shared" si="20"/>
        <v>0</v>
      </c>
      <c r="AH86" s="79">
        <f>IF(AND($F86&lt;&gt;"",F86&lt;&gt;※編集不可※選択項目!$C$9,T86=""),1,0)</f>
        <v>0</v>
      </c>
      <c r="AI86" s="79">
        <f>IF(AND($F86=※編集不可※選択項目!$C$9,U86=""),1,0)</f>
        <v>0</v>
      </c>
      <c r="AJ86" s="79">
        <f>IF(AND($H86&lt;&gt;"",I86=※編集不可※選択項目!$D$4,W86=""),1,0)</f>
        <v>0</v>
      </c>
      <c r="AK86" s="79">
        <f t="shared" si="16"/>
        <v>0</v>
      </c>
      <c r="AL86" s="79" t="str">
        <f t="shared" si="21"/>
        <v/>
      </c>
      <c r="AM86" s="72">
        <f t="shared" si="22"/>
        <v>0</v>
      </c>
      <c r="AN86" s="72">
        <f t="shared" si="23"/>
        <v>0</v>
      </c>
    </row>
    <row r="87" spans="1:40" s="39" customFormat="1" ht="34.5" customHeight="1" x14ac:dyDescent="0.2">
      <c r="A87" s="66">
        <f t="shared" si="17"/>
        <v>75</v>
      </c>
      <c r="B87" s="31" t="str">
        <f t="shared" si="18"/>
        <v/>
      </c>
      <c r="C87" s="80"/>
      <c r="D87" s="21" t="str">
        <f t="shared" si="19"/>
        <v/>
      </c>
      <c r="E87" s="21" t="str">
        <f t="shared" si="15"/>
        <v/>
      </c>
      <c r="F87" s="22"/>
      <c r="G87" s="22"/>
      <c r="H87" s="22"/>
      <c r="I87" s="86"/>
      <c r="J87" s="22"/>
      <c r="K87" s="22"/>
      <c r="L87" s="84"/>
      <c r="M87" s="22"/>
      <c r="N87" s="84"/>
      <c r="O87" s="23" t="str">
        <f t="shared" si="13"/>
        <v/>
      </c>
      <c r="P87" s="47"/>
      <c r="Q87" s="47"/>
      <c r="R87" s="143" t="str">
        <f t="shared" si="14"/>
        <v/>
      </c>
      <c r="S87" s="22"/>
      <c r="T87" s="84"/>
      <c r="U87" s="93"/>
      <c r="V87" s="93"/>
      <c r="W87" s="93"/>
      <c r="X87" s="86"/>
      <c r="Y87" s="22"/>
      <c r="Z87" s="24"/>
      <c r="AA87" s="126"/>
      <c r="AB87" s="127"/>
      <c r="AC87" s="126"/>
      <c r="AD87" s="124"/>
      <c r="AE87" s="35"/>
      <c r="AG87" s="79">
        <f t="shared" si="20"/>
        <v>0</v>
      </c>
      <c r="AH87" s="79">
        <f>IF(AND($F87&lt;&gt;"",F87&lt;&gt;※編集不可※選択項目!$C$9,T87=""),1,0)</f>
        <v>0</v>
      </c>
      <c r="AI87" s="79">
        <f>IF(AND($F87=※編集不可※選択項目!$C$9,U87=""),1,0)</f>
        <v>0</v>
      </c>
      <c r="AJ87" s="79">
        <f>IF(AND($H87&lt;&gt;"",I87=※編集不可※選択項目!$D$4,W87=""),1,0)</f>
        <v>0</v>
      </c>
      <c r="AK87" s="79">
        <f t="shared" si="16"/>
        <v>0</v>
      </c>
      <c r="AL87" s="79" t="str">
        <f t="shared" si="21"/>
        <v/>
      </c>
      <c r="AM87" s="72">
        <f t="shared" si="22"/>
        <v>0</v>
      </c>
      <c r="AN87" s="72">
        <f t="shared" si="23"/>
        <v>0</v>
      </c>
    </row>
    <row r="88" spans="1:40" s="39" customFormat="1" ht="34.5" customHeight="1" x14ac:dyDescent="0.2">
      <c r="A88" s="66">
        <f t="shared" si="17"/>
        <v>76</v>
      </c>
      <c r="B88" s="31" t="str">
        <f t="shared" si="18"/>
        <v/>
      </c>
      <c r="C88" s="80"/>
      <c r="D88" s="21" t="str">
        <f t="shared" si="19"/>
        <v/>
      </c>
      <c r="E88" s="21" t="str">
        <f t="shared" si="15"/>
        <v/>
      </c>
      <c r="F88" s="22"/>
      <c r="G88" s="22"/>
      <c r="H88" s="22"/>
      <c r="I88" s="86"/>
      <c r="J88" s="22"/>
      <c r="K88" s="22"/>
      <c r="L88" s="84"/>
      <c r="M88" s="22"/>
      <c r="N88" s="84"/>
      <c r="O88" s="23" t="str">
        <f t="shared" si="13"/>
        <v/>
      </c>
      <c r="P88" s="47"/>
      <c r="Q88" s="47"/>
      <c r="R88" s="143" t="str">
        <f t="shared" si="14"/>
        <v/>
      </c>
      <c r="S88" s="22"/>
      <c r="T88" s="84"/>
      <c r="U88" s="93"/>
      <c r="V88" s="93"/>
      <c r="W88" s="93"/>
      <c r="X88" s="86"/>
      <c r="Y88" s="22"/>
      <c r="Z88" s="24"/>
      <c r="AA88" s="126"/>
      <c r="AB88" s="127"/>
      <c r="AC88" s="126"/>
      <c r="AD88" s="124"/>
      <c r="AE88" s="35"/>
      <c r="AG88" s="79">
        <f t="shared" si="20"/>
        <v>0</v>
      </c>
      <c r="AH88" s="79">
        <f>IF(AND($F88&lt;&gt;"",F88&lt;&gt;※編集不可※選択項目!$C$9,T88=""),1,0)</f>
        <v>0</v>
      </c>
      <c r="AI88" s="79">
        <f>IF(AND($F88=※編集不可※選択項目!$C$9,U88=""),1,0)</f>
        <v>0</v>
      </c>
      <c r="AJ88" s="79">
        <f>IF(AND($H88&lt;&gt;"",I88=※編集不可※選択項目!$D$4,W88=""),1,0)</f>
        <v>0</v>
      </c>
      <c r="AK88" s="79">
        <f t="shared" si="16"/>
        <v>0</v>
      </c>
      <c r="AL88" s="79" t="str">
        <f t="shared" si="21"/>
        <v/>
      </c>
      <c r="AM88" s="72">
        <f t="shared" si="22"/>
        <v>0</v>
      </c>
      <c r="AN88" s="72">
        <f t="shared" si="23"/>
        <v>0</v>
      </c>
    </row>
    <row r="89" spans="1:40" s="39" customFormat="1" ht="34.5" customHeight="1" x14ac:dyDescent="0.2">
      <c r="A89" s="66">
        <f t="shared" si="17"/>
        <v>77</v>
      </c>
      <c r="B89" s="31" t="str">
        <f t="shared" si="18"/>
        <v/>
      </c>
      <c r="C89" s="80"/>
      <c r="D89" s="21" t="str">
        <f t="shared" si="19"/>
        <v/>
      </c>
      <c r="E89" s="21" t="str">
        <f t="shared" si="15"/>
        <v/>
      </c>
      <c r="F89" s="22"/>
      <c r="G89" s="22"/>
      <c r="H89" s="22"/>
      <c r="I89" s="86"/>
      <c r="J89" s="22"/>
      <c r="K89" s="22"/>
      <c r="L89" s="84"/>
      <c r="M89" s="22"/>
      <c r="N89" s="84"/>
      <c r="O89" s="23" t="str">
        <f t="shared" si="13"/>
        <v/>
      </c>
      <c r="P89" s="47"/>
      <c r="Q89" s="47"/>
      <c r="R89" s="143" t="str">
        <f t="shared" si="14"/>
        <v/>
      </c>
      <c r="S89" s="22"/>
      <c r="T89" s="84"/>
      <c r="U89" s="93"/>
      <c r="V89" s="93"/>
      <c r="W89" s="93"/>
      <c r="X89" s="86"/>
      <c r="Y89" s="22"/>
      <c r="Z89" s="24"/>
      <c r="AA89" s="126"/>
      <c r="AB89" s="127"/>
      <c r="AC89" s="126"/>
      <c r="AD89" s="124"/>
      <c r="AE89" s="35"/>
      <c r="AG89" s="79">
        <f t="shared" si="20"/>
        <v>0</v>
      </c>
      <c r="AH89" s="79">
        <f>IF(AND($F89&lt;&gt;"",F89&lt;&gt;※編集不可※選択項目!$C$9,T89=""),1,0)</f>
        <v>0</v>
      </c>
      <c r="AI89" s="79">
        <f>IF(AND($F89=※編集不可※選択項目!$C$9,U89=""),1,0)</f>
        <v>0</v>
      </c>
      <c r="AJ89" s="79">
        <f>IF(AND($H89&lt;&gt;"",I89=※編集不可※選択項目!$D$4,W89=""),1,0)</f>
        <v>0</v>
      </c>
      <c r="AK89" s="79">
        <f t="shared" si="16"/>
        <v>0</v>
      </c>
      <c r="AL89" s="79" t="str">
        <f t="shared" si="21"/>
        <v/>
      </c>
      <c r="AM89" s="72">
        <f t="shared" si="22"/>
        <v>0</v>
      </c>
      <c r="AN89" s="72">
        <f t="shared" si="23"/>
        <v>0</v>
      </c>
    </row>
    <row r="90" spans="1:40" s="39" customFormat="1" ht="34.5" customHeight="1" x14ac:dyDescent="0.2">
      <c r="A90" s="66">
        <f t="shared" si="17"/>
        <v>78</v>
      </c>
      <c r="B90" s="31" t="str">
        <f t="shared" si="18"/>
        <v/>
      </c>
      <c r="C90" s="80"/>
      <c r="D90" s="21" t="str">
        <f t="shared" si="19"/>
        <v/>
      </c>
      <c r="E90" s="21" t="str">
        <f t="shared" si="15"/>
        <v/>
      </c>
      <c r="F90" s="22"/>
      <c r="G90" s="22"/>
      <c r="H90" s="22"/>
      <c r="I90" s="86"/>
      <c r="J90" s="22"/>
      <c r="K90" s="22"/>
      <c r="L90" s="84"/>
      <c r="M90" s="22"/>
      <c r="N90" s="84"/>
      <c r="O90" s="23" t="str">
        <f t="shared" si="13"/>
        <v/>
      </c>
      <c r="P90" s="47"/>
      <c r="Q90" s="47"/>
      <c r="R90" s="143" t="str">
        <f t="shared" si="14"/>
        <v/>
      </c>
      <c r="S90" s="22"/>
      <c r="T90" s="84"/>
      <c r="U90" s="93"/>
      <c r="V90" s="93"/>
      <c r="W90" s="93"/>
      <c r="X90" s="86"/>
      <c r="Y90" s="22"/>
      <c r="Z90" s="24"/>
      <c r="AA90" s="126"/>
      <c r="AB90" s="127"/>
      <c r="AC90" s="126"/>
      <c r="AD90" s="124"/>
      <c r="AE90" s="35"/>
      <c r="AG90" s="79">
        <f t="shared" si="20"/>
        <v>0</v>
      </c>
      <c r="AH90" s="79">
        <f>IF(AND($F90&lt;&gt;"",F90&lt;&gt;※編集不可※選択項目!$C$9,T90=""),1,0)</f>
        <v>0</v>
      </c>
      <c r="AI90" s="79">
        <f>IF(AND($F90=※編集不可※選択項目!$C$9,U90=""),1,0)</f>
        <v>0</v>
      </c>
      <c r="AJ90" s="79">
        <f>IF(AND($H90&lt;&gt;"",I90=※編集不可※選択項目!$D$4,W90=""),1,0)</f>
        <v>0</v>
      </c>
      <c r="AK90" s="79">
        <f t="shared" si="16"/>
        <v>0</v>
      </c>
      <c r="AL90" s="79" t="str">
        <f t="shared" si="21"/>
        <v/>
      </c>
      <c r="AM90" s="72">
        <f t="shared" si="22"/>
        <v>0</v>
      </c>
      <c r="AN90" s="72">
        <f t="shared" si="23"/>
        <v>0</v>
      </c>
    </row>
    <row r="91" spans="1:40" s="39" customFormat="1" ht="34.5" customHeight="1" x14ac:dyDescent="0.2">
      <c r="A91" s="66">
        <f t="shared" si="17"/>
        <v>79</v>
      </c>
      <c r="B91" s="31" t="str">
        <f t="shared" si="18"/>
        <v/>
      </c>
      <c r="C91" s="80"/>
      <c r="D91" s="21" t="str">
        <f t="shared" si="19"/>
        <v/>
      </c>
      <c r="E91" s="21" t="str">
        <f t="shared" si="15"/>
        <v/>
      </c>
      <c r="F91" s="22"/>
      <c r="G91" s="22"/>
      <c r="H91" s="22"/>
      <c r="I91" s="86"/>
      <c r="J91" s="22"/>
      <c r="K91" s="22"/>
      <c r="L91" s="84"/>
      <c r="M91" s="22"/>
      <c r="N91" s="84"/>
      <c r="O91" s="23" t="str">
        <f t="shared" si="13"/>
        <v/>
      </c>
      <c r="P91" s="47"/>
      <c r="Q91" s="47"/>
      <c r="R91" s="143" t="str">
        <f t="shared" si="14"/>
        <v/>
      </c>
      <c r="S91" s="22"/>
      <c r="T91" s="84"/>
      <c r="U91" s="93"/>
      <c r="V91" s="93"/>
      <c r="W91" s="93"/>
      <c r="X91" s="86"/>
      <c r="Y91" s="22"/>
      <c r="Z91" s="24"/>
      <c r="AA91" s="126"/>
      <c r="AB91" s="127"/>
      <c r="AC91" s="126"/>
      <c r="AD91" s="124"/>
      <c r="AE91" s="35"/>
      <c r="AG91" s="79">
        <f t="shared" si="20"/>
        <v>0</v>
      </c>
      <c r="AH91" s="79">
        <f>IF(AND($F91&lt;&gt;"",F91&lt;&gt;※編集不可※選択項目!$C$9,T91=""),1,0)</f>
        <v>0</v>
      </c>
      <c r="AI91" s="79">
        <f>IF(AND($F91=※編集不可※選択項目!$C$9,U91=""),1,0)</f>
        <v>0</v>
      </c>
      <c r="AJ91" s="79">
        <f>IF(AND($H91&lt;&gt;"",I91=※編集不可※選択項目!$D$4,W91=""),1,0)</f>
        <v>0</v>
      </c>
      <c r="AK91" s="79">
        <f t="shared" si="16"/>
        <v>0</v>
      </c>
      <c r="AL91" s="79" t="str">
        <f t="shared" si="21"/>
        <v/>
      </c>
      <c r="AM91" s="72">
        <f t="shared" si="22"/>
        <v>0</v>
      </c>
      <c r="AN91" s="72">
        <f t="shared" si="23"/>
        <v>0</v>
      </c>
    </row>
    <row r="92" spans="1:40" s="39" customFormat="1" ht="34.5" customHeight="1" x14ac:dyDescent="0.2">
      <c r="A92" s="66">
        <f t="shared" si="17"/>
        <v>80</v>
      </c>
      <c r="B92" s="31" t="str">
        <f t="shared" si="18"/>
        <v/>
      </c>
      <c r="C92" s="80"/>
      <c r="D92" s="21" t="str">
        <f t="shared" si="19"/>
        <v/>
      </c>
      <c r="E92" s="21" t="str">
        <f t="shared" si="15"/>
        <v/>
      </c>
      <c r="F92" s="22"/>
      <c r="G92" s="22"/>
      <c r="H92" s="22"/>
      <c r="I92" s="86"/>
      <c r="J92" s="22"/>
      <c r="K92" s="22"/>
      <c r="L92" s="84"/>
      <c r="M92" s="22"/>
      <c r="N92" s="84"/>
      <c r="O92" s="23" t="str">
        <f t="shared" si="13"/>
        <v/>
      </c>
      <c r="P92" s="47"/>
      <c r="Q92" s="47"/>
      <c r="R92" s="143" t="str">
        <f t="shared" si="14"/>
        <v/>
      </c>
      <c r="S92" s="22"/>
      <c r="T92" s="84"/>
      <c r="U92" s="93"/>
      <c r="V92" s="93"/>
      <c r="W92" s="93"/>
      <c r="X92" s="86"/>
      <c r="Y92" s="22"/>
      <c r="Z92" s="24"/>
      <c r="AA92" s="126"/>
      <c r="AB92" s="127"/>
      <c r="AC92" s="126"/>
      <c r="AD92" s="124"/>
      <c r="AE92" s="35"/>
      <c r="AG92" s="79">
        <f t="shared" si="20"/>
        <v>0</v>
      </c>
      <c r="AH92" s="79">
        <f>IF(AND($F92&lt;&gt;"",F92&lt;&gt;※編集不可※選択項目!$C$9,T92=""),1,0)</f>
        <v>0</v>
      </c>
      <c r="AI92" s="79">
        <f>IF(AND($F92=※編集不可※選択項目!$C$9,U92=""),1,0)</f>
        <v>0</v>
      </c>
      <c r="AJ92" s="79">
        <f>IF(AND($H92&lt;&gt;"",I92=※編集不可※選択項目!$D$4,W92=""),1,0)</f>
        <v>0</v>
      </c>
      <c r="AK92" s="79">
        <f t="shared" si="16"/>
        <v>0</v>
      </c>
      <c r="AL92" s="79" t="str">
        <f t="shared" si="21"/>
        <v/>
      </c>
      <c r="AM92" s="72">
        <f t="shared" si="22"/>
        <v>0</v>
      </c>
      <c r="AN92" s="72">
        <f t="shared" si="23"/>
        <v>0</v>
      </c>
    </row>
    <row r="93" spans="1:40" s="39" customFormat="1" ht="34.5" customHeight="1" x14ac:dyDescent="0.2">
      <c r="A93" s="66">
        <f t="shared" si="17"/>
        <v>81</v>
      </c>
      <c r="B93" s="31" t="str">
        <f t="shared" si="18"/>
        <v/>
      </c>
      <c r="C93" s="80"/>
      <c r="D93" s="21" t="str">
        <f t="shared" si="19"/>
        <v/>
      </c>
      <c r="E93" s="21" t="str">
        <f t="shared" si="15"/>
        <v/>
      </c>
      <c r="F93" s="22"/>
      <c r="G93" s="22"/>
      <c r="H93" s="22"/>
      <c r="I93" s="86"/>
      <c r="J93" s="22"/>
      <c r="K93" s="22"/>
      <c r="L93" s="84"/>
      <c r="M93" s="22"/>
      <c r="N93" s="84"/>
      <c r="O93" s="23" t="str">
        <f t="shared" si="13"/>
        <v/>
      </c>
      <c r="P93" s="47"/>
      <c r="Q93" s="47"/>
      <c r="R93" s="143" t="str">
        <f t="shared" si="14"/>
        <v/>
      </c>
      <c r="S93" s="22"/>
      <c r="T93" s="84"/>
      <c r="U93" s="93"/>
      <c r="V93" s="93"/>
      <c r="W93" s="93"/>
      <c r="X93" s="86"/>
      <c r="Y93" s="22"/>
      <c r="Z93" s="24"/>
      <c r="AA93" s="126"/>
      <c r="AB93" s="127"/>
      <c r="AC93" s="126"/>
      <c r="AD93" s="124"/>
      <c r="AE93" s="35"/>
      <c r="AG93" s="79">
        <f t="shared" si="20"/>
        <v>0</v>
      </c>
      <c r="AH93" s="79">
        <f>IF(AND($F93&lt;&gt;"",F93&lt;&gt;※編集不可※選択項目!$C$9,T93=""),1,0)</f>
        <v>0</v>
      </c>
      <c r="AI93" s="79">
        <f>IF(AND($F93=※編集不可※選択項目!$C$9,U93=""),1,0)</f>
        <v>0</v>
      </c>
      <c r="AJ93" s="79">
        <f>IF(AND($H93&lt;&gt;"",I93=※編集不可※選択項目!$D$4,W93=""),1,0)</f>
        <v>0</v>
      </c>
      <c r="AK93" s="79">
        <f t="shared" si="16"/>
        <v>0</v>
      </c>
      <c r="AL93" s="79" t="str">
        <f t="shared" si="21"/>
        <v/>
      </c>
      <c r="AM93" s="72">
        <f t="shared" si="22"/>
        <v>0</v>
      </c>
      <c r="AN93" s="72">
        <f t="shared" si="23"/>
        <v>0</v>
      </c>
    </row>
    <row r="94" spans="1:40" s="39" customFormat="1" ht="34.5" customHeight="1" x14ac:dyDescent="0.2">
      <c r="A94" s="66">
        <f t="shared" si="17"/>
        <v>82</v>
      </c>
      <c r="B94" s="31" t="str">
        <f t="shared" si="18"/>
        <v/>
      </c>
      <c r="C94" s="80"/>
      <c r="D94" s="21" t="str">
        <f t="shared" si="19"/>
        <v/>
      </c>
      <c r="E94" s="21" t="str">
        <f t="shared" si="15"/>
        <v/>
      </c>
      <c r="F94" s="22"/>
      <c r="G94" s="22"/>
      <c r="H94" s="22"/>
      <c r="I94" s="86"/>
      <c r="J94" s="22"/>
      <c r="K94" s="22"/>
      <c r="L94" s="84"/>
      <c r="M94" s="22"/>
      <c r="N94" s="84"/>
      <c r="O94" s="23" t="str">
        <f t="shared" si="13"/>
        <v/>
      </c>
      <c r="P94" s="47"/>
      <c r="Q94" s="47"/>
      <c r="R94" s="143" t="str">
        <f t="shared" si="14"/>
        <v/>
      </c>
      <c r="S94" s="22"/>
      <c r="T94" s="84"/>
      <c r="U94" s="93"/>
      <c r="V94" s="93"/>
      <c r="W94" s="93"/>
      <c r="X94" s="86"/>
      <c r="Y94" s="22"/>
      <c r="Z94" s="24"/>
      <c r="AA94" s="126"/>
      <c r="AB94" s="127"/>
      <c r="AC94" s="126"/>
      <c r="AD94" s="124"/>
      <c r="AE94" s="35"/>
      <c r="AG94" s="79">
        <f t="shared" si="20"/>
        <v>0</v>
      </c>
      <c r="AH94" s="79">
        <f>IF(AND($F94&lt;&gt;"",F94&lt;&gt;※編集不可※選択項目!$C$9,T94=""),1,0)</f>
        <v>0</v>
      </c>
      <c r="AI94" s="79">
        <f>IF(AND($F94=※編集不可※選択項目!$C$9,U94=""),1,0)</f>
        <v>0</v>
      </c>
      <c r="AJ94" s="79">
        <f>IF(AND($H94&lt;&gt;"",I94=※編集不可※選択項目!$D$4,W94=""),1,0)</f>
        <v>0</v>
      </c>
      <c r="AK94" s="79">
        <f t="shared" si="16"/>
        <v>0</v>
      </c>
      <c r="AL94" s="79" t="str">
        <f t="shared" si="21"/>
        <v/>
      </c>
      <c r="AM94" s="72">
        <f t="shared" si="22"/>
        <v>0</v>
      </c>
      <c r="AN94" s="72">
        <f t="shared" si="23"/>
        <v>0</v>
      </c>
    </row>
    <row r="95" spans="1:40" s="39" customFormat="1" ht="34.5" customHeight="1" x14ac:dyDescent="0.2">
      <c r="A95" s="66">
        <f t="shared" si="17"/>
        <v>83</v>
      </c>
      <c r="B95" s="31" t="str">
        <f t="shared" si="18"/>
        <v/>
      </c>
      <c r="C95" s="80"/>
      <c r="D95" s="21" t="str">
        <f t="shared" si="19"/>
        <v/>
      </c>
      <c r="E95" s="21" t="str">
        <f t="shared" si="15"/>
        <v/>
      </c>
      <c r="F95" s="22"/>
      <c r="G95" s="22"/>
      <c r="H95" s="22"/>
      <c r="I95" s="86"/>
      <c r="J95" s="22"/>
      <c r="K95" s="22"/>
      <c r="L95" s="84"/>
      <c r="M95" s="22"/>
      <c r="N95" s="84"/>
      <c r="O95" s="23" t="str">
        <f t="shared" si="13"/>
        <v/>
      </c>
      <c r="P95" s="47"/>
      <c r="Q95" s="47"/>
      <c r="R95" s="143" t="str">
        <f t="shared" si="14"/>
        <v/>
      </c>
      <c r="S95" s="22"/>
      <c r="T95" s="84"/>
      <c r="U95" s="93"/>
      <c r="V95" s="93"/>
      <c r="W95" s="93"/>
      <c r="X95" s="86"/>
      <c r="Y95" s="22"/>
      <c r="Z95" s="24"/>
      <c r="AA95" s="126"/>
      <c r="AB95" s="127"/>
      <c r="AC95" s="126"/>
      <c r="AD95" s="124"/>
      <c r="AE95" s="35"/>
      <c r="AG95" s="79">
        <f t="shared" si="20"/>
        <v>0</v>
      </c>
      <c r="AH95" s="79">
        <f>IF(AND($F95&lt;&gt;"",F95&lt;&gt;※編集不可※選択項目!$C$9,T95=""),1,0)</f>
        <v>0</v>
      </c>
      <c r="AI95" s="79">
        <f>IF(AND($F95=※編集不可※選択項目!$C$9,U95=""),1,0)</f>
        <v>0</v>
      </c>
      <c r="AJ95" s="79">
        <f>IF(AND($H95&lt;&gt;"",I95=※編集不可※選択項目!$D$4,W95=""),1,0)</f>
        <v>0</v>
      </c>
      <c r="AK95" s="79">
        <f t="shared" si="16"/>
        <v>0</v>
      </c>
      <c r="AL95" s="79" t="str">
        <f t="shared" si="21"/>
        <v/>
      </c>
      <c r="AM95" s="72">
        <f t="shared" si="22"/>
        <v>0</v>
      </c>
      <c r="AN95" s="72">
        <f t="shared" si="23"/>
        <v>0</v>
      </c>
    </row>
    <row r="96" spans="1:40" s="39" customFormat="1" ht="34.5" customHeight="1" x14ac:dyDescent="0.2">
      <c r="A96" s="66">
        <f t="shared" si="17"/>
        <v>84</v>
      </c>
      <c r="B96" s="31" t="str">
        <f t="shared" si="18"/>
        <v/>
      </c>
      <c r="C96" s="80"/>
      <c r="D96" s="21" t="str">
        <f t="shared" si="19"/>
        <v/>
      </c>
      <c r="E96" s="21" t="str">
        <f t="shared" si="15"/>
        <v/>
      </c>
      <c r="F96" s="22"/>
      <c r="G96" s="22"/>
      <c r="H96" s="22"/>
      <c r="I96" s="86"/>
      <c r="J96" s="22"/>
      <c r="K96" s="22"/>
      <c r="L96" s="84"/>
      <c r="M96" s="22"/>
      <c r="N96" s="84"/>
      <c r="O96" s="23" t="str">
        <f t="shared" si="13"/>
        <v/>
      </c>
      <c r="P96" s="47"/>
      <c r="Q96" s="47"/>
      <c r="R96" s="143" t="str">
        <f t="shared" si="14"/>
        <v/>
      </c>
      <c r="S96" s="22"/>
      <c r="T96" s="84"/>
      <c r="U96" s="93"/>
      <c r="V96" s="93"/>
      <c r="W96" s="93"/>
      <c r="X96" s="86"/>
      <c r="Y96" s="22"/>
      <c r="Z96" s="24"/>
      <c r="AA96" s="126"/>
      <c r="AB96" s="127"/>
      <c r="AC96" s="126"/>
      <c r="AD96" s="124"/>
      <c r="AE96" s="35"/>
      <c r="AG96" s="79">
        <f t="shared" si="20"/>
        <v>0</v>
      </c>
      <c r="AH96" s="79">
        <f>IF(AND($F96&lt;&gt;"",F96&lt;&gt;※編集不可※選択項目!$C$9,T96=""),1,0)</f>
        <v>0</v>
      </c>
      <c r="AI96" s="79">
        <f>IF(AND($F96=※編集不可※選択項目!$C$9,U96=""),1,0)</f>
        <v>0</v>
      </c>
      <c r="AJ96" s="79">
        <f>IF(AND($H96&lt;&gt;"",I96=※編集不可※選択項目!$D$4,W96=""),1,0)</f>
        <v>0</v>
      </c>
      <c r="AK96" s="79">
        <f t="shared" si="16"/>
        <v>0</v>
      </c>
      <c r="AL96" s="79" t="str">
        <f t="shared" si="21"/>
        <v/>
      </c>
      <c r="AM96" s="72">
        <f t="shared" si="22"/>
        <v>0</v>
      </c>
      <c r="AN96" s="72">
        <f t="shared" si="23"/>
        <v>0</v>
      </c>
    </row>
    <row r="97" spans="1:40" s="39" customFormat="1" ht="34.5" customHeight="1" x14ac:dyDescent="0.2">
      <c r="A97" s="66">
        <f t="shared" si="17"/>
        <v>85</v>
      </c>
      <c r="B97" s="31" t="str">
        <f t="shared" si="18"/>
        <v/>
      </c>
      <c r="C97" s="80"/>
      <c r="D97" s="21" t="str">
        <f t="shared" si="19"/>
        <v/>
      </c>
      <c r="E97" s="21" t="str">
        <f t="shared" si="15"/>
        <v/>
      </c>
      <c r="F97" s="22"/>
      <c r="G97" s="22"/>
      <c r="H97" s="22"/>
      <c r="I97" s="86"/>
      <c r="J97" s="22"/>
      <c r="K97" s="22"/>
      <c r="L97" s="84"/>
      <c r="M97" s="22"/>
      <c r="N97" s="84"/>
      <c r="O97" s="23" t="str">
        <f t="shared" si="13"/>
        <v/>
      </c>
      <c r="P97" s="47"/>
      <c r="Q97" s="47"/>
      <c r="R97" s="143" t="str">
        <f t="shared" si="14"/>
        <v/>
      </c>
      <c r="S97" s="22"/>
      <c r="T97" s="84"/>
      <c r="U97" s="93"/>
      <c r="V97" s="93"/>
      <c r="W97" s="93"/>
      <c r="X97" s="86"/>
      <c r="Y97" s="22"/>
      <c r="Z97" s="24"/>
      <c r="AA97" s="126"/>
      <c r="AB97" s="127"/>
      <c r="AC97" s="126"/>
      <c r="AD97" s="124"/>
      <c r="AE97" s="35"/>
      <c r="AG97" s="79">
        <f t="shared" si="20"/>
        <v>0</v>
      </c>
      <c r="AH97" s="79">
        <f>IF(AND($F97&lt;&gt;"",F97&lt;&gt;※編集不可※選択項目!$C$9,T97=""),1,0)</f>
        <v>0</v>
      </c>
      <c r="AI97" s="79">
        <f>IF(AND($F97=※編集不可※選択項目!$C$9,U97=""),1,0)</f>
        <v>0</v>
      </c>
      <c r="AJ97" s="79">
        <f>IF(AND($H97&lt;&gt;"",I97=※編集不可※選択項目!$D$4,W97=""),1,0)</f>
        <v>0</v>
      </c>
      <c r="AK97" s="79">
        <f t="shared" si="16"/>
        <v>0</v>
      </c>
      <c r="AL97" s="79" t="str">
        <f t="shared" si="21"/>
        <v/>
      </c>
      <c r="AM97" s="72">
        <f t="shared" si="22"/>
        <v>0</v>
      </c>
      <c r="AN97" s="72">
        <f t="shared" si="23"/>
        <v>0</v>
      </c>
    </row>
    <row r="98" spans="1:40" s="39" customFormat="1" ht="34.5" customHeight="1" x14ac:dyDescent="0.2">
      <c r="A98" s="66">
        <f t="shared" si="17"/>
        <v>86</v>
      </c>
      <c r="B98" s="31" t="str">
        <f t="shared" si="18"/>
        <v/>
      </c>
      <c r="C98" s="80"/>
      <c r="D98" s="21" t="str">
        <f t="shared" si="19"/>
        <v/>
      </c>
      <c r="E98" s="21" t="str">
        <f t="shared" si="15"/>
        <v/>
      </c>
      <c r="F98" s="22"/>
      <c r="G98" s="22"/>
      <c r="H98" s="22"/>
      <c r="I98" s="86"/>
      <c r="J98" s="22"/>
      <c r="K98" s="22"/>
      <c r="L98" s="84"/>
      <c r="M98" s="22"/>
      <c r="N98" s="84"/>
      <c r="O98" s="23" t="str">
        <f t="shared" si="13"/>
        <v/>
      </c>
      <c r="P98" s="47"/>
      <c r="Q98" s="47"/>
      <c r="R98" s="143" t="str">
        <f t="shared" si="14"/>
        <v/>
      </c>
      <c r="S98" s="22"/>
      <c r="T98" s="84"/>
      <c r="U98" s="93"/>
      <c r="V98" s="93"/>
      <c r="W98" s="93"/>
      <c r="X98" s="86"/>
      <c r="Y98" s="22"/>
      <c r="Z98" s="24"/>
      <c r="AA98" s="126"/>
      <c r="AB98" s="127"/>
      <c r="AC98" s="126"/>
      <c r="AD98" s="124"/>
      <c r="AE98" s="35"/>
      <c r="AG98" s="79">
        <f t="shared" si="20"/>
        <v>0</v>
      </c>
      <c r="AH98" s="79">
        <f>IF(AND($F98&lt;&gt;"",F98&lt;&gt;※編集不可※選択項目!$C$9,T98=""),1,0)</f>
        <v>0</v>
      </c>
      <c r="AI98" s="79">
        <f>IF(AND($F98=※編集不可※選択項目!$C$9,U98=""),1,0)</f>
        <v>0</v>
      </c>
      <c r="AJ98" s="79">
        <f>IF(AND($H98&lt;&gt;"",I98=※編集不可※選択項目!$D$4,W98=""),1,0)</f>
        <v>0</v>
      </c>
      <c r="AK98" s="79">
        <f t="shared" si="16"/>
        <v>0</v>
      </c>
      <c r="AL98" s="79" t="str">
        <f t="shared" si="21"/>
        <v/>
      </c>
      <c r="AM98" s="72">
        <f t="shared" si="22"/>
        <v>0</v>
      </c>
      <c r="AN98" s="72">
        <f t="shared" si="23"/>
        <v>0</v>
      </c>
    </row>
    <row r="99" spans="1:40" s="39" customFormat="1" ht="34.5" customHeight="1" x14ac:dyDescent="0.2">
      <c r="A99" s="66">
        <f t="shared" si="17"/>
        <v>87</v>
      </c>
      <c r="B99" s="31" t="str">
        <f t="shared" si="18"/>
        <v/>
      </c>
      <c r="C99" s="80"/>
      <c r="D99" s="21" t="str">
        <f t="shared" si="19"/>
        <v/>
      </c>
      <c r="E99" s="21" t="str">
        <f t="shared" si="15"/>
        <v/>
      </c>
      <c r="F99" s="22"/>
      <c r="G99" s="22"/>
      <c r="H99" s="22"/>
      <c r="I99" s="86"/>
      <c r="J99" s="22"/>
      <c r="K99" s="22"/>
      <c r="L99" s="84"/>
      <c r="M99" s="22"/>
      <c r="N99" s="84"/>
      <c r="O99" s="23" t="str">
        <f t="shared" si="13"/>
        <v/>
      </c>
      <c r="P99" s="47"/>
      <c r="Q99" s="47"/>
      <c r="R99" s="143" t="str">
        <f t="shared" si="14"/>
        <v/>
      </c>
      <c r="S99" s="22"/>
      <c r="T99" s="84"/>
      <c r="U99" s="93"/>
      <c r="V99" s="93"/>
      <c r="W99" s="93"/>
      <c r="X99" s="86"/>
      <c r="Y99" s="22"/>
      <c r="Z99" s="24"/>
      <c r="AA99" s="126"/>
      <c r="AB99" s="127"/>
      <c r="AC99" s="126"/>
      <c r="AD99" s="124"/>
      <c r="AE99" s="35"/>
      <c r="AG99" s="79">
        <f t="shared" si="20"/>
        <v>0</v>
      </c>
      <c r="AH99" s="79">
        <f>IF(AND($F99&lt;&gt;"",F99&lt;&gt;※編集不可※選択項目!$C$9,T99=""),1,0)</f>
        <v>0</v>
      </c>
      <c r="AI99" s="79">
        <f>IF(AND($F99=※編集不可※選択項目!$C$9,U99=""),1,0)</f>
        <v>0</v>
      </c>
      <c r="AJ99" s="79">
        <f>IF(AND($H99&lt;&gt;"",I99=※編集不可※選択項目!$D$4,W99=""),1,0)</f>
        <v>0</v>
      </c>
      <c r="AK99" s="79">
        <f t="shared" si="16"/>
        <v>0</v>
      </c>
      <c r="AL99" s="79" t="str">
        <f t="shared" si="21"/>
        <v/>
      </c>
      <c r="AM99" s="72">
        <f t="shared" si="22"/>
        <v>0</v>
      </c>
      <c r="AN99" s="72">
        <f t="shared" si="23"/>
        <v>0</v>
      </c>
    </row>
    <row r="100" spans="1:40" s="39" customFormat="1" ht="34.5" customHeight="1" x14ac:dyDescent="0.2">
      <c r="A100" s="66">
        <f t="shared" si="17"/>
        <v>88</v>
      </c>
      <c r="B100" s="31" t="str">
        <f t="shared" si="18"/>
        <v/>
      </c>
      <c r="C100" s="80"/>
      <c r="D100" s="21" t="str">
        <f t="shared" si="19"/>
        <v/>
      </c>
      <c r="E100" s="21" t="str">
        <f t="shared" si="15"/>
        <v/>
      </c>
      <c r="F100" s="22"/>
      <c r="G100" s="22"/>
      <c r="H100" s="22"/>
      <c r="I100" s="86"/>
      <c r="J100" s="22"/>
      <c r="K100" s="22"/>
      <c r="L100" s="84"/>
      <c r="M100" s="22"/>
      <c r="N100" s="84"/>
      <c r="O100" s="23" t="str">
        <f t="shared" si="13"/>
        <v/>
      </c>
      <c r="P100" s="47"/>
      <c r="Q100" s="47"/>
      <c r="R100" s="143" t="str">
        <f t="shared" si="14"/>
        <v/>
      </c>
      <c r="S100" s="22"/>
      <c r="T100" s="84"/>
      <c r="U100" s="93"/>
      <c r="V100" s="93"/>
      <c r="W100" s="93"/>
      <c r="X100" s="86"/>
      <c r="Y100" s="22"/>
      <c r="Z100" s="24"/>
      <c r="AA100" s="126"/>
      <c r="AB100" s="127"/>
      <c r="AC100" s="126"/>
      <c r="AD100" s="124"/>
      <c r="AE100" s="35"/>
      <c r="AG100" s="79">
        <f t="shared" si="20"/>
        <v>0</v>
      </c>
      <c r="AH100" s="79">
        <f>IF(AND($F100&lt;&gt;"",F100&lt;&gt;※編集不可※選択項目!$C$9,T100=""),1,0)</f>
        <v>0</v>
      </c>
      <c r="AI100" s="79">
        <f>IF(AND($F100=※編集不可※選択項目!$C$9,U100=""),1,0)</f>
        <v>0</v>
      </c>
      <c r="AJ100" s="79">
        <f>IF(AND($H100&lt;&gt;"",I100=※編集不可※選択項目!$D$4,W100=""),1,0)</f>
        <v>0</v>
      </c>
      <c r="AK100" s="79">
        <f t="shared" si="16"/>
        <v>0</v>
      </c>
      <c r="AL100" s="79" t="str">
        <f t="shared" si="21"/>
        <v/>
      </c>
      <c r="AM100" s="72">
        <f t="shared" si="22"/>
        <v>0</v>
      </c>
      <c r="AN100" s="72">
        <f t="shared" si="23"/>
        <v>0</v>
      </c>
    </row>
    <row r="101" spans="1:40" s="39" customFormat="1" ht="34.5" customHeight="1" x14ac:dyDescent="0.2">
      <c r="A101" s="66">
        <f t="shared" si="17"/>
        <v>89</v>
      </c>
      <c r="B101" s="31" t="str">
        <f t="shared" si="18"/>
        <v/>
      </c>
      <c r="C101" s="80"/>
      <c r="D101" s="21" t="str">
        <f t="shared" si="19"/>
        <v/>
      </c>
      <c r="E101" s="21" t="str">
        <f t="shared" si="15"/>
        <v/>
      </c>
      <c r="F101" s="22"/>
      <c r="G101" s="22"/>
      <c r="H101" s="22"/>
      <c r="I101" s="86"/>
      <c r="J101" s="22"/>
      <c r="K101" s="22"/>
      <c r="L101" s="84"/>
      <c r="M101" s="22"/>
      <c r="N101" s="84"/>
      <c r="O101" s="23" t="str">
        <f t="shared" si="13"/>
        <v/>
      </c>
      <c r="P101" s="47"/>
      <c r="Q101" s="47"/>
      <c r="R101" s="143" t="str">
        <f t="shared" si="14"/>
        <v/>
      </c>
      <c r="S101" s="22"/>
      <c r="T101" s="84"/>
      <c r="U101" s="93"/>
      <c r="V101" s="93"/>
      <c r="W101" s="93"/>
      <c r="X101" s="86"/>
      <c r="Y101" s="22"/>
      <c r="Z101" s="24"/>
      <c r="AA101" s="126"/>
      <c r="AB101" s="127"/>
      <c r="AC101" s="126"/>
      <c r="AD101" s="124"/>
      <c r="AE101" s="35"/>
      <c r="AG101" s="79">
        <f t="shared" si="20"/>
        <v>0</v>
      </c>
      <c r="AH101" s="79">
        <f>IF(AND($F101&lt;&gt;"",F101&lt;&gt;※編集不可※選択項目!$C$9,T101=""),1,0)</f>
        <v>0</v>
      </c>
      <c r="AI101" s="79">
        <f>IF(AND($F101=※編集不可※選択項目!$C$9,U101=""),1,0)</f>
        <v>0</v>
      </c>
      <c r="AJ101" s="79">
        <f>IF(AND($H101&lt;&gt;"",I101=※編集不可※選択項目!$D$4,W101=""),1,0)</f>
        <v>0</v>
      </c>
      <c r="AK101" s="79">
        <f t="shared" si="16"/>
        <v>0</v>
      </c>
      <c r="AL101" s="79" t="str">
        <f t="shared" si="21"/>
        <v/>
      </c>
      <c r="AM101" s="72">
        <f t="shared" si="22"/>
        <v>0</v>
      </c>
      <c r="AN101" s="72">
        <f t="shared" si="23"/>
        <v>0</v>
      </c>
    </row>
    <row r="102" spans="1:40" s="39" customFormat="1" ht="34.5" customHeight="1" x14ac:dyDescent="0.2">
      <c r="A102" s="66">
        <f t="shared" si="17"/>
        <v>90</v>
      </c>
      <c r="B102" s="31" t="str">
        <f t="shared" si="18"/>
        <v/>
      </c>
      <c r="C102" s="80"/>
      <c r="D102" s="21" t="str">
        <f t="shared" si="19"/>
        <v/>
      </c>
      <c r="E102" s="21" t="str">
        <f t="shared" si="15"/>
        <v/>
      </c>
      <c r="F102" s="22"/>
      <c r="G102" s="22"/>
      <c r="H102" s="22"/>
      <c r="I102" s="86"/>
      <c r="J102" s="22"/>
      <c r="K102" s="22"/>
      <c r="L102" s="84"/>
      <c r="M102" s="22"/>
      <c r="N102" s="84"/>
      <c r="O102" s="23" t="str">
        <f t="shared" si="13"/>
        <v/>
      </c>
      <c r="P102" s="47"/>
      <c r="Q102" s="47"/>
      <c r="R102" s="143" t="str">
        <f t="shared" si="14"/>
        <v/>
      </c>
      <c r="S102" s="22"/>
      <c r="T102" s="84"/>
      <c r="U102" s="93"/>
      <c r="V102" s="93"/>
      <c r="W102" s="93"/>
      <c r="X102" s="86"/>
      <c r="Y102" s="22"/>
      <c r="Z102" s="24"/>
      <c r="AA102" s="126"/>
      <c r="AB102" s="127"/>
      <c r="AC102" s="126"/>
      <c r="AD102" s="124"/>
      <c r="AE102" s="35"/>
      <c r="AG102" s="79">
        <f t="shared" si="20"/>
        <v>0</v>
      </c>
      <c r="AH102" s="79">
        <f>IF(AND($F102&lt;&gt;"",F102&lt;&gt;※編集不可※選択項目!$C$9,T102=""),1,0)</f>
        <v>0</v>
      </c>
      <c r="AI102" s="79">
        <f>IF(AND($F102=※編集不可※選択項目!$C$9,U102=""),1,0)</f>
        <v>0</v>
      </c>
      <c r="AJ102" s="79">
        <f>IF(AND($H102&lt;&gt;"",I102=※編集不可※選択項目!$D$4,W102=""),1,0)</f>
        <v>0</v>
      </c>
      <c r="AK102" s="79">
        <f t="shared" si="16"/>
        <v>0</v>
      </c>
      <c r="AL102" s="79" t="str">
        <f t="shared" si="21"/>
        <v/>
      </c>
      <c r="AM102" s="72">
        <f t="shared" si="22"/>
        <v>0</v>
      </c>
      <c r="AN102" s="72">
        <f t="shared" si="23"/>
        <v>0</v>
      </c>
    </row>
    <row r="103" spans="1:40" s="39" customFormat="1" ht="34.5" customHeight="1" x14ac:dyDescent="0.2">
      <c r="A103" s="66">
        <f t="shared" si="17"/>
        <v>91</v>
      </c>
      <c r="B103" s="31" t="str">
        <f t="shared" si="18"/>
        <v/>
      </c>
      <c r="C103" s="80"/>
      <c r="D103" s="21" t="str">
        <f t="shared" si="19"/>
        <v/>
      </c>
      <c r="E103" s="21" t="str">
        <f t="shared" si="15"/>
        <v/>
      </c>
      <c r="F103" s="22"/>
      <c r="G103" s="22"/>
      <c r="H103" s="22"/>
      <c r="I103" s="86"/>
      <c r="J103" s="22"/>
      <c r="K103" s="22"/>
      <c r="L103" s="84"/>
      <c r="M103" s="22"/>
      <c r="N103" s="84"/>
      <c r="O103" s="23" t="str">
        <f t="shared" si="13"/>
        <v/>
      </c>
      <c r="P103" s="47"/>
      <c r="Q103" s="47"/>
      <c r="R103" s="143" t="str">
        <f t="shared" si="14"/>
        <v/>
      </c>
      <c r="S103" s="22"/>
      <c r="T103" s="84"/>
      <c r="U103" s="93"/>
      <c r="V103" s="93"/>
      <c r="W103" s="93"/>
      <c r="X103" s="86"/>
      <c r="Y103" s="22"/>
      <c r="Z103" s="24"/>
      <c r="AA103" s="126"/>
      <c r="AB103" s="127"/>
      <c r="AC103" s="126"/>
      <c r="AD103" s="124"/>
      <c r="AE103" s="35"/>
      <c r="AG103" s="79">
        <f t="shared" si="20"/>
        <v>0</v>
      </c>
      <c r="AH103" s="79">
        <f>IF(AND($F103&lt;&gt;"",F103&lt;&gt;※編集不可※選択項目!$C$9,T103=""),1,0)</f>
        <v>0</v>
      </c>
      <c r="AI103" s="79">
        <f>IF(AND($F103=※編集不可※選択項目!$C$9,U103=""),1,0)</f>
        <v>0</v>
      </c>
      <c r="AJ103" s="79">
        <f>IF(AND($H103&lt;&gt;"",I103=※編集不可※選択項目!$D$4,W103=""),1,0)</f>
        <v>0</v>
      </c>
      <c r="AK103" s="79">
        <f t="shared" si="16"/>
        <v>0</v>
      </c>
      <c r="AL103" s="79" t="str">
        <f t="shared" si="21"/>
        <v/>
      </c>
      <c r="AM103" s="72">
        <f t="shared" si="22"/>
        <v>0</v>
      </c>
      <c r="AN103" s="72">
        <f t="shared" si="23"/>
        <v>0</v>
      </c>
    </row>
    <row r="104" spans="1:40" s="39" customFormat="1" ht="34.5" customHeight="1" x14ac:dyDescent="0.2">
      <c r="A104" s="66">
        <f t="shared" si="17"/>
        <v>92</v>
      </c>
      <c r="B104" s="31" t="str">
        <f t="shared" si="18"/>
        <v/>
      </c>
      <c r="C104" s="80"/>
      <c r="D104" s="21" t="str">
        <f t="shared" si="19"/>
        <v/>
      </c>
      <c r="E104" s="21" t="str">
        <f t="shared" si="15"/>
        <v/>
      </c>
      <c r="F104" s="22"/>
      <c r="G104" s="22"/>
      <c r="H104" s="22"/>
      <c r="I104" s="86"/>
      <c r="J104" s="22"/>
      <c r="K104" s="22"/>
      <c r="L104" s="84"/>
      <c r="M104" s="22"/>
      <c r="N104" s="84"/>
      <c r="O104" s="23" t="str">
        <f t="shared" si="13"/>
        <v/>
      </c>
      <c r="P104" s="47"/>
      <c r="Q104" s="47"/>
      <c r="R104" s="143" t="str">
        <f t="shared" si="14"/>
        <v/>
      </c>
      <c r="S104" s="22"/>
      <c r="T104" s="84"/>
      <c r="U104" s="93"/>
      <c r="V104" s="93"/>
      <c r="W104" s="93"/>
      <c r="X104" s="86"/>
      <c r="Y104" s="22"/>
      <c r="Z104" s="24"/>
      <c r="AA104" s="126"/>
      <c r="AB104" s="127"/>
      <c r="AC104" s="126"/>
      <c r="AD104" s="124"/>
      <c r="AE104" s="35"/>
      <c r="AG104" s="79">
        <f t="shared" si="20"/>
        <v>0</v>
      </c>
      <c r="AH104" s="79">
        <f>IF(AND($F104&lt;&gt;"",F104&lt;&gt;※編集不可※選択項目!$C$9,T104=""),1,0)</f>
        <v>0</v>
      </c>
      <c r="AI104" s="79">
        <f>IF(AND($F104=※編集不可※選択項目!$C$9,U104=""),1,0)</f>
        <v>0</v>
      </c>
      <c r="AJ104" s="79">
        <f>IF(AND($H104&lt;&gt;"",I104=※編集不可※選択項目!$D$4,W104=""),1,0)</f>
        <v>0</v>
      </c>
      <c r="AK104" s="79">
        <f t="shared" si="16"/>
        <v>0</v>
      </c>
      <c r="AL104" s="79" t="str">
        <f t="shared" si="21"/>
        <v/>
      </c>
      <c r="AM104" s="72">
        <f t="shared" si="22"/>
        <v>0</v>
      </c>
      <c r="AN104" s="72">
        <f t="shared" si="23"/>
        <v>0</v>
      </c>
    </row>
    <row r="105" spans="1:40" s="39" customFormat="1" ht="34.5" customHeight="1" x14ac:dyDescent="0.2">
      <c r="A105" s="66">
        <f t="shared" si="17"/>
        <v>93</v>
      </c>
      <c r="B105" s="31" t="str">
        <f t="shared" si="18"/>
        <v/>
      </c>
      <c r="C105" s="80"/>
      <c r="D105" s="21" t="str">
        <f t="shared" si="19"/>
        <v/>
      </c>
      <c r="E105" s="21" t="str">
        <f t="shared" si="15"/>
        <v/>
      </c>
      <c r="F105" s="22"/>
      <c r="G105" s="22"/>
      <c r="H105" s="22"/>
      <c r="I105" s="86"/>
      <c r="J105" s="22"/>
      <c r="K105" s="22"/>
      <c r="L105" s="84"/>
      <c r="M105" s="22"/>
      <c r="N105" s="84"/>
      <c r="O105" s="23" t="str">
        <f t="shared" si="13"/>
        <v/>
      </c>
      <c r="P105" s="47"/>
      <c r="Q105" s="47"/>
      <c r="R105" s="143" t="str">
        <f t="shared" si="14"/>
        <v/>
      </c>
      <c r="S105" s="22"/>
      <c r="T105" s="84"/>
      <c r="U105" s="93"/>
      <c r="V105" s="93"/>
      <c r="W105" s="93"/>
      <c r="X105" s="86"/>
      <c r="Y105" s="22"/>
      <c r="Z105" s="24"/>
      <c r="AA105" s="126"/>
      <c r="AB105" s="127"/>
      <c r="AC105" s="126"/>
      <c r="AD105" s="124"/>
      <c r="AE105" s="35"/>
      <c r="AG105" s="79">
        <f t="shared" si="20"/>
        <v>0</v>
      </c>
      <c r="AH105" s="79">
        <f>IF(AND($F105&lt;&gt;"",F105&lt;&gt;※編集不可※選択項目!$C$9,T105=""),1,0)</f>
        <v>0</v>
      </c>
      <c r="AI105" s="79">
        <f>IF(AND($F105=※編集不可※選択項目!$C$9,U105=""),1,0)</f>
        <v>0</v>
      </c>
      <c r="AJ105" s="79">
        <f>IF(AND($H105&lt;&gt;"",I105=※編集不可※選択項目!$D$4,W105=""),1,0)</f>
        <v>0</v>
      </c>
      <c r="AK105" s="79">
        <f t="shared" si="16"/>
        <v>0</v>
      </c>
      <c r="AL105" s="79" t="str">
        <f t="shared" si="21"/>
        <v/>
      </c>
      <c r="AM105" s="72">
        <f t="shared" si="22"/>
        <v>0</v>
      </c>
      <c r="AN105" s="72">
        <f t="shared" si="23"/>
        <v>0</v>
      </c>
    </row>
    <row r="106" spans="1:40" s="39" customFormat="1" ht="34.5" customHeight="1" x14ac:dyDescent="0.2">
      <c r="A106" s="66">
        <f t="shared" si="17"/>
        <v>94</v>
      </c>
      <c r="B106" s="31" t="str">
        <f t="shared" si="18"/>
        <v/>
      </c>
      <c r="C106" s="80"/>
      <c r="D106" s="21" t="str">
        <f t="shared" si="19"/>
        <v/>
      </c>
      <c r="E106" s="21" t="str">
        <f t="shared" si="15"/>
        <v/>
      </c>
      <c r="F106" s="22"/>
      <c r="G106" s="22"/>
      <c r="H106" s="22"/>
      <c r="I106" s="86"/>
      <c r="J106" s="22"/>
      <c r="K106" s="22"/>
      <c r="L106" s="84"/>
      <c r="M106" s="22"/>
      <c r="N106" s="84"/>
      <c r="O106" s="23" t="str">
        <f t="shared" si="13"/>
        <v/>
      </c>
      <c r="P106" s="47"/>
      <c r="Q106" s="47"/>
      <c r="R106" s="143" t="str">
        <f t="shared" si="14"/>
        <v/>
      </c>
      <c r="S106" s="22"/>
      <c r="T106" s="84"/>
      <c r="U106" s="93"/>
      <c r="V106" s="93"/>
      <c r="W106" s="93"/>
      <c r="X106" s="86"/>
      <c r="Y106" s="22"/>
      <c r="Z106" s="24"/>
      <c r="AA106" s="126"/>
      <c r="AB106" s="127"/>
      <c r="AC106" s="126"/>
      <c r="AD106" s="124"/>
      <c r="AE106" s="35"/>
      <c r="AG106" s="79">
        <f t="shared" si="20"/>
        <v>0</v>
      </c>
      <c r="AH106" s="79">
        <f>IF(AND($F106&lt;&gt;"",F106&lt;&gt;※編集不可※選択項目!$C$9,T106=""),1,0)</f>
        <v>0</v>
      </c>
      <c r="AI106" s="79">
        <f>IF(AND($F106=※編集不可※選択項目!$C$9,U106=""),1,0)</f>
        <v>0</v>
      </c>
      <c r="AJ106" s="79">
        <f>IF(AND($H106&lt;&gt;"",I106=※編集不可※選択項目!$D$4,W106=""),1,0)</f>
        <v>0</v>
      </c>
      <c r="AK106" s="79">
        <f t="shared" si="16"/>
        <v>0</v>
      </c>
      <c r="AL106" s="79" t="str">
        <f t="shared" si="21"/>
        <v/>
      </c>
      <c r="AM106" s="72">
        <f t="shared" si="22"/>
        <v>0</v>
      </c>
      <c r="AN106" s="72">
        <f t="shared" si="23"/>
        <v>0</v>
      </c>
    </row>
    <row r="107" spans="1:40" s="39" customFormat="1" ht="34.5" customHeight="1" x14ac:dyDescent="0.2">
      <c r="A107" s="66">
        <f t="shared" si="17"/>
        <v>95</v>
      </c>
      <c r="B107" s="31" t="str">
        <f t="shared" si="18"/>
        <v/>
      </c>
      <c r="C107" s="80"/>
      <c r="D107" s="21" t="str">
        <f t="shared" si="19"/>
        <v/>
      </c>
      <c r="E107" s="21" t="str">
        <f t="shared" si="15"/>
        <v/>
      </c>
      <c r="F107" s="22"/>
      <c r="G107" s="22"/>
      <c r="H107" s="22"/>
      <c r="I107" s="86"/>
      <c r="J107" s="22"/>
      <c r="K107" s="22"/>
      <c r="L107" s="84"/>
      <c r="M107" s="22"/>
      <c r="N107" s="84"/>
      <c r="O107" s="23" t="str">
        <f t="shared" si="13"/>
        <v/>
      </c>
      <c r="P107" s="47"/>
      <c r="Q107" s="47"/>
      <c r="R107" s="143" t="str">
        <f t="shared" si="14"/>
        <v/>
      </c>
      <c r="S107" s="22"/>
      <c r="T107" s="84"/>
      <c r="U107" s="93"/>
      <c r="V107" s="93"/>
      <c r="W107" s="93"/>
      <c r="X107" s="86"/>
      <c r="Y107" s="22"/>
      <c r="Z107" s="24"/>
      <c r="AA107" s="126"/>
      <c r="AB107" s="127"/>
      <c r="AC107" s="126"/>
      <c r="AD107" s="124"/>
      <c r="AE107" s="35"/>
      <c r="AG107" s="79">
        <f t="shared" si="20"/>
        <v>0</v>
      </c>
      <c r="AH107" s="79">
        <f>IF(AND($F107&lt;&gt;"",F107&lt;&gt;※編集不可※選択項目!$C$9,T107=""),1,0)</f>
        <v>0</v>
      </c>
      <c r="AI107" s="79">
        <f>IF(AND($F107=※編集不可※選択項目!$C$9,U107=""),1,0)</f>
        <v>0</v>
      </c>
      <c r="AJ107" s="79">
        <f>IF(AND($H107&lt;&gt;"",I107=※編集不可※選択項目!$D$4,W107=""),1,0)</f>
        <v>0</v>
      </c>
      <c r="AK107" s="79">
        <f t="shared" si="16"/>
        <v>0</v>
      </c>
      <c r="AL107" s="79" t="str">
        <f t="shared" si="21"/>
        <v/>
      </c>
      <c r="AM107" s="72">
        <f t="shared" si="22"/>
        <v>0</v>
      </c>
      <c r="AN107" s="72">
        <f t="shared" si="23"/>
        <v>0</v>
      </c>
    </row>
    <row r="108" spans="1:40" s="39" customFormat="1" ht="34.5" customHeight="1" x14ac:dyDescent="0.2">
      <c r="A108" s="66">
        <f t="shared" si="17"/>
        <v>96</v>
      </c>
      <c r="B108" s="31" t="str">
        <f t="shared" si="18"/>
        <v/>
      </c>
      <c r="C108" s="80"/>
      <c r="D108" s="21" t="str">
        <f t="shared" si="19"/>
        <v/>
      </c>
      <c r="E108" s="21" t="str">
        <f t="shared" si="15"/>
        <v/>
      </c>
      <c r="F108" s="22"/>
      <c r="G108" s="22"/>
      <c r="H108" s="22"/>
      <c r="I108" s="86"/>
      <c r="J108" s="22"/>
      <c r="K108" s="22"/>
      <c r="L108" s="84"/>
      <c r="M108" s="22"/>
      <c r="N108" s="84"/>
      <c r="O108" s="23" t="str">
        <f t="shared" si="13"/>
        <v/>
      </c>
      <c r="P108" s="47"/>
      <c r="Q108" s="47"/>
      <c r="R108" s="143" t="str">
        <f t="shared" si="14"/>
        <v/>
      </c>
      <c r="S108" s="22"/>
      <c r="T108" s="84"/>
      <c r="U108" s="93"/>
      <c r="V108" s="93"/>
      <c r="W108" s="93"/>
      <c r="X108" s="86"/>
      <c r="Y108" s="22"/>
      <c r="Z108" s="24"/>
      <c r="AA108" s="126"/>
      <c r="AB108" s="127"/>
      <c r="AC108" s="126"/>
      <c r="AD108" s="124"/>
      <c r="AE108" s="35"/>
      <c r="AG108" s="79">
        <f t="shared" si="20"/>
        <v>0</v>
      </c>
      <c r="AH108" s="79">
        <f>IF(AND($F108&lt;&gt;"",F108&lt;&gt;※編集不可※選択項目!$C$9,T108=""),1,0)</f>
        <v>0</v>
      </c>
      <c r="AI108" s="79">
        <f>IF(AND($F108=※編集不可※選択項目!$C$9,U108=""),1,0)</f>
        <v>0</v>
      </c>
      <c r="AJ108" s="79">
        <f>IF(AND($H108&lt;&gt;"",I108=※編集不可※選択項目!$D$4,W108=""),1,0)</f>
        <v>0</v>
      </c>
      <c r="AK108" s="79">
        <f t="shared" si="16"/>
        <v>0</v>
      </c>
      <c r="AL108" s="79" t="str">
        <f t="shared" si="21"/>
        <v/>
      </c>
      <c r="AM108" s="72">
        <f t="shared" si="22"/>
        <v>0</v>
      </c>
      <c r="AN108" s="72">
        <f t="shared" si="23"/>
        <v>0</v>
      </c>
    </row>
    <row r="109" spans="1:40" s="39" customFormat="1" ht="34.5" customHeight="1" x14ac:dyDescent="0.2">
      <c r="A109" s="66">
        <f t="shared" si="17"/>
        <v>97</v>
      </c>
      <c r="B109" s="31" t="str">
        <f t="shared" si="18"/>
        <v/>
      </c>
      <c r="C109" s="80"/>
      <c r="D109" s="21" t="str">
        <f t="shared" si="19"/>
        <v/>
      </c>
      <c r="E109" s="21" t="str">
        <f t="shared" si="15"/>
        <v/>
      </c>
      <c r="F109" s="22"/>
      <c r="G109" s="22"/>
      <c r="H109" s="22"/>
      <c r="I109" s="86"/>
      <c r="J109" s="22"/>
      <c r="K109" s="22"/>
      <c r="L109" s="84"/>
      <c r="M109" s="22"/>
      <c r="N109" s="84"/>
      <c r="O109" s="23" t="str">
        <f t="shared" si="13"/>
        <v/>
      </c>
      <c r="P109" s="47"/>
      <c r="Q109" s="47"/>
      <c r="R109" s="143" t="str">
        <f t="shared" si="14"/>
        <v/>
      </c>
      <c r="S109" s="22"/>
      <c r="T109" s="84"/>
      <c r="U109" s="93"/>
      <c r="V109" s="93"/>
      <c r="W109" s="93"/>
      <c r="X109" s="86"/>
      <c r="Y109" s="22"/>
      <c r="Z109" s="24"/>
      <c r="AA109" s="126"/>
      <c r="AB109" s="127"/>
      <c r="AC109" s="126"/>
      <c r="AD109" s="124"/>
      <c r="AE109" s="35"/>
      <c r="AG109" s="79">
        <f t="shared" si="20"/>
        <v>0</v>
      </c>
      <c r="AH109" s="79">
        <f>IF(AND($F109&lt;&gt;"",F109&lt;&gt;※編集不可※選択項目!$C$9,T109=""),1,0)</f>
        <v>0</v>
      </c>
      <c r="AI109" s="79">
        <f>IF(AND($F109=※編集不可※選択項目!$C$9,U109=""),1,0)</f>
        <v>0</v>
      </c>
      <c r="AJ109" s="79">
        <f>IF(AND($H109&lt;&gt;"",I109=※編集不可※選択項目!$D$4,W109=""),1,0)</f>
        <v>0</v>
      </c>
      <c r="AK109" s="79">
        <f t="shared" si="16"/>
        <v>0</v>
      </c>
      <c r="AL109" s="79" t="str">
        <f t="shared" si="21"/>
        <v/>
      </c>
      <c r="AM109" s="72">
        <f t="shared" si="22"/>
        <v>0</v>
      </c>
      <c r="AN109" s="72">
        <f t="shared" si="23"/>
        <v>0</v>
      </c>
    </row>
    <row r="110" spans="1:40" s="39" customFormat="1" ht="34.5" customHeight="1" x14ac:dyDescent="0.2">
      <c r="A110" s="66">
        <f t="shared" si="17"/>
        <v>98</v>
      </c>
      <c r="B110" s="31" t="str">
        <f t="shared" si="18"/>
        <v/>
      </c>
      <c r="C110" s="80"/>
      <c r="D110" s="21" t="str">
        <f t="shared" si="19"/>
        <v/>
      </c>
      <c r="E110" s="21" t="str">
        <f t="shared" si="15"/>
        <v/>
      </c>
      <c r="F110" s="22"/>
      <c r="G110" s="22"/>
      <c r="H110" s="22"/>
      <c r="I110" s="86"/>
      <c r="J110" s="22"/>
      <c r="K110" s="22"/>
      <c r="L110" s="84"/>
      <c r="M110" s="22"/>
      <c r="N110" s="84"/>
      <c r="O110" s="23" t="str">
        <f t="shared" si="13"/>
        <v/>
      </c>
      <c r="P110" s="47"/>
      <c r="Q110" s="47"/>
      <c r="R110" s="143" t="str">
        <f t="shared" si="14"/>
        <v/>
      </c>
      <c r="S110" s="22"/>
      <c r="T110" s="84"/>
      <c r="U110" s="93"/>
      <c r="V110" s="93"/>
      <c r="W110" s="93"/>
      <c r="X110" s="86"/>
      <c r="Y110" s="22"/>
      <c r="Z110" s="24"/>
      <c r="AA110" s="126"/>
      <c r="AB110" s="127"/>
      <c r="AC110" s="126"/>
      <c r="AD110" s="124"/>
      <c r="AE110" s="35"/>
      <c r="AG110" s="79">
        <f t="shared" si="20"/>
        <v>0</v>
      </c>
      <c r="AH110" s="79">
        <f>IF(AND($F110&lt;&gt;"",F110&lt;&gt;※編集不可※選択項目!$C$9,T110=""),1,0)</f>
        <v>0</v>
      </c>
      <c r="AI110" s="79">
        <f>IF(AND($F110=※編集不可※選択項目!$C$9,U110=""),1,0)</f>
        <v>0</v>
      </c>
      <c r="AJ110" s="79">
        <f>IF(AND($H110&lt;&gt;"",I110=※編集不可※選択項目!$D$4,W110=""),1,0)</f>
        <v>0</v>
      </c>
      <c r="AK110" s="79">
        <f t="shared" si="16"/>
        <v>0</v>
      </c>
      <c r="AL110" s="79" t="str">
        <f t="shared" si="21"/>
        <v/>
      </c>
      <c r="AM110" s="72">
        <f t="shared" si="22"/>
        <v>0</v>
      </c>
      <c r="AN110" s="72">
        <f t="shared" si="23"/>
        <v>0</v>
      </c>
    </row>
    <row r="111" spans="1:40" s="39" customFormat="1" ht="34.5" customHeight="1" x14ac:dyDescent="0.2">
      <c r="A111" s="66">
        <f t="shared" si="17"/>
        <v>99</v>
      </c>
      <c r="B111" s="31" t="str">
        <f t="shared" si="18"/>
        <v/>
      </c>
      <c r="C111" s="80"/>
      <c r="D111" s="21" t="str">
        <f t="shared" si="19"/>
        <v/>
      </c>
      <c r="E111" s="21" t="str">
        <f t="shared" si="15"/>
        <v/>
      </c>
      <c r="F111" s="22"/>
      <c r="G111" s="22"/>
      <c r="H111" s="22"/>
      <c r="I111" s="86"/>
      <c r="J111" s="22"/>
      <c r="K111" s="22"/>
      <c r="L111" s="84"/>
      <c r="M111" s="22"/>
      <c r="N111" s="84"/>
      <c r="O111" s="23" t="str">
        <f t="shared" si="13"/>
        <v/>
      </c>
      <c r="P111" s="47"/>
      <c r="Q111" s="47"/>
      <c r="R111" s="143" t="str">
        <f t="shared" si="14"/>
        <v/>
      </c>
      <c r="S111" s="22"/>
      <c r="T111" s="84"/>
      <c r="U111" s="93"/>
      <c r="V111" s="93"/>
      <c r="W111" s="93"/>
      <c r="X111" s="86"/>
      <c r="Y111" s="22"/>
      <c r="Z111" s="24"/>
      <c r="AA111" s="126"/>
      <c r="AB111" s="127"/>
      <c r="AC111" s="126"/>
      <c r="AD111" s="124"/>
      <c r="AE111" s="35"/>
      <c r="AG111" s="79">
        <f t="shared" si="20"/>
        <v>0</v>
      </c>
      <c r="AH111" s="79">
        <f>IF(AND($F111&lt;&gt;"",F111&lt;&gt;※編集不可※選択項目!$C$9,T111=""),1,0)</f>
        <v>0</v>
      </c>
      <c r="AI111" s="79">
        <f>IF(AND($F111=※編集不可※選択項目!$C$9,U111=""),1,0)</f>
        <v>0</v>
      </c>
      <c r="AJ111" s="79">
        <f>IF(AND($H111&lt;&gt;"",I111=※編集不可※選択項目!$D$4,W111=""),1,0)</f>
        <v>0</v>
      </c>
      <c r="AK111" s="79">
        <f t="shared" si="16"/>
        <v>0</v>
      </c>
      <c r="AL111" s="79" t="str">
        <f t="shared" si="21"/>
        <v/>
      </c>
      <c r="AM111" s="72">
        <f t="shared" si="22"/>
        <v>0</v>
      </c>
      <c r="AN111" s="72">
        <f t="shared" si="23"/>
        <v>0</v>
      </c>
    </row>
    <row r="112" spans="1:40" s="39" customFormat="1" ht="34.5" customHeight="1" x14ac:dyDescent="0.2">
      <c r="A112" s="66">
        <f t="shared" si="17"/>
        <v>100</v>
      </c>
      <c r="B112" s="31" t="str">
        <f t="shared" si="18"/>
        <v/>
      </c>
      <c r="C112" s="80"/>
      <c r="D112" s="21" t="str">
        <f t="shared" si="19"/>
        <v/>
      </c>
      <c r="E112" s="21" t="str">
        <f t="shared" si="15"/>
        <v/>
      </c>
      <c r="F112" s="22"/>
      <c r="G112" s="22"/>
      <c r="H112" s="22"/>
      <c r="I112" s="86"/>
      <c r="J112" s="22"/>
      <c r="K112" s="22"/>
      <c r="L112" s="84"/>
      <c r="M112" s="22"/>
      <c r="N112" s="84"/>
      <c r="O112" s="23" t="str">
        <f t="shared" si="13"/>
        <v/>
      </c>
      <c r="P112" s="47"/>
      <c r="Q112" s="47"/>
      <c r="R112" s="143" t="str">
        <f t="shared" si="14"/>
        <v/>
      </c>
      <c r="S112" s="22"/>
      <c r="T112" s="84"/>
      <c r="U112" s="93"/>
      <c r="V112" s="93"/>
      <c r="W112" s="93"/>
      <c r="X112" s="86"/>
      <c r="Y112" s="22"/>
      <c r="Z112" s="24"/>
      <c r="AA112" s="126"/>
      <c r="AB112" s="127"/>
      <c r="AC112" s="126"/>
      <c r="AD112" s="124"/>
      <c r="AE112" s="35"/>
      <c r="AG112" s="79">
        <f t="shared" si="20"/>
        <v>0</v>
      </c>
      <c r="AH112" s="79">
        <f>IF(AND($F112&lt;&gt;"",F112&lt;&gt;※編集不可※選択項目!$C$9,T112=""),1,0)</f>
        <v>0</v>
      </c>
      <c r="AI112" s="79">
        <f>IF(AND($F112=※編集不可※選択項目!$C$9,U112=""),1,0)</f>
        <v>0</v>
      </c>
      <c r="AJ112" s="79">
        <f>IF(AND($H112&lt;&gt;"",I112=※編集不可※選択項目!$D$4,W112=""),1,0)</f>
        <v>0</v>
      </c>
      <c r="AK112" s="79">
        <f t="shared" si="16"/>
        <v>0</v>
      </c>
      <c r="AL112" s="79" t="str">
        <f t="shared" si="21"/>
        <v/>
      </c>
      <c r="AM112" s="72">
        <f t="shared" si="22"/>
        <v>0</v>
      </c>
      <c r="AN112" s="72">
        <f t="shared" si="23"/>
        <v>0</v>
      </c>
    </row>
    <row r="113" spans="1:40" s="39" customFormat="1" ht="34.5" customHeight="1" x14ac:dyDescent="0.2">
      <c r="A113" s="66">
        <f t="shared" si="17"/>
        <v>101</v>
      </c>
      <c r="B113" s="31" t="str">
        <f t="shared" si="18"/>
        <v/>
      </c>
      <c r="C113" s="80"/>
      <c r="D113" s="21" t="str">
        <f t="shared" si="19"/>
        <v/>
      </c>
      <c r="E113" s="21" t="str">
        <f t="shared" si="15"/>
        <v/>
      </c>
      <c r="F113" s="22"/>
      <c r="G113" s="22"/>
      <c r="H113" s="22"/>
      <c r="I113" s="86"/>
      <c r="J113" s="22"/>
      <c r="K113" s="22"/>
      <c r="L113" s="84"/>
      <c r="M113" s="22"/>
      <c r="N113" s="84"/>
      <c r="O113" s="23" t="str">
        <f t="shared" si="13"/>
        <v/>
      </c>
      <c r="P113" s="47"/>
      <c r="Q113" s="47"/>
      <c r="R113" s="143" t="str">
        <f t="shared" si="14"/>
        <v/>
      </c>
      <c r="S113" s="22"/>
      <c r="T113" s="84"/>
      <c r="U113" s="93"/>
      <c r="V113" s="93"/>
      <c r="W113" s="93"/>
      <c r="X113" s="86"/>
      <c r="Y113" s="22"/>
      <c r="Z113" s="24"/>
      <c r="AA113" s="126"/>
      <c r="AB113" s="127"/>
      <c r="AC113" s="126"/>
      <c r="AD113" s="124"/>
      <c r="AE113" s="35"/>
      <c r="AG113" s="79">
        <f t="shared" si="20"/>
        <v>0</v>
      </c>
      <c r="AH113" s="79">
        <f>IF(AND($F113&lt;&gt;"",F113&lt;&gt;※編集不可※選択項目!$C$9,T113=""),1,0)</f>
        <v>0</v>
      </c>
      <c r="AI113" s="79">
        <f>IF(AND($F113=※編集不可※選択項目!$C$9,U113=""),1,0)</f>
        <v>0</v>
      </c>
      <c r="AJ113" s="79">
        <f>IF(AND($H113&lt;&gt;"",I113=※編集不可※選択項目!$D$4,W113=""),1,0)</f>
        <v>0</v>
      </c>
      <c r="AK113" s="79">
        <f t="shared" si="16"/>
        <v>0</v>
      </c>
      <c r="AL113" s="79" t="str">
        <f t="shared" si="21"/>
        <v/>
      </c>
      <c r="AM113" s="72">
        <f t="shared" si="22"/>
        <v>0</v>
      </c>
      <c r="AN113" s="72">
        <f t="shared" si="23"/>
        <v>0</v>
      </c>
    </row>
    <row r="114" spans="1:40" s="39" customFormat="1" ht="34.5" customHeight="1" x14ac:dyDescent="0.2">
      <c r="A114" s="66">
        <f t="shared" si="17"/>
        <v>102</v>
      </c>
      <c r="B114" s="31" t="str">
        <f t="shared" si="18"/>
        <v/>
      </c>
      <c r="C114" s="80"/>
      <c r="D114" s="21" t="str">
        <f t="shared" si="19"/>
        <v/>
      </c>
      <c r="E114" s="21" t="str">
        <f t="shared" si="15"/>
        <v/>
      </c>
      <c r="F114" s="22"/>
      <c r="G114" s="22"/>
      <c r="H114" s="22"/>
      <c r="I114" s="86"/>
      <c r="J114" s="22"/>
      <c r="K114" s="22"/>
      <c r="L114" s="84"/>
      <c r="M114" s="22"/>
      <c r="N114" s="84"/>
      <c r="O114" s="23" t="str">
        <f t="shared" si="13"/>
        <v/>
      </c>
      <c r="P114" s="47"/>
      <c r="Q114" s="47"/>
      <c r="R114" s="143" t="str">
        <f t="shared" si="14"/>
        <v/>
      </c>
      <c r="S114" s="22"/>
      <c r="T114" s="84"/>
      <c r="U114" s="93"/>
      <c r="V114" s="93"/>
      <c r="W114" s="93"/>
      <c r="X114" s="86"/>
      <c r="Y114" s="22"/>
      <c r="Z114" s="24"/>
      <c r="AA114" s="126"/>
      <c r="AB114" s="127"/>
      <c r="AC114" s="126"/>
      <c r="AD114" s="124"/>
      <c r="AE114" s="35"/>
      <c r="AG114" s="79">
        <f t="shared" si="20"/>
        <v>0</v>
      </c>
      <c r="AH114" s="79">
        <f>IF(AND($F114&lt;&gt;"",F114&lt;&gt;※編集不可※選択項目!$C$9,T114=""),1,0)</f>
        <v>0</v>
      </c>
      <c r="AI114" s="79">
        <f>IF(AND($F114=※編集不可※選択項目!$C$9,U114=""),1,0)</f>
        <v>0</v>
      </c>
      <c r="AJ114" s="79">
        <f>IF(AND($H114&lt;&gt;"",I114=※編集不可※選択項目!$D$4,W114=""),1,0)</f>
        <v>0</v>
      </c>
      <c r="AK114" s="79">
        <f t="shared" si="16"/>
        <v>0</v>
      </c>
      <c r="AL114" s="79" t="str">
        <f t="shared" si="21"/>
        <v/>
      </c>
      <c r="AM114" s="72">
        <f t="shared" si="22"/>
        <v>0</v>
      </c>
      <c r="AN114" s="72">
        <f t="shared" si="23"/>
        <v>0</v>
      </c>
    </row>
    <row r="115" spans="1:40" s="39" customFormat="1" ht="34.5" customHeight="1" x14ac:dyDescent="0.2">
      <c r="A115" s="66">
        <f t="shared" si="17"/>
        <v>103</v>
      </c>
      <c r="B115" s="31" t="str">
        <f t="shared" si="18"/>
        <v/>
      </c>
      <c r="C115" s="80"/>
      <c r="D115" s="21" t="str">
        <f t="shared" si="19"/>
        <v/>
      </c>
      <c r="E115" s="21" t="str">
        <f t="shared" si="15"/>
        <v/>
      </c>
      <c r="F115" s="22"/>
      <c r="G115" s="22"/>
      <c r="H115" s="22"/>
      <c r="I115" s="86"/>
      <c r="J115" s="22"/>
      <c r="K115" s="22"/>
      <c r="L115" s="84"/>
      <c r="M115" s="22"/>
      <c r="N115" s="84"/>
      <c r="O115" s="23" t="str">
        <f t="shared" si="13"/>
        <v/>
      </c>
      <c r="P115" s="47"/>
      <c r="Q115" s="47"/>
      <c r="R115" s="143" t="str">
        <f t="shared" si="14"/>
        <v/>
      </c>
      <c r="S115" s="22"/>
      <c r="T115" s="84"/>
      <c r="U115" s="93"/>
      <c r="V115" s="93"/>
      <c r="W115" s="93"/>
      <c r="X115" s="86"/>
      <c r="Y115" s="22"/>
      <c r="Z115" s="24"/>
      <c r="AA115" s="126"/>
      <c r="AB115" s="127"/>
      <c r="AC115" s="126"/>
      <c r="AD115" s="124"/>
      <c r="AE115" s="35"/>
      <c r="AG115" s="79">
        <f t="shared" si="20"/>
        <v>0</v>
      </c>
      <c r="AH115" s="79">
        <f>IF(AND($F115&lt;&gt;"",F115&lt;&gt;※編集不可※選択項目!$C$9,T115=""),1,0)</f>
        <v>0</v>
      </c>
      <c r="AI115" s="79">
        <f>IF(AND($F115=※編集不可※選択項目!$C$9,U115=""),1,0)</f>
        <v>0</v>
      </c>
      <c r="AJ115" s="79">
        <f>IF(AND($H115&lt;&gt;"",I115=※編集不可※選択項目!$D$4,W115=""),1,0)</f>
        <v>0</v>
      </c>
      <c r="AK115" s="79">
        <f t="shared" si="16"/>
        <v>0</v>
      </c>
      <c r="AL115" s="79" t="str">
        <f t="shared" si="21"/>
        <v/>
      </c>
      <c r="AM115" s="72">
        <f t="shared" si="22"/>
        <v>0</v>
      </c>
      <c r="AN115" s="72">
        <f t="shared" si="23"/>
        <v>0</v>
      </c>
    </row>
    <row r="116" spans="1:40" s="39" customFormat="1" ht="34.5" customHeight="1" x14ac:dyDescent="0.2">
      <c r="A116" s="66">
        <f t="shared" si="17"/>
        <v>104</v>
      </c>
      <c r="B116" s="31" t="str">
        <f t="shared" si="18"/>
        <v/>
      </c>
      <c r="C116" s="80"/>
      <c r="D116" s="21" t="str">
        <f t="shared" si="19"/>
        <v/>
      </c>
      <c r="E116" s="21" t="str">
        <f t="shared" si="15"/>
        <v/>
      </c>
      <c r="F116" s="22"/>
      <c r="G116" s="22"/>
      <c r="H116" s="22"/>
      <c r="I116" s="86"/>
      <c r="J116" s="22"/>
      <c r="K116" s="22"/>
      <c r="L116" s="84"/>
      <c r="M116" s="22"/>
      <c r="N116" s="84"/>
      <c r="O116" s="23" t="str">
        <f t="shared" si="13"/>
        <v/>
      </c>
      <c r="P116" s="47"/>
      <c r="Q116" s="47"/>
      <c r="R116" s="143" t="str">
        <f t="shared" si="14"/>
        <v/>
      </c>
      <c r="S116" s="22"/>
      <c r="T116" s="84"/>
      <c r="U116" s="93"/>
      <c r="V116" s="93"/>
      <c r="W116" s="93"/>
      <c r="X116" s="86"/>
      <c r="Y116" s="22"/>
      <c r="Z116" s="24"/>
      <c r="AA116" s="126"/>
      <c r="AB116" s="127"/>
      <c r="AC116" s="126"/>
      <c r="AD116" s="124"/>
      <c r="AE116" s="35"/>
      <c r="AG116" s="79">
        <f t="shared" si="20"/>
        <v>0</v>
      </c>
      <c r="AH116" s="79">
        <f>IF(AND($F116&lt;&gt;"",F116&lt;&gt;※編集不可※選択項目!$C$9,T116=""),1,0)</f>
        <v>0</v>
      </c>
      <c r="AI116" s="79">
        <f>IF(AND($F116=※編集不可※選択項目!$C$9,U116=""),1,0)</f>
        <v>0</v>
      </c>
      <c r="AJ116" s="79">
        <f>IF(AND($H116&lt;&gt;"",I116=※編集不可※選択項目!$D$4,W116=""),1,0)</f>
        <v>0</v>
      </c>
      <c r="AK116" s="79">
        <f t="shared" si="16"/>
        <v>0</v>
      </c>
      <c r="AL116" s="79" t="str">
        <f t="shared" si="21"/>
        <v/>
      </c>
      <c r="AM116" s="72">
        <f t="shared" si="22"/>
        <v>0</v>
      </c>
      <c r="AN116" s="72">
        <f t="shared" si="23"/>
        <v>0</v>
      </c>
    </row>
    <row r="117" spans="1:40" s="39" customFormat="1" ht="34.5" customHeight="1" x14ac:dyDescent="0.2">
      <c r="A117" s="66">
        <f t="shared" si="17"/>
        <v>105</v>
      </c>
      <c r="B117" s="31" t="str">
        <f t="shared" si="18"/>
        <v/>
      </c>
      <c r="C117" s="80"/>
      <c r="D117" s="21" t="str">
        <f t="shared" si="19"/>
        <v/>
      </c>
      <c r="E117" s="21" t="str">
        <f t="shared" si="15"/>
        <v/>
      </c>
      <c r="F117" s="22"/>
      <c r="G117" s="22"/>
      <c r="H117" s="22"/>
      <c r="I117" s="86"/>
      <c r="J117" s="22"/>
      <c r="K117" s="22"/>
      <c r="L117" s="84"/>
      <c r="M117" s="22"/>
      <c r="N117" s="84"/>
      <c r="O117" s="23" t="str">
        <f t="shared" si="13"/>
        <v/>
      </c>
      <c r="P117" s="47"/>
      <c r="Q117" s="47"/>
      <c r="R117" s="143" t="str">
        <f t="shared" si="14"/>
        <v/>
      </c>
      <c r="S117" s="22"/>
      <c r="T117" s="84"/>
      <c r="U117" s="93"/>
      <c r="V117" s="93"/>
      <c r="W117" s="93"/>
      <c r="X117" s="86"/>
      <c r="Y117" s="22"/>
      <c r="Z117" s="24"/>
      <c r="AA117" s="126"/>
      <c r="AB117" s="127"/>
      <c r="AC117" s="126"/>
      <c r="AD117" s="124"/>
      <c r="AE117" s="35"/>
      <c r="AG117" s="79">
        <f t="shared" si="20"/>
        <v>0</v>
      </c>
      <c r="AH117" s="79">
        <f>IF(AND($F117&lt;&gt;"",F117&lt;&gt;※編集不可※選択項目!$C$9,T117=""),1,0)</f>
        <v>0</v>
      </c>
      <c r="AI117" s="79">
        <f>IF(AND($F117=※編集不可※選択項目!$C$9,U117=""),1,0)</f>
        <v>0</v>
      </c>
      <c r="AJ117" s="79">
        <f>IF(AND($H117&lt;&gt;"",I117=※編集不可※選択項目!$D$4,W117=""),1,0)</f>
        <v>0</v>
      </c>
      <c r="AK117" s="79">
        <f t="shared" si="16"/>
        <v>0</v>
      </c>
      <c r="AL117" s="79" t="str">
        <f t="shared" si="21"/>
        <v/>
      </c>
      <c r="AM117" s="72">
        <f t="shared" si="22"/>
        <v>0</v>
      </c>
      <c r="AN117" s="72">
        <f t="shared" si="23"/>
        <v>0</v>
      </c>
    </row>
    <row r="118" spans="1:40" s="39" customFormat="1" ht="34.5" customHeight="1" x14ac:dyDescent="0.2">
      <c r="A118" s="66">
        <f t="shared" si="17"/>
        <v>106</v>
      </c>
      <c r="B118" s="31" t="str">
        <f t="shared" si="18"/>
        <v/>
      </c>
      <c r="C118" s="80"/>
      <c r="D118" s="21" t="str">
        <f t="shared" si="19"/>
        <v/>
      </c>
      <c r="E118" s="21" t="str">
        <f t="shared" si="15"/>
        <v/>
      </c>
      <c r="F118" s="22"/>
      <c r="G118" s="22"/>
      <c r="H118" s="22"/>
      <c r="I118" s="86"/>
      <c r="J118" s="22"/>
      <c r="K118" s="22"/>
      <c r="L118" s="84"/>
      <c r="M118" s="22"/>
      <c r="N118" s="84"/>
      <c r="O118" s="23" t="str">
        <f t="shared" si="13"/>
        <v/>
      </c>
      <c r="P118" s="47"/>
      <c r="Q118" s="47"/>
      <c r="R118" s="143" t="str">
        <f t="shared" si="14"/>
        <v/>
      </c>
      <c r="S118" s="22"/>
      <c r="T118" s="84"/>
      <c r="U118" s="93"/>
      <c r="V118" s="93"/>
      <c r="W118" s="93"/>
      <c r="X118" s="86"/>
      <c r="Y118" s="22"/>
      <c r="Z118" s="24"/>
      <c r="AA118" s="126"/>
      <c r="AB118" s="127"/>
      <c r="AC118" s="126"/>
      <c r="AD118" s="124"/>
      <c r="AE118" s="35"/>
      <c r="AG118" s="79">
        <f t="shared" si="20"/>
        <v>0</v>
      </c>
      <c r="AH118" s="79">
        <f>IF(AND($F118&lt;&gt;"",F118&lt;&gt;※編集不可※選択項目!$C$9,T118=""),1,0)</f>
        <v>0</v>
      </c>
      <c r="AI118" s="79">
        <f>IF(AND($F118=※編集不可※選択項目!$C$9,U118=""),1,0)</f>
        <v>0</v>
      </c>
      <c r="AJ118" s="79">
        <f>IF(AND($H118&lt;&gt;"",I118=※編集不可※選択項目!$D$4,W118=""),1,0)</f>
        <v>0</v>
      </c>
      <c r="AK118" s="79">
        <f t="shared" si="16"/>
        <v>0</v>
      </c>
      <c r="AL118" s="79" t="str">
        <f t="shared" si="21"/>
        <v/>
      </c>
      <c r="AM118" s="72">
        <f t="shared" si="22"/>
        <v>0</v>
      </c>
      <c r="AN118" s="72">
        <f t="shared" si="23"/>
        <v>0</v>
      </c>
    </row>
    <row r="119" spans="1:40" s="39" customFormat="1" ht="34.5" customHeight="1" x14ac:dyDescent="0.2">
      <c r="A119" s="66">
        <f t="shared" si="17"/>
        <v>107</v>
      </c>
      <c r="B119" s="31" t="str">
        <f t="shared" si="18"/>
        <v/>
      </c>
      <c r="C119" s="80"/>
      <c r="D119" s="21" t="str">
        <f t="shared" si="19"/>
        <v/>
      </c>
      <c r="E119" s="21" t="str">
        <f t="shared" si="15"/>
        <v/>
      </c>
      <c r="F119" s="22"/>
      <c r="G119" s="22"/>
      <c r="H119" s="22"/>
      <c r="I119" s="86"/>
      <c r="J119" s="22"/>
      <c r="K119" s="22"/>
      <c r="L119" s="84"/>
      <c r="M119" s="22"/>
      <c r="N119" s="84"/>
      <c r="O119" s="23" t="str">
        <f t="shared" si="13"/>
        <v/>
      </c>
      <c r="P119" s="47"/>
      <c r="Q119" s="47"/>
      <c r="R119" s="143" t="str">
        <f t="shared" si="14"/>
        <v/>
      </c>
      <c r="S119" s="22"/>
      <c r="T119" s="84"/>
      <c r="U119" s="93"/>
      <c r="V119" s="93"/>
      <c r="W119" s="93"/>
      <c r="X119" s="86"/>
      <c r="Y119" s="22"/>
      <c r="Z119" s="24"/>
      <c r="AA119" s="126"/>
      <c r="AB119" s="127"/>
      <c r="AC119" s="126"/>
      <c r="AD119" s="124"/>
      <c r="AE119" s="35"/>
      <c r="AG119" s="79">
        <f t="shared" si="20"/>
        <v>0</v>
      </c>
      <c r="AH119" s="79">
        <f>IF(AND($F119&lt;&gt;"",F119&lt;&gt;※編集不可※選択項目!$C$9,T119=""),1,0)</f>
        <v>0</v>
      </c>
      <c r="AI119" s="79">
        <f>IF(AND($F119=※編集不可※選択項目!$C$9,U119=""),1,0)</f>
        <v>0</v>
      </c>
      <c r="AJ119" s="79">
        <f>IF(AND($H119&lt;&gt;"",I119=※編集不可※選択項目!$D$4,W119=""),1,0)</f>
        <v>0</v>
      </c>
      <c r="AK119" s="79">
        <f t="shared" si="16"/>
        <v>0</v>
      </c>
      <c r="AL119" s="79" t="str">
        <f t="shared" si="21"/>
        <v/>
      </c>
      <c r="AM119" s="72">
        <f t="shared" si="22"/>
        <v>0</v>
      </c>
      <c r="AN119" s="72">
        <f t="shared" si="23"/>
        <v>0</v>
      </c>
    </row>
    <row r="120" spans="1:40" s="39" customFormat="1" ht="34.5" customHeight="1" x14ac:dyDescent="0.2">
      <c r="A120" s="66">
        <f t="shared" si="17"/>
        <v>108</v>
      </c>
      <c r="B120" s="31" t="str">
        <f t="shared" si="18"/>
        <v/>
      </c>
      <c r="C120" s="80"/>
      <c r="D120" s="21" t="str">
        <f t="shared" si="19"/>
        <v/>
      </c>
      <c r="E120" s="21" t="str">
        <f t="shared" si="15"/>
        <v/>
      </c>
      <c r="F120" s="22"/>
      <c r="G120" s="22"/>
      <c r="H120" s="22"/>
      <c r="I120" s="86"/>
      <c r="J120" s="22"/>
      <c r="K120" s="22"/>
      <c r="L120" s="84"/>
      <c r="M120" s="22"/>
      <c r="N120" s="84"/>
      <c r="O120" s="23" t="str">
        <f t="shared" si="13"/>
        <v/>
      </c>
      <c r="P120" s="47"/>
      <c r="Q120" s="47"/>
      <c r="R120" s="143" t="str">
        <f t="shared" si="14"/>
        <v/>
      </c>
      <c r="S120" s="22"/>
      <c r="T120" s="84"/>
      <c r="U120" s="93"/>
      <c r="V120" s="93"/>
      <c r="W120" s="93"/>
      <c r="X120" s="86"/>
      <c r="Y120" s="22"/>
      <c r="Z120" s="24"/>
      <c r="AA120" s="126"/>
      <c r="AB120" s="127"/>
      <c r="AC120" s="126"/>
      <c r="AD120" s="124"/>
      <c r="AE120" s="35"/>
      <c r="AG120" s="79">
        <f t="shared" si="20"/>
        <v>0</v>
      </c>
      <c r="AH120" s="79">
        <f>IF(AND($F120&lt;&gt;"",F120&lt;&gt;※編集不可※選択項目!$C$9,T120=""),1,0)</f>
        <v>0</v>
      </c>
      <c r="AI120" s="79">
        <f>IF(AND($F120=※編集不可※選択項目!$C$9,U120=""),1,0)</f>
        <v>0</v>
      </c>
      <c r="AJ120" s="79">
        <f>IF(AND($H120&lt;&gt;"",I120=※編集不可※選択項目!$D$4,W120=""),1,0)</f>
        <v>0</v>
      </c>
      <c r="AK120" s="79">
        <f t="shared" si="16"/>
        <v>0</v>
      </c>
      <c r="AL120" s="79" t="str">
        <f t="shared" si="21"/>
        <v/>
      </c>
      <c r="AM120" s="72">
        <f t="shared" si="22"/>
        <v>0</v>
      </c>
      <c r="AN120" s="72">
        <f t="shared" si="23"/>
        <v>0</v>
      </c>
    </row>
    <row r="121" spans="1:40" s="39" customFormat="1" ht="34.5" customHeight="1" x14ac:dyDescent="0.2">
      <c r="A121" s="66">
        <f t="shared" si="17"/>
        <v>109</v>
      </c>
      <c r="B121" s="31" t="str">
        <f t="shared" si="18"/>
        <v/>
      </c>
      <c r="C121" s="80"/>
      <c r="D121" s="21" t="str">
        <f t="shared" si="19"/>
        <v/>
      </c>
      <c r="E121" s="21" t="str">
        <f t="shared" si="15"/>
        <v/>
      </c>
      <c r="F121" s="22"/>
      <c r="G121" s="22"/>
      <c r="H121" s="22"/>
      <c r="I121" s="86"/>
      <c r="J121" s="22"/>
      <c r="K121" s="22"/>
      <c r="L121" s="84"/>
      <c r="M121" s="22"/>
      <c r="N121" s="84"/>
      <c r="O121" s="23" t="str">
        <f t="shared" si="13"/>
        <v/>
      </c>
      <c r="P121" s="47"/>
      <c r="Q121" s="47"/>
      <c r="R121" s="143" t="str">
        <f t="shared" si="14"/>
        <v/>
      </c>
      <c r="S121" s="22"/>
      <c r="T121" s="84"/>
      <c r="U121" s="93"/>
      <c r="V121" s="93"/>
      <c r="W121" s="93"/>
      <c r="X121" s="86"/>
      <c r="Y121" s="22"/>
      <c r="Z121" s="24"/>
      <c r="AA121" s="126"/>
      <c r="AB121" s="127"/>
      <c r="AC121" s="126"/>
      <c r="AD121" s="124"/>
      <c r="AE121" s="35"/>
      <c r="AG121" s="79">
        <f t="shared" si="20"/>
        <v>0</v>
      </c>
      <c r="AH121" s="79">
        <f>IF(AND($F121&lt;&gt;"",F121&lt;&gt;※編集不可※選択項目!$C$9,T121=""),1,0)</f>
        <v>0</v>
      </c>
      <c r="AI121" s="79">
        <f>IF(AND($F121=※編集不可※選択項目!$C$9,U121=""),1,0)</f>
        <v>0</v>
      </c>
      <c r="AJ121" s="79">
        <f>IF(AND($H121&lt;&gt;"",I121=※編集不可※選択項目!$D$4,W121=""),1,0)</f>
        <v>0</v>
      </c>
      <c r="AK121" s="79">
        <f t="shared" si="16"/>
        <v>0</v>
      </c>
      <c r="AL121" s="79" t="str">
        <f t="shared" si="21"/>
        <v/>
      </c>
      <c r="AM121" s="72">
        <f t="shared" si="22"/>
        <v>0</v>
      </c>
      <c r="AN121" s="72">
        <f t="shared" si="23"/>
        <v>0</v>
      </c>
    </row>
    <row r="122" spans="1:40" s="39" customFormat="1" ht="34.5" customHeight="1" x14ac:dyDescent="0.2">
      <c r="A122" s="66">
        <f t="shared" si="17"/>
        <v>110</v>
      </c>
      <c r="B122" s="31" t="str">
        <f t="shared" si="18"/>
        <v/>
      </c>
      <c r="C122" s="80"/>
      <c r="D122" s="21" t="str">
        <f t="shared" si="19"/>
        <v/>
      </c>
      <c r="E122" s="21" t="str">
        <f t="shared" si="15"/>
        <v/>
      </c>
      <c r="F122" s="22"/>
      <c r="G122" s="22"/>
      <c r="H122" s="22"/>
      <c r="I122" s="86"/>
      <c r="J122" s="22"/>
      <c r="K122" s="22"/>
      <c r="L122" s="84"/>
      <c r="M122" s="22"/>
      <c r="N122" s="84"/>
      <c r="O122" s="23" t="str">
        <f t="shared" si="13"/>
        <v/>
      </c>
      <c r="P122" s="47"/>
      <c r="Q122" s="47"/>
      <c r="R122" s="143" t="str">
        <f t="shared" si="14"/>
        <v/>
      </c>
      <c r="S122" s="22"/>
      <c r="T122" s="84"/>
      <c r="U122" s="93"/>
      <c r="V122" s="93"/>
      <c r="W122" s="93"/>
      <c r="X122" s="86"/>
      <c r="Y122" s="22"/>
      <c r="Z122" s="24"/>
      <c r="AA122" s="126"/>
      <c r="AB122" s="127"/>
      <c r="AC122" s="126"/>
      <c r="AD122" s="124"/>
      <c r="AE122" s="35"/>
      <c r="AG122" s="79">
        <f t="shared" si="20"/>
        <v>0</v>
      </c>
      <c r="AH122" s="79">
        <f>IF(AND($F122&lt;&gt;"",F122&lt;&gt;※編集不可※選択項目!$C$9,T122=""),1,0)</f>
        <v>0</v>
      </c>
      <c r="AI122" s="79">
        <f>IF(AND($F122=※編集不可※選択項目!$C$9,U122=""),1,0)</f>
        <v>0</v>
      </c>
      <c r="AJ122" s="79">
        <f>IF(AND($H122&lt;&gt;"",I122=※編集不可※選択項目!$D$4,W122=""),1,0)</f>
        <v>0</v>
      </c>
      <c r="AK122" s="79">
        <f t="shared" si="16"/>
        <v>0</v>
      </c>
      <c r="AL122" s="79" t="str">
        <f t="shared" si="21"/>
        <v/>
      </c>
      <c r="AM122" s="72">
        <f t="shared" si="22"/>
        <v>0</v>
      </c>
      <c r="AN122" s="72">
        <f t="shared" si="23"/>
        <v>0</v>
      </c>
    </row>
    <row r="123" spans="1:40" s="39" customFormat="1" ht="34.5" customHeight="1" x14ac:dyDescent="0.2">
      <c r="A123" s="66">
        <f t="shared" si="17"/>
        <v>111</v>
      </c>
      <c r="B123" s="31" t="str">
        <f t="shared" si="18"/>
        <v/>
      </c>
      <c r="C123" s="80"/>
      <c r="D123" s="21" t="str">
        <f t="shared" si="19"/>
        <v/>
      </c>
      <c r="E123" s="21" t="str">
        <f t="shared" si="15"/>
        <v/>
      </c>
      <c r="F123" s="22"/>
      <c r="G123" s="22"/>
      <c r="H123" s="22"/>
      <c r="I123" s="86"/>
      <c r="J123" s="22"/>
      <c r="K123" s="22"/>
      <c r="L123" s="84"/>
      <c r="M123" s="22"/>
      <c r="N123" s="84"/>
      <c r="O123" s="23" t="str">
        <f t="shared" si="13"/>
        <v/>
      </c>
      <c r="P123" s="47"/>
      <c r="Q123" s="47"/>
      <c r="R123" s="143" t="str">
        <f t="shared" si="14"/>
        <v/>
      </c>
      <c r="S123" s="22"/>
      <c r="T123" s="84"/>
      <c r="U123" s="93"/>
      <c r="V123" s="93"/>
      <c r="W123" s="93"/>
      <c r="X123" s="86"/>
      <c r="Y123" s="22"/>
      <c r="Z123" s="24"/>
      <c r="AA123" s="126"/>
      <c r="AB123" s="127"/>
      <c r="AC123" s="126"/>
      <c r="AD123" s="124"/>
      <c r="AE123" s="35"/>
      <c r="AG123" s="79">
        <f t="shared" si="20"/>
        <v>0</v>
      </c>
      <c r="AH123" s="79">
        <f>IF(AND($F123&lt;&gt;"",F123&lt;&gt;※編集不可※選択項目!$C$9,T123=""),1,0)</f>
        <v>0</v>
      </c>
      <c r="AI123" s="79">
        <f>IF(AND($F123=※編集不可※選択項目!$C$9,U123=""),1,0)</f>
        <v>0</v>
      </c>
      <c r="AJ123" s="79">
        <f>IF(AND($H123&lt;&gt;"",I123=※編集不可※選択項目!$D$4,W123=""),1,0)</f>
        <v>0</v>
      </c>
      <c r="AK123" s="79">
        <f t="shared" si="16"/>
        <v>0</v>
      </c>
      <c r="AL123" s="79" t="str">
        <f t="shared" si="21"/>
        <v/>
      </c>
      <c r="AM123" s="72">
        <f t="shared" si="22"/>
        <v>0</v>
      </c>
      <c r="AN123" s="72">
        <f t="shared" si="23"/>
        <v>0</v>
      </c>
    </row>
    <row r="124" spans="1:40" s="39" customFormat="1" ht="34.5" customHeight="1" x14ac:dyDescent="0.2">
      <c r="A124" s="66">
        <f t="shared" si="17"/>
        <v>112</v>
      </c>
      <c r="B124" s="31" t="str">
        <f t="shared" si="18"/>
        <v/>
      </c>
      <c r="C124" s="80"/>
      <c r="D124" s="21" t="str">
        <f t="shared" si="19"/>
        <v/>
      </c>
      <c r="E124" s="21" t="str">
        <f t="shared" si="15"/>
        <v/>
      </c>
      <c r="F124" s="22"/>
      <c r="G124" s="22"/>
      <c r="H124" s="22"/>
      <c r="I124" s="86"/>
      <c r="J124" s="22"/>
      <c r="K124" s="22"/>
      <c r="L124" s="84"/>
      <c r="M124" s="22"/>
      <c r="N124" s="84"/>
      <c r="O124" s="23" t="str">
        <f t="shared" si="13"/>
        <v/>
      </c>
      <c r="P124" s="47"/>
      <c r="Q124" s="47"/>
      <c r="R124" s="143" t="str">
        <f t="shared" si="14"/>
        <v/>
      </c>
      <c r="S124" s="22"/>
      <c r="T124" s="84"/>
      <c r="U124" s="93"/>
      <c r="V124" s="93"/>
      <c r="W124" s="93"/>
      <c r="X124" s="86"/>
      <c r="Y124" s="22"/>
      <c r="Z124" s="24"/>
      <c r="AA124" s="126"/>
      <c r="AB124" s="127"/>
      <c r="AC124" s="126"/>
      <c r="AD124" s="124"/>
      <c r="AE124" s="35"/>
      <c r="AG124" s="79">
        <f t="shared" si="20"/>
        <v>0</v>
      </c>
      <c r="AH124" s="79">
        <f>IF(AND($F124&lt;&gt;"",F124&lt;&gt;※編集不可※選択項目!$C$9,T124=""),1,0)</f>
        <v>0</v>
      </c>
      <c r="AI124" s="79">
        <f>IF(AND($F124=※編集不可※選択項目!$C$9,U124=""),1,0)</f>
        <v>0</v>
      </c>
      <c r="AJ124" s="79">
        <f>IF(AND($H124&lt;&gt;"",I124=※編集不可※選択項目!$D$4,W124=""),1,0)</f>
        <v>0</v>
      </c>
      <c r="AK124" s="79">
        <f t="shared" si="16"/>
        <v>0</v>
      </c>
      <c r="AL124" s="79" t="str">
        <f t="shared" si="21"/>
        <v/>
      </c>
      <c r="AM124" s="72">
        <f t="shared" si="22"/>
        <v>0</v>
      </c>
      <c r="AN124" s="72">
        <f t="shared" si="23"/>
        <v>0</v>
      </c>
    </row>
    <row r="125" spans="1:40" s="39" customFormat="1" ht="34.5" customHeight="1" x14ac:dyDescent="0.2">
      <c r="A125" s="66">
        <f t="shared" si="17"/>
        <v>113</v>
      </c>
      <c r="B125" s="31" t="str">
        <f t="shared" si="18"/>
        <v/>
      </c>
      <c r="C125" s="80"/>
      <c r="D125" s="21" t="str">
        <f t="shared" si="19"/>
        <v/>
      </c>
      <c r="E125" s="21" t="str">
        <f t="shared" si="15"/>
        <v/>
      </c>
      <c r="F125" s="22"/>
      <c r="G125" s="22"/>
      <c r="H125" s="22"/>
      <c r="I125" s="86"/>
      <c r="J125" s="22"/>
      <c r="K125" s="22"/>
      <c r="L125" s="84"/>
      <c r="M125" s="22"/>
      <c r="N125" s="84"/>
      <c r="O125" s="23" t="str">
        <f t="shared" si="13"/>
        <v/>
      </c>
      <c r="P125" s="47"/>
      <c r="Q125" s="47"/>
      <c r="R125" s="143" t="str">
        <f t="shared" si="14"/>
        <v/>
      </c>
      <c r="S125" s="22"/>
      <c r="T125" s="84"/>
      <c r="U125" s="93"/>
      <c r="V125" s="93"/>
      <c r="W125" s="93"/>
      <c r="X125" s="86"/>
      <c r="Y125" s="22"/>
      <c r="Z125" s="24"/>
      <c r="AA125" s="126"/>
      <c r="AB125" s="127"/>
      <c r="AC125" s="126"/>
      <c r="AD125" s="124"/>
      <c r="AE125" s="35"/>
      <c r="AG125" s="79">
        <f t="shared" si="20"/>
        <v>0</v>
      </c>
      <c r="AH125" s="79">
        <f>IF(AND($F125&lt;&gt;"",F125&lt;&gt;※編集不可※選択項目!$C$9,T125=""),1,0)</f>
        <v>0</v>
      </c>
      <c r="AI125" s="79">
        <f>IF(AND($F125=※編集不可※選択項目!$C$9,U125=""),1,0)</f>
        <v>0</v>
      </c>
      <c r="AJ125" s="79">
        <f>IF(AND($H125&lt;&gt;"",I125=※編集不可※選択項目!$D$4,W125=""),1,0)</f>
        <v>0</v>
      </c>
      <c r="AK125" s="79">
        <f t="shared" si="16"/>
        <v>0</v>
      </c>
      <c r="AL125" s="79" t="str">
        <f t="shared" si="21"/>
        <v/>
      </c>
      <c r="AM125" s="72">
        <f t="shared" si="22"/>
        <v>0</v>
      </c>
      <c r="AN125" s="72">
        <f t="shared" si="23"/>
        <v>0</v>
      </c>
    </row>
    <row r="126" spans="1:40" s="39" customFormat="1" ht="34.5" customHeight="1" x14ac:dyDescent="0.2">
      <c r="A126" s="66">
        <f t="shared" si="17"/>
        <v>114</v>
      </c>
      <c r="B126" s="31" t="str">
        <f t="shared" si="18"/>
        <v/>
      </c>
      <c r="C126" s="80"/>
      <c r="D126" s="21" t="str">
        <f t="shared" si="19"/>
        <v/>
      </c>
      <c r="E126" s="21" t="str">
        <f t="shared" si="15"/>
        <v/>
      </c>
      <c r="F126" s="22"/>
      <c r="G126" s="22"/>
      <c r="H126" s="22"/>
      <c r="I126" s="86"/>
      <c r="J126" s="22"/>
      <c r="K126" s="22"/>
      <c r="L126" s="84"/>
      <c r="M126" s="22"/>
      <c r="N126" s="84"/>
      <c r="O126" s="23" t="str">
        <f t="shared" si="13"/>
        <v/>
      </c>
      <c r="P126" s="47"/>
      <c r="Q126" s="47"/>
      <c r="R126" s="143" t="str">
        <f t="shared" si="14"/>
        <v/>
      </c>
      <c r="S126" s="22"/>
      <c r="T126" s="84"/>
      <c r="U126" s="93"/>
      <c r="V126" s="93"/>
      <c r="W126" s="93"/>
      <c r="X126" s="86"/>
      <c r="Y126" s="22"/>
      <c r="Z126" s="24"/>
      <c r="AA126" s="126"/>
      <c r="AB126" s="127"/>
      <c r="AC126" s="126"/>
      <c r="AD126" s="124"/>
      <c r="AE126" s="35"/>
      <c r="AG126" s="79">
        <f t="shared" si="20"/>
        <v>0</v>
      </c>
      <c r="AH126" s="79">
        <f>IF(AND($F126&lt;&gt;"",F126&lt;&gt;※編集不可※選択項目!$C$9,T126=""),1,0)</f>
        <v>0</v>
      </c>
      <c r="AI126" s="79">
        <f>IF(AND($F126=※編集不可※選択項目!$C$9,U126=""),1,0)</f>
        <v>0</v>
      </c>
      <c r="AJ126" s="79">
        <f>IF(AND($H126&lt;&gt;"",I126=※編集不可※選択項目!$D$4,W126=""),1,0)</f>
        <v>0</v>
      </c>
      <c r="AK126" s="79">
        <f t="shared" si="16"/>
        <v>0</v>
      </c>
      <c r="AL126" s="79" t="str">
        <f t="shared" si="21"/>
        <v/>
      </c>
      <c r="AM126" s="72">
        <f t="shared" si="22"/>
        <v>0</v>
      </c>
      <c r="AN126" s="72">
        <f t="shared" si="23"/>
        <v>0</v>
      </c>
    </row>
    <row r="127" spans="1:40" s="39" customFormat="1" ht="34.5" customHeight="1" x14ac:dyDescent="0.2">
      <c r="A127" s="66">
        <f t="shared" si="17"/>
        <v>115</v>
      </c>
      <c r="B127" s="31" t="str">
        <f t="shared" si="18"/>
        <v/>
      </c>
      <c r="C127" s="80"/>
      <c r="D127" s="21" t="str">
        <f t="shared" si="19"/>
        <v/>
      </c>
      <c r="E127" s="21" t="str">
        <f t="shared" si="15"/>
        <v/>
      </c>
      <c r="F127" s="22"/>
      <c r="G127" s="22"/>
      <c r="H127" s="22"/>
      <c r="I127" s="86"/>
      <c r="J127" s="22"/>
      <c r="K127" s="22"/>
      <c r="L127" s="84"/>
      <c r="M127" s="22"/>
      <c r="N127" s="84"/>
      <c r="O127" s="23" t="str">
        <f t="shared" si="13"/>
        <v/>
      </c>
      <c r="P127" s="47"/>
      <c r="Q127" s="47"/>
      <c r="R127" s="143" t="str">
        <f t="shared" si="14"/>
        <v/>
      </c>
      <c r="S127" s="22"/>
      <c r="T127" s="84"/>
      <c r="U127" s="93"/>
      <c r="V127" s="93"/>
      <c r="W127" s="93"/>
      <c r="X127" s="86"/>
      <c r="Y127" s="22"/>
      <c r="Z127" s="24"/>
      <c r="AA127" s="126"/>
      <c r="AB127" s="127"/>
      <c r="AC127" s="126"/>
      <c r="AD127" s="124"/>
      <c r="AE127" s="35"/>
      <c r="AG127" s="79">
        <f t="shared" si="20"/>
        <v>0</v>
      </c>
      <c r="AH127" s="79">
        <f>IF(AND($F127&lt;&gt;"",F127&lt;&gt;※編集不可※選択項目!$C$9,T127=""),1,0)</f>
        <v>0</v>
      </c>
      <c r="AI127" s="79">
        <f>IF(AND($F127=※編集不可※選択項目!$C$9,U127=""),1,0)</f>
        <v>0</v>
      </c>
      <c r="AJ127" s="79">
        <f>IF(AND($H127&lt;&gt;"",I127=※編集不可※選択項目!$D$4,W127=""),1,0)</f>
        <v>0</v>
      </c>
      <c r="AK127" s="79">
        <f t="shared" si="16"/>
        <v>0</v>
      </c>
      <c r="AL127" s="79" t="str">
        <f t="shared" si="21"/>
        <v/>
      </c>
      <c r="AM127" s="72">
        <f t="shared" si="22"/>
        <v>0</v>
      </c>
      <c r="AN127" s="72">
        <f t="shared" si="23"/>
        <v>0</v>
      </c>
    </row>
    <row r="128" spans="1:40" s="39" customFormat="1" ht="34.5" customHeight="1" x14ac:dyDescent="0.2">
      <c r="A128" s="66">
        <f t="shared" si="17"/>
        <v>116</v>
      </c>
      <c r="B128" s="31" t="str">
        <f t="shared" si="18"/>
        <v/>
      </c>
      <c r="C128" s="80"/>
      <c r="D128" s="21" t="str">
        <f t="shared" si="19"/>
        <v/>
      </c>
      <c r="E128" s="21" t="str">
        <f t="shared" si="15"/>
        <v/>
      </c>
      <c r="F128" s="22"/>
      <c r="G128" s="22"/>
      <c r="H128" s="22"/>
      <c r="I128" s="86"/>
      <c r="J128" s="22"/>
      <c r="K128" s="22"/>
      <c r="L128" s="84"/>
      <c r="M128" s="22"/>
      <c r="N128" s="84"/>
      <c r="O128" s="23" t="str">
        <f t="shared" si="13"/>
        <v/>
      </c>
      <c r="P128" s="47"/>
      <c r="Q128" s="47"/>
      <c r="R128" s="143" t="str">
        <f t="shared" si="14"/>
        <v/>
      </c>
      <c r="S128" s="22"/>
      <c r="T128" s="84"/>
      <c r="U128" s="93"/>
      <c r="V128" s="93"/>
      <c r="W128" s="93"/>
      <c r="X128" s="86"/>
      <c r="Y128" s="22"/>
      <c r="Z128" s="24"/>
      <c r="AA128" s="126"/>
      <c r="AB128" s="127"/>
      <c r="AC128" s="126"/>
      <c r="AD128" s="124"/>
      <c r="AE128" s="35"/>
      <c r="AG128" s="79">
        <f t="shared" si="20"/>
        <v>0</v>
      </c>
      <c r="AH128" s="79">
        <f>IF(AND($F128&lt;&gt;"",F128&lt;&gt;※編集不可※選択項目!$C$9,T128=""),1,0)</f>
        <v>0</v>
      </c>
      <c r="AI128" s="79">
        <f>IF(AND($F128=※編集不可※選択項目!$C$9,U128=""),1,0)</f>
        <v>0</v>
      </c>
      <c r="AJ128" s="79">
        <f>IF(AND($H128&lt;&gt;"",I128=※編集不可※選択項目!$D$4,W128=""),1,0)</f>
        <v>0</v>
      </c>
      <c r="AK128" s="79">
        <f t="shared" si="16"/>
        <v>0</v>
      </c>
      <c r="AL128" s="79" t="str">
        <f t="shared" si="21"/>
        <v/>
      </c>
      <c r="AM128" s="72">
        <f t="shared" si="22"/>
        <v>0</v>
      </c>
      <c r="AN128" s="72">
        <f t="shared" si="23"/>
        <v>0</v>
      </c>
    </row>
    <row r="129" spans="1:40" s="39" customFormat="1" ht="34.5" customHeight="1" x14ac:dyDescent="0.2">
      <c r="A129" s="66">
        <f t="shared" si="17"/>
        <v>117</v>
      </c>
      <c r="B129" s="31" t="str">
        <f t="shared" si="18"/>
        <v/>
      </c>
      <c r="C129" s="80"/>
      <c r="D129" s="21" t="str">
        <f t="shared" si="19"/>
        <v/>
      </c>
      <c r="E129" s="21" t="str">
        <f t="shared" si="15"/>
        <v/>
      </c>
      <c r="F129" s="22"/>
      <c r="G129" s="22"/>
      <c r="H129" s="22"/>
      <c r="I129" s="86"/>
      <c r="J129" s="22"/>
      <c r="K129" s="22"/>
      <c r="L129" s="84"/>
      <c r="M129" s="22"/>
      <c r="N129" s="84"/>
      <c r="O129" s="23" t="str">
        <f t="shared" si="13"/>
        <v/>
      </c>
      <c r="P129" s="47"/>
      <c r="Q129" s="47"/>
      <c r="R129" s="143" t="str">
        <f t="shared" si="14"/>
        <v/>
      </c>
      <c r="S129" s="22"/>
      <c r="T129" s="84"/>
      <c r="U129" s="93"/>
      <c r="V129" s="93"/>
      <c r="W129" s="93"/>
      <c r="X129" s="86"/>
      <c r="Y129" s="22"/>
      <c r="Z129" s="24"/>
      <c r="AA129" s="126"/>
      <c r="AB129" s="127"/>
      <c r="AC129" s="126"/>
      <c r="AD129" s="124"/>
      <c r="AE129" s="35"/>
      <c r="AG129" s="79">
        <f t="shared" si="20"/>
        <v>0</v>
      </c>
      <c r="AH129" s="79">
        <f>IF(AND($F129&lt;&gt;"",F129&lt;&gt;※編集不可※選択項目!$C$9,T129=""),1,0)</f>
        <v>0</v>
      </c>
      <c r="AI129" s="79">
        <f>IF(AND($F129=※編集不可※選択項目!$C$9,U129=""),1,0)</f>
        <v>0</v>
      </c>
      <c r="AJ129" s="79">
        <f>IF(AND($H129&lt;&gt;"",I129=※編集不可※選択項目!$D$4,W129=""),1,0)</f>
        <v>0</v>
      </c>
      <c r="AK129" s="79">
        <f t="shared" si="16"/>
        <v>0</v>
      </c>
      <c r="AL129" s="79" t="str">
        <f t="shared" si="21"/>
        <v/>
      </c>
      <c r="AM129" s="72">
        <f t="shared" si="22"/>
        <v>0</v>
      </c>
      <c r="AN129" s="72">
        <f t="shared" si="23"/>
        <v>0</v>
      </c>
    </row>
    <row r="130" spans="1:40" s="39" customFormat="1" ht="34.5" customHeight="1" x14ac:dyDescent="0.2">
      <c r="A130" s="66">
        <f t="shared" si="17"/>
        <v>118</v>
      </c>
      <c r="B130" s="31" t="str">
        <f t="shared" si="18"/>
        <v/>
      </c>
      <c r="C130" s="80"/>
      <c r="D130" s="21" t="str">
        <f t="shared" si="19"/>
        <v/>
      </c>
      <c r="E130" s="21" t="str">
        <f t="shared" si="15"/>
        <v/>
      </c>
      <c r="F130" s="22"/>
      <c r="G130" s="22"/>
      <c r="H130" s="22"/>
      <c r="I130" s="86"/>
      <c r="J130" s="22"/>
      <c r="K130" s="22"/>
      <c r="L130" s="84"/>
      <c r="M130" s="22"/>
      <c r="N130" s="84"/>
      <c r="O130" s="23" t="str">
        <f t="shared" si="13"/>
        <v/>
      </c>
      <c r="P130" s="47"/>
      <c r="Q130" s="47"/>
      <c r="R130" s="143" t="str">
        <f t="shared" si="14"/>
        <v/>
      </c>
      <c r="S130" s="22"/>
      <c r="T130" s="84"/>
      <c r="U130" s="93"/>
      <c r="V130" s="93"/>
      <c r="W130" s="93"/>
      <c r="X130" s="86"/>
      <c r="Y130" s="22"/>
      <c r="Z130" s="24"/>
      <c r="AA130" s="126"/>
      <c r="AB130" s="127"/>
      <c r="AC130" s="126"/>
      <c r="AD130" s="124"/>
      <c r="AE130" s="35"/>
      <c r="AG130" s="79">
        <f t="shared" si="20"/>
        <v>0</v>
      </c>
      <c r="AH130" s="79">
        <f>IF(AND($F130&lt;&gt;"",F130&lt;&gt;※編集不可※選択項目!$C$9,T130=""),1,0)</f>
        <v>0</v>
      </c>
      <c r="AI130" s="79">
        <f>IF(AND($F130=※編集不可※選択項目!$C$9,U130=""),1,0)</f>
        <v>0</v>
      </c>
      <c r="AJ130" s="79">
        <f>IF(AND($H130&lt;&gt;"",I130=※編集不可※選択項目!$D$4,W130=""),1,0)</f>
        <v>0</v>
      </c>
      <c r="AK130" s="79">
        <f t="shared" si="16"/>
        <v>0</v>
      </c>
      <c r="AL130" s="79" t="str">
        <f t="shared" si="21"/>
        <v/>
      </c>
      <c r="AM130" s="72">
        <f t="shared" si="22"/>
        <v>0</v>
      </c>
      <c r="AN130" s="72">
        <f t="shared" si="23"/>
        <v>0</v>
      </c>
    </row>
    <row r="131" spans="1:40" s="39" customFormat="1" ht="34.5" customHeight="1" x14ac:dyDescent="0.2">
      <c r="A131" s="66">
        <f t="shared" si="17"/>
        <v>119</v>
      </c>
      <c r="B131" s="31" t="str">
        <f t="shared" si="18"/>
        <v/>
      </c>
      <c r="C131" s="80"/>
      <c r="D131" s="21" t="str">
        <f t="shared" si="19"/>
        <v/>
      </c>
      <c r="E131" s="21" t="str">
        <f t="shared" si="15"/>
        <v/>
      </c>
      <c r="F131" s="22"/>
      <c r="G131" s="22"/>
      <c r="H131" s="22"/>
      <c r="I131" s="86"/>
      <c r="J131" s="22"/>
      <c r="K131" s="22"/>
      <c r="L131" s="84"/>
      <c r="M131" s="22"/>
      <c r="N131" s="84"/>
      <c r="O131" s="23" t="str">
        <f t="shared" si="13"/>
        <v/>
      </c>
      <c r="P131" s="47"/>
      <c r="Q131" s="47"/>
      <c r="R131" s="143" t="str">
        <f t="shared" si="14"/>
        <v/>
      </c>
      <c r="S131" s="22"/>
      <c r="T131" s="84"/>
      <c r="U131" s="93"/>
      <c r="V131" s="93"/>
      <c r="W131" s="93"/>
      <c r="X131" s="86"/>
      <c r="Y131" s="22"/>
      <c r="Z131" s="24"/>
      <c r="AA131" s="126"/>
      <c r="AB131" s="127"/>
      <c r="AC131" s="126"/>
      <c r="AD131" s="124"/>
      <c r="AE131" s="35"/>
      <c r="AG131" s="79">
        <f t="shared" si="20"/>
        <v>0</v>
      </c>
      <c r="AH131" s="79">
        <f>IF(AND($F131&lt;&gt;"",F131&lt;&gt;※編集不可※選択項目!$C$9,T131=""),1,0)</f>
        <v>0</v>
      </c>
      <c r="AI131" s="79">
        <f>IF(AND($F131=※編集不可※選択項目!$C$9,U131=""),1,0)</f>
        <v>0</v>
      </c>
      <c r="AJ131" s="79">
        <f>IF(AND($H131&lt;&gt;"",I131=※編集不可※選択項目!$D$4,W131=""),1,0)</f>
        <v>0</v>
      </c>
      <c r="AK131" s="79">
        <f t="shared" si="16"/>
        <v>0</v>
      </c>
      <c r="AL131" s="79" t="str">
        <f t="shared" si="21"/>
        <v/>
      </c>
      <c r="AM131" s="72">
        <f t="shared" si="22"/>
        <v>0</v>
      </c>
      <c r="AN131" s="72">
        <f t="shared" si="23"/>
        <v>0</v>
      </c>
    </row>
    <row r="132" spans="1:40" s="39" customFormat="1" ht="34.5" customHeight="1" x14ac:dyDescent="0.2">
      <c r="A132" s="66">
        <f t="shared" si="17"/>
        <v>120</v>
      </c>
      <c r="B132" s="31" t="str">
        <f t="shared" si="18"/>
        <v/>
      </c>
      <c r="C132" s="80"/>
      <c r="D132" s="21" t="str">
        <f t="shared" si="19"/>
        <v/>
      </c>
      <c r="E132" s="21" t="str">
        <f t="shared" si="15"/>
        <v/>
      </c>
      <c r="F132" s="22"/>
      <c r="G132" s="22"/>
      <c r="H132" s="22"/>
      <c r="I132" s="86"/>
      <c r="J132" s="22"/>
      <c r="K132" s="22"/>
      <c r="L132" s="84"/>
      <c r="M132" s="22"/>
      <c r="N132" s="84"/>
      <c r="O132" s="23" t="str">
        <f t="shared" si="13"/>
        <v/>
      </c>
      <c r="P132" s="47"/>
      <c r="Q132" s="47"/>
      <c r="R132" s="143" t="str">
        <f t="shared" si="14"/>
        <v/>
      </c>
      <c r="S132" s="22"/>
      <c r="T132" s="84"/>
      <c r="U132" s="93"/>
      <c r="V132" s="93"/>
      <c r="W132" s="93"/>
      <c r="X132" s="86"/>
      <c r="Y132" s="22"/>
      <c r="Z132" s="24"/>
      <c r="AA132" s="126"/>
      <c r="AB132" s="127"/>
      <c r="AC132" s="126"/>
      <c r="AD132" s="124"/>
      <c r="AE132" s="35"/>
      <c r="AG132" s="79">
        <f t="shared" si="20"/>
        <v>0</v>
      </c>
      <c r="AH132" s="79">
        <f>IF(AND($F132&lt;&gt;"",F132&lt;&gt;※編集不可※選択項目!$C$9,T132=""),1,0)</f>
        <v>0</v>
      </c>
      <c r="AI132" s="79">
        <f>IF(AND($F132=※編集不可※選択項目!$C$9,U132=""),1,0)</f>
        <v>0</v>
      </c>
      <c r="AJ132" s="79">
        <f>IF(AND($H132&lt;&gt;"",I132=※編集不可※選択項目!$D$4,W132=""),1,0)</f>
        <v>0</v>
      </c>
      <c r="AK132" s="79">
        <f t="shared" si="16"/>
        <v>0</v>
      </c>
      <c r="AL132" s="79" t="str">
        <f t="shared" si="21"/>
        <v/>
      </c>
      <c r="AM132" s="72">
        <f t="shared" si="22"/>
        <v>0</v>
      </c>
      <c r="AN132" s="72">
        <f t="shared" si="23"/>
        <v>0</v>
      </c>
    </row>
    <row r="133" spans="1:40" s="39" customFormat="1" ht="34.5" customHeight="1" x14ac:dyDescent="0.2">
      <c r="A133" s="66">
        <f t="shared" si="17"/>
        <v>121</v>
      </c>
      <c r="B133" s="31" t="str">
        <f t="shared" si="18"/>
        <v/>
      </c>
      <c r="C133" s="80"/>
      <c r="D133" s="21" t="str">
        <f t="shared" si="19"/>
        <v/>
      </c>
      <c r="E133" s="21" t="str">
        <f t="shared" si="15"/>
        <v/>
      </c>
      <c r="F133" s="22"/>
      <c r="G133" s="22"/>
      <c r="H133" s="22"/>
      <c r="I133" s="86"/>
      <c r="J133" s="22"/>
      <c r="K133" s="22"/>
      <c r="L133" s="84"/>
      <c r="M133" s="22"/>
      <c r="N133" s="84"/>
      <c r="O133" s="23" t="str">
        <f t="shared" si="13"/>
        <v/>
      </c>
      <c r="P133" s="47"/>
      <c r="Q133" s="47"/>
      <c r="R133" s="143" t="str">
        <f t="shared" si="14"/>
        <v/>
      </c>
      <c r="S133" s="22"/>
      <c r="T133" s="84"/>
      <c r="U133" s="93"/>
      <c r="V133" s="93"/>
      <c r="W133" s="93"/>
      <c r="X133" s="86"/>
      <c r="Y133" s="22"/>
      <c r="Z133" s="24"/>
      <c r="AA133" s="126"/>
      <c r="AB133" s="127"/>
      <c r="AC133" s="126"/>
      <c r="AD133" s="124"/>
      <c r="AE133" s="35"/>
      <c r="AG133" s="79">
        <f t="shared" si="20"/>
        <v>0</v>
      </c>
      <c r="AH133" s="79">
        <f>IF(AND($F133&lt;&gt;"",F133&lt;&gt;※編集不可※選択項目!$C$9,T133=""),1,0)</f>
        <v>0</v>
      </c>
      <c r="AI133" s="79">
        <f>IF(AND($F133=※編集不可※選択項目!$C$9,U133=""),1,0)</f>
        <v>0</v>
      </c>
      <c r="AJ133" s="79">
        <f>IF(AND($H133&lt;&gt;"",I133=※編集不可※選択項目!$D$4,W133=""),1,0)</f>
        <v>0</v>
      </c>
      <c r="AK133" s="79">
        <f t="shared" si="16"/>
        <v>0</v>
      </c>
      <c r="AL133" s="79" t="str">
        <f t="shared" si="21"/>
        <v/>
      </c>
      <c r="AM133" s="72">
        <f t="shared" si="22"/>
        <v>0</v>
      </c>
      <c r="AN133" s="72">
        <f t="shared" si="23"/>
        <v>0</v>
      </c>
    </row>
    <row r="134" spans="1:40" s="39" customFormat="1" ht="34.5" customHeight="1" x14ac:dyDescent="0.2">
      <c r="A134" s="66">
        <f t="shared" si="17"/>
        <v>122</v>
      </c>
      <c r="B134" s="31" t="str">
        <f t="shared" si="18"/>
        <v/>
      </c>
      <c r="C134" s="80"/>
      <c r="D134" s="21" t="str">
        <f t="shared" si="19"/>
        <v/>
      </c>
      <c r="E134" s="21" t="str">
        <f t="shared" si="15"/>
        <v/>
      </c>
      <c r="F134" s="22"/>
      <c r="G134" s="22"/>
      <c r="H134" s="22"/>
      <c r="I134" s="86"/>
      <c r="J134" s="22"/>
      <c r="K134" s="22"/>
      <c r="L134" s="84"/>
      <c r="M134" s="22"/>
      <c r="N134" s="84"/>
      <c r="O134" s="23" t="str">
        <f t="shared" si="13"/>
        <v/>
      </c>
      <c r="P134" s="47"/>
      <c r="Q134" s="47"/>
      <c r="R134" s="143" t="str">
        <f t="shared" si="14"/>
        <v/>
      </c>
      <c r="S134" s="22"/>
      <c r="T134" s="84"/>
      <c r="U134" s="93"/>
      <c r="V134" s="93"/>
      <c r="W134" s="93"/>
      <c r="X134" s="86"/>
      <c r="Y134" s="22"/>
      <c r="Z134" s="24"/>
      <c r="AA134" s="126"/>
      <c r="AB134" s="127"/>
      <c r="AC134" s="126"/>
      <c r="AD134" s="124"/>
      <c r="AE134" s="35"/>
      <c r="AG134" s="79">
        <f t="shared" si="20"/>
        <v>0</v>
      </c>
      <c r="AH134" s="79">
        <f>IF(AND($F134&lt;&gt;"",F134&lt;&gt;※編集不可※選択項目!$C$9,T134=""),1,0)</f>
        <v>0</v>
      </c>
      <c r="AI134" s="79">
        <f>IF(AND($F134=※編集不可※選択項目!$C$9,U134=""),1,0)</f>
        <v>0</v>
      </c>
      <c r="AJ134" s="79">
        <f>IF(AND($H134&lt;&gt;"",I134=※編集不可※選択項目!$D$4,W134=""),1,0)</f>
        <v>0</v>
      </c>
      <c r="AK134" s="79">
        <f t="shared" si="16"/>
        <v>0</v>
      </c>
      <c r="AL134" s="79" t="str">
        <f t="shared" si="21"/>
        <v/>
      </c>
      <c r="AM134" s="72">
        <f t="shared" si="22"/>
        <v>0</v>
      </c>
      <c r="AN134" s="72">
        <f t="shared" si="23"/>
        <v>0</v>
      </c>
    </row>
    <row r="135" spans="1:40" s="39" customFormat="1" ht="34.5" customHeight="1" x14ac:dyDescent="0.2">
      <c r="A135" s="66">
        <f t="shared" si="17"/>
        <v>123</v>
      </c>
      <c r="B135" s="31" t="str">
        <f t="shared" si="18"/>
        <v/>
      </c>
      <c r="C135" s="80"/>
      <c r="D135" s="21" t="str">
        <f t="shared" si="19"/>
        <v/>
      </c>
      <c r="E135" s="21" t="str">
        <f t="shared" si="15"/>
        <v/>
      </c>
      <c r="F135" s="22"/>
      <c r="G135" s="22"/>
      <c r="H135" s="22"/>
      <c r="I135" s="86"/>
      <c r="J135" s="22"/>
      <c r="K135" s="22"/>
      <c r="L135" s="84"/>
      <c r="M135" s="22"/>
      <c r="N135" s="84"/>
      <c r="O135" s="23" t="str">
        <f t="shared" si="13"/>
        <v/>
      </c>
      <c r="P135" s="47"/>
      <c r="Q135" s="47"/>
      <c r="R135" s="143" t="str">
        <f t="shared" si="14"/>
        <v/>
      </c>
      <c r="S135" s="22"/>
      <c r="T135" s="84"/>
      <c r="U135" s="93"/>
      <c r="V135" s="93"/>
      <c r="W135" s="93"/>
      <c r="X135" s="86"/>
      <c r="Y135" s="22"/>
      <c r="Z135" s="24"/>
      <c r="AA135" s="126"/>
      <c r="AB135" s="127"/>
      <c r="AC135" s="126"/>
      <c r="AD135" s="124"/>
      <c r="AE135" s="35"/>
      <c r="AG135" s="79">
        <f t="shared" si="20"/>
        <v>0</v>
      </c>
      <c r="AH135" s="79">
        <f>IF(AND($F135&lt;&gt;"",F135&lt;&gt;※編集不可※選択項目!$C$9,T135=""),1,0)</f>
        <v>0</v>
      </c>
      <c r="AI135" s="79">
        <f>IF(AND($F135=※編集不可※選択項目!$C$9,U135=""),1,0)</f>
        <v>0</v>
      </c>
      <c r="AJ135" s="79">
        <f>IF(AND($H135&lt;&gt;"",I135=※編集不可※選択項目!$D$4,W135=""),1,0)</f>
        <v>0</v>
      </c>
      <c r="AK135" s="79">
        <f t="shared" si="16"/>
        <v>0</v>
      </c>
      <c r="AL135" s="79" t="str">
        <f t="shared" si="21"/>
        <v/>
      </c>
      <c r="AM135" s="72">
        <f t="shared" si="22"/>
        <v>0</v>
      </c>
      <c r="AN135" s="72">
        <f t="shared" si="23"/>
        <v>0</v>
      </c>
    </row>
    <row r="136" spans="1:40" s="39" customFormat="1" ht="34.5" customHeight="1" x14ac:dyDescent="0.2">
      <c r="A136" s="66">
        <f t="shared" si="17"/>
        <v>124</v>
      </c>
      <c r="B136" s="31" t="str">
        <f t="shared" si="18"/>
        <v/>
      </c>
      <c r="C136" s="80"/>
      <c r="D136" s="21" t="str">
        <f t="shared" si="19"/>
        <v/>
      </c>
      <c r="E136" s="21" t="str">
        <f t="shared" si="15"/>
        <v/>
      </c>
      <c r="F136" s="22"/>
      <c r="G136" s="22"/>
      <c r="H136" s="22"/>
      <c r="I136" s="86"/>
      <c r="J136" s="22"/>
      <c r="K136" s="22"/>
      <c r="L136" s="84"/>
      <c r="M136" s="22"/>
      <c r="N136" s="84"/>
      <c r="O136" s="23" t="str">
        <f t="shared" si="13"/>
        <v/>
      </c>
      <c r="P136" s="47"/>
      <c r="Q136" s="47"/>
      <c r="R136" s="143" t="str">
        <f t="shared" si="14"/>
        <v/>
      </c>
      <c r="S136" s="22"/>
      <c r="T136" s="84"/>
      <c r="U136" s="93"/>
      <c r="V136" s="93"/>
      <c r="W136" s="93"/>
      <c r="X136" s="86"/>
      <c r="Y136" s="22"/>
      <c r="Z136" s="24"/>
      <c r="AA136" s="126"/>
      <c r="AB136" s="127"/>
      <c r="AC136" s="126"/>
      <c r="AD136" s="124"/>
      <c r="AE136" s="35"/>
      <c r="AG136" s="79">
        <f t="shared" si="20"/>
        <v>0</v>
      </c>
      <c r="AH136" s="79">
        <f>IF(AND($F136&lt;&gt;"",F136&lt;&gt;※編集不可※選択項目!$C$9,T136=""),1,0)</f>
        <v>0</v>
      </c>
      <c r="AI136" s="79">
        <f>IF(AND($F136=※編集不可※選択項目!$C$9,U136=""),1,0)</f>
        <v>0</v>
      </c>
      <c r="AJ136" s="79">
        <f>IF(AND($H136&lt;&gt;"",I136=※編集不可※選択項目!$D$4,W136=""),1,0)</f>
        <v>0</v>
      </c>
      <c r="AK136" s="79">
        <f t="shared" si="16"/>
        <v>0</v>
      </c>
      <c r="AL136" s="79" t="str">
        <f t="shared" si="21"/>
        <v/>
      </c>
      <c r="AM136" s="72">
        <f t="shared" si="22"/>
        <v>0</v>
      </c>
      <c r="AN136" s="72">
        <f t="shared" si="23"/>
        <v>0</v>
      </c>
    </row>
    <row r="137" spans="1:40" s="39" customFormat="1" ht="34.5" customHeight="1" x14ac:dyDescent="0.2">
      <c r="A137" s="66">
        <f t="shared" si="17"/>
        <v>125</v>
      </c>
      <c r="B137" s="31" t="str">
        <f t="shared" si="18"/>
        <v/>
      </c>
      <c r="C137" s="80"/>
      <c r="D137" s="21" t="str">
        <f t="shared" si="19"/>
        <v/>
      </c>
      <c r="E137" s="21" t="str">
        <f t="shared" si="15"/>
        <v/>
      </c>
      <c r="F137" s="22"/>
      <c r="G137" s="22"/>
      <c r="H137" s="22"/>
      <c r="I137" s="86"/>
      <c r="J137" s="22"/>
      <c r="K137" s="22"/>
      <c r="L137" s="84"/>
      <c r="M137" s="22"/>
      <c r="N137" s="84"/>
      <c r="O137" s="23" t="str">
        <f t="shared" si="13"/>
        <v/>
      </c>
      <c r="P137" s="47"/>
      <c r="Q137" s="47"/>
      <c r="R137" s="143" t="str">
        <f t="shared" si="14"/>
        <v/>
      </c>
      <c r="S137" s="22"/>
      <c r="T137" s="84"/>
      <c r="U137" s="93"/>
      <c r="V137" s="93"/>
      <c r="W137" s="93"/>
      <c r="X137" s="86"/>
      <c r="Y137" s="22"/>
      <c r="Z137" s="24"/>
      <c r="AA137" s="126"/>
      <c r="AB137" s="127"/>
      <c r="AC137" s="126"/>
      <c r="AD137" s="124"/>
      <c r="AE137" s="35"/>
      <c r="AG137" s="79">
        <f t="shared" si="20"/>
        <v>0</v>
      </c>
      <c r="AH137" s="79">
        <f>IF(AND($F137&lt;&gt;"",F137&lt;&gt;※編集不可※選択項目!$C$9,T137=""),1,0)</f>
        <v>0</v>
      </c>
      <c r="AI137" s="79">
        <f>IF(AND($F137=※編集不可※選択項目!$C$9,U137=""),1,0)</f>
        <v>0</v>
      </c>
      <c r="AJ137" s="79">
        <f>IF(AND($H137&lt;&gt;"",I137=※編集不可※選択項目!$D$4,W137=""),1,0)</f>
        <v>0</v>
      </c>
      <c r="AK137" s="79">
        <f t="shared" si="16"/>
        <v>0</v>
      </c>
      <c r="AL137" s="79" t="str">
        <f t="shared" si="21"/>
        <v/>
      </c>
      <c r="AM137" s="72">
        <f t="shared" si="22"/>
        <v>0</v>
      </c>
      <c r="AN137" s="72">
        <f t="shared" si="23"/>
        <v>0</v>
      </c>
    </row>
    <row r="138" spans="1:40" s="39" customFormat="1" ht="34.5" customHeight="1" x14ac:dyDescent="0.2">
      <c r="A138" s="66">
        <f t="shared" si="17"/>
        <v>126</v>
      </c>
      <c r="B138" s="31" t="str">
        <f t="shared" si="18"/>
        <v/>
      </c>
      <c r="C138" s="80"/>
      <c r="D138" s="21" t="str">
        <f t="shared" si="19"/>
        <v/>
      </c>
      <c r="E138" s="21" t="str">
        <f t="shared" si="15"/>
        <v/>
      </c>
      <c r="F138" s="22"/>
      <c r="G138" s="22"/>
      <c r="H138" s="22"/>
      <c r="I138" s="86"/>
      <c r="J138" s="22"/>
      <c r="K138" s="22"/>
      <c r="L138" s="84"/>
      <c r="M138" s="22"/>
      <c r="N138" s="84"/>
      <c r="O138" s="23" t="str">
        <f t="shared" si="13"/>
        <v/>
      </c>
      <c r="P138" s="47"/>
      <c r="Q138" s="47"/>
      <c r="R138" s="143" t="str">
        <f t="shared" si="14"/>
        <v/>
      </c>
      <c r="S138" s="22"/>
      <c r="T138" s="84"/>
      <c r="U138" s="93"/>
      <c r="V138" s="93"/>
      <c r="W138" s="93"/>
      <c r="X138" s="86"/>
      <c r="Y138" s="22"/>
      <c r="Z138" s="24"/>
      <c r="AA138" s="126"/>
      <c r="AB138" s="127"/>
      <c r="AC138" s="126"/>
      <c r="AD138" s="124"/>
      <c r="AE138" s="35"/>
      <c r="AG138" s="79">
        <f t="shared" si="20"/>
        <v>0</v>
      </c>
      <c r="AH138" s="79">
        <f>IF(AND($F138&lt;&gt;"",F138&lt;&gt;※編集不可※選択項目!$C$9,T138=""),1,0)</f>
        <v>0</v>
      </c>
      <c r="AI138" s="79">
        <f>IF(AND($F138=※編集不可※選択項目!$C$9,U138=""),1,0)</f>
        <v>0</v>
      </c>
      <c r="AJ138" s="79">
        <f>IF(AND($H138&lt;&gt;"",I138=※編集不可※選択項目!$D$4,W138=""),1,0)</f>
        <v>0</v>
      </c>
      <c r="AK138" s="79">
        <f t="shared" si="16"/>
        <v>0</v>
      </c>
      <c r="AL138" s="79" t="str">
        <f t="shared" si="21"/>
        <v/>
      </c>
      <c r="AM138" s="72">
        <f t="shared" si="22"/>
        <v>0</v>
      </c>
      <c r="AN138" s="72">
        <f t="shared" si="23"/>
        <v>0</v>
      </c>
    </row>
    <row r="139" spans="1:40" s="39" customFormat="1" ht="34.5" customHeight="1" x14ac:dyDescent="0.2">
      <c r="A139" s="66">
        <f t="shared" si="17"/>
        <v>127</v>
      </c>
      <c r="B139" s="31" t="str">
        <f t="shared" si="18"/>
        <v/>
      </c>
      <c r="C139" s="80"/>
      <c r="D139" s="21" t="str">
        <f t="shared" si="19"/>
        <v/>
      </c>
      <c r="E139" s="21" t="str">
        <f t="shared" si="15"/>
        <v/>
      </c>
      <c r="F139" s="22"/>
      <c r="G139" s="22"/>
      <c r="H139" s="22"/>
      <c r="I139" s="86"/>
      <c r="J139" s="22"/>
      <c r="K139" s="22"/>
      <c r="L139" s="84"/>
      <c r="M139" s="22"/>
      <c r="N139" s="84"/>
      <c r="O139" s="23" t="str">
        <f t="shared" si="13"/>
        <v/>
      </c>
      <c r="P139" s="47"/>
      <c r="Q139" s="47"/>
      <c r="R139" s="143" t="str">
        <f t="shared" si="14"/>
        <v/>
      </c>
      <c r="S139" s="22"/>
      <c r="T139" s="84"/>
      <c r="U139" s="93"/>
      <c r="V139" s="93"/>
      <c r="W139" s="93"/>
      <c r="X139" s="86"/>
      <c r="Y139" s="22"/>
      <c r="Z139" s="24"/>
      <c r="AA139" s="126"/>
      <c r="AB139" s="127"/>
      <c r="AC139" s="126"/>
      <c r="AD139" s="124"/>
      <c r="AE139" s="35"/>
      <c r="AG139" s="79">
        <f t="shared" si="20"/>
        <v>0</v>
      </c>
      <c r="AH139" s="79">
        <f>IF(AND($F139&lt;&gt;"",F139&lt;&gt;※編集不可※選択項目!$C$9,T139=""),1,0)</f>
        <v>0</v>
      </c>
      <c r="AI139" s="79">
        <f>IF(AND($F139=※編集不可※選択項目!$C$9,U139=""),1,0)</f>
        <v>0</v>
      </c>
      <c r="AJ139" s="79">
        <f>IF(AND($H139&lt;&gt;"",I139=※編集不可※選択項目!$D$4,W139=""),1,0)</f>
        <v>0</v>
      </c>
      <c r="AK139" s="79">
        <f t="shared" si="16"/>
        <v>0</v>
      </c>
      <c r="AL139" s="79" t="str">
        <f t="shared" si="21"/>
        <v/>
      </c>
      <c r="AM139" s="72">
        <f t="shared" si="22"/>
        <v>0</v>
      </c>
      <c r="AN139" s="72">
        <f t="shared" si="23"/>
        <v>0</v>
      </c>
    </row>
    <row r="140" spans="1:40" s="39" customFormat="1" ht="34.5" customHeight="1" x14ac:dyDescent="0.2">
      <c r="A140" s="66">
        <f t="shared" si="17"/>
        <v>128</v>
      </c>
      <c r="B140" s="31" t="str">
        <f t="shared" si="18"/>
        <v/>
      </c>
      <c r="C140" s="80"/>
      <c r="D140" s="21" t="str">
        <f t="shared" si="19"/>
        <v/>
      </c>
      <c r="E140" s="21" t="str">
        <f t="shared" si="15"/>
        <v/>
      </c>
      <c r="F140" s="22"/>
      <c r="G140" s="22"/>
      <c r="H140" s="22"/>
      <c r="I140" s="86"/>
      <c r="J140" s="22"/>
      <c r="K140" s="22"/>
      <c r="L140" s="84"/>
      <c r="M140" s="22"/>
      <c r="N140" s="84"/>
      <c r="O140" s="23" t="str">
        <f t="shared" ref="O140:O203" si="24">IF(M140="","",M140)</f>
        <v/>
      </c>
      <c r="P140" s="47"/>
      <c r="Q140" s="47"/>
      <c r="R140" s="143" t="str">
        <f t="shared" ref="R140:R203" si="25">IFERROR(IF($L140="","",ROUNDDOWN((ABS($L140-$N140)/$L140)/IF($P140="","",IF(($Q140-$P140)=0,1,($Q140-$P140)))*100,1)),"")</f>
        <v/>
      </c>
      <c r="S140" s="22"/>
      <c r="T140" s="84"/>
      <c r="U140" s="93"/>
      <c r="V140" s="93"/>
      <c r="W140" s="93"/>
      <c r="X140" s="86"/>
      <c r="Y140" s="22"/>
      <c r="Z140" s="24"/>
      <c r="AA140" s="126"/>
      <c r="AB140" s="127"/>
      <c r="AC140" s="126"/>
      <c r="AD140" s="124"/>
      <c r="AE140" s="35"/>
      <c r="AG140" s="79">
        <f t="shared" si="20"/>
        <v>0</v>
      </c>
      <c r="AH140" s="79">
        <f>IF(AND($F140&lt;&gt;"",F140&lt;&gt;※編集不可※選択項目!$C$9,T140=""),1,0)</f>
        <v>0</v>
      </c>
      <c r="AI140" s="79">
        <f>IF(AND($F140=※編集不可※選択項目!$C$9,U140=""),1,0)</f>
        <v>0</v>
      </c>
      <c r="AJ140" s="79">
        <f>IF(AND($H140&lt;&gt;"",I140=※編集不可※選択項目!$D$4,W140=""),1,0)</f>
        <v>0</v>
      </c>
      <c r="AK140" s="79">
        <f t="shared" si="16"/>
        <v>0</v>
      </c>
      <c r="AL140" s="79" t="str">
        <f t="shared" si="21"/>
        <v/>
      </c>
      <c r="AM140" s="72">
        <f t="shared" si="22"/>
        <v>0</v>
      </c>
      <c r="AN140" s="72">
        <f t="shared" si="23"/>
        <v>0</v>
      </c>
    </row>
    <row r="141" spans="1:40" s="39" customFormat="1" ht="34.5" customHeight="1" x14ac:dyDescent="0.2">
      <c r="A141" s="66">
        <f t="shared" si="17"/>
        <v>129</v>
      </c>
      <c r="B141" s="31" t="str">
        <f t="shared" si="18"/>
        <v/>
      </c>
      <c r="C141" s="80"/>
      <c r="D141" s="21" t="str">
        <f t="shared" si="19"/>
        <v/>
      </c>
      <c r="E141" s="21" t="str">
        <f t="shared" ref="E141:E204" si="26">IF($F$2="","",IF($B141&lt;&gt;"",$F$2,""))</f>
        <v/>
      </c>
      <c r="F141" s="22"/>
      <c r="G141" s="22"/>
      <c r="H141" s="22"/>
      <c r="I141" s="86"/>
      <c r="J141" s="22"/>
      <c r="K141" s="22"/>
      <c r="L141" s="84"/>
      <c r="M141" s="22"/>
      <c r="N141" s="84"/>
      <c r="O141" s="23" t="str">
        <f t="shared" si="24"/>
        <v/>
      </c>
      <c r="P141" s="47"/>
      <c r="Q141" s="47"/>
      <c r="R141" s="143" t="str">
        <f t="shared" si="25"/>
        <v/>
      </c>
      <c r="S141" s="22"/>
      <c r="T141" s="84"/>
      <c r="U141" s="93"/>
      <c r="V141" s="93"/>
      <c r="W141" s="93"/>
      <c r="X141" s="86"/>
      <c r="Y141" s="22"/>
      <c r="Z141" s="24"/>
      <c r="AA141" s="126"/>
      <c r="AB141" s="127"/>
      <c r="AC141" s="126"/>
      <c r="AD141" s="124"/>
      <c r="AE141" s="35"/>
      <c r="AG141" s="79">
        <f t="shared" si="20"/>
        <v>0</v>
      </c>
      <c r="AH141" s="79">
        <f>IF(AND($F141&lt;&gt;"",F141&lt;&gt;※編集不可※選択項目!$C$9,T141=""),1,0)</f>
        <v>0</v>
      </c>
      <c r="AI141" s="79">
        <f>IF(AND($F141=※編集不可※選択項目!$C$9,U141=""),1,0)</f>
        <v>0</v>
      </c>
      <c r="AJ141" s="79">
        <f>IF(AND($H141&lt;&gt;"",I141=※編集不可※選択項目!$D$4,W141=""),1,0)</f>
        <v>0</v>
      </c>
      <c r="AK141" s="79">
        <f t="shared" ref="AK141:AK204" si="27">IF(AND($H141&lt;&gt;"",COUNTIF($H141,"*■*")&gt;0,$Y141=""),1,0)</f>
        <v>0</v>
      </c>
      <c r="AL141" s="79" t="str">
        <f t="shared" si="21"/>
        <v/>
      </c>
      <c r="AM141" s="72">
        <f t="shared" si="22"/>
        <v>0</v>
      </c>
      <c r="AN141" s="72">
        <f t="shared" si="23"/>
        <v>0</v>
      </c>
    </row>
    <row r="142" spans="1:40" s="39" customFormat="1" ht="34.5" customHeight="1" x14ac:dyDescent="0.2">
      <c r="A142" s="66">
        <f t="shared" ref="A142:A205" si="28">ROW()-12</f>
        <v>130</v>
      </c>
      <c r="B142" s="31" t="str">
        <f t="shared" ref="B142:B205" si="29">IF($C142="","","工作機械")</f>
        <v/>
      </c>
      <c r="C142" s="80"/>
      <c r="D142" s="21" t="str">
        <f t="shared" ref="D142:D205" si="30">IF($C$2="","",IF($B142&lt;&gt;"",$C$2,""))</f>
        <v/>
      </c>
      <c r="E142" s="21" t="str">
        <f t="shared" si="26"/>
        <v/>
      </c>
      <c r="F142" s="22"/>
      <c r="G142" s="22"/>
      <c r="H142" s="22"/>
      <c r="I142" s="86"/>
      <c r="J142" s="22"/>
      <c r="K142" s="22"/>
      <c r="L142" s="84"/>
      <c r="M142" s="22"/>
      <c r="N142" s="84"/>
      <c r="O142" s="23" t="str">
        <f t="shared" si="24"/>
        <v/>
      </c>
      <c r="P142" s="47"/>
      <c r="Q142" s="47"/>
      <c r="R142" s="143" t="str">
        <f t="shared" si="25"/>
        <v/>
      </c>
      <c r="S142" s="22"/>
      <c r="T142" s="84"/>
      <c r="U142" s="93"/>
      <c r="V142" s="93"/>
      <c r="W142" s="93"/>
      <c r="X142" s="86"/>
      <c r="Y142" s="22"/>
      <c r="Z142" s="24"/>
      <c r="AA142" s="126"/>
      <c r="AB142" s="127"/>
      <c r="AC142" s="126"/>
      <c r="AD142" s="124"/>
      <c r="AE142" s="35"/>
      <c r="AG142" s="79">
        <f t="shared" ref="AG142:AG205" si="31">IF(AND($C142&lt;&gt;"",OR(F142="",G142="",H142="",I142="",J142="",K142="",L142="",M142="",N142="",P142="",Q142="",S142="",V142="")),1,0)</f>
        <v>0</v>
      </c>
      <c r="AH142" s="79">
        <f>IF(AND($F142&lt;&gt;"",F142&lt;&gt;※編集不可※選択項目!$C$9,T142=""),1,0)</f>
        <v>0</v>
      </c>
      <c r="AI142" s="79">
        <f>IF(AND($F142=※編集不可※選択項目!$C$9,U142=""),1,0)</f>
        <v>0</v>
      </c>
      <c r="AJ142" s="79">
        <f>IF(AND($H142&lt;&gt;"",I142=※編集不可※選択項目!$D$4,W142=""),1,0)</f>
        <v>0</v>
      </c>
      <c r="AK142" s="79">
        <f t="shared" si="27"/>
        <v>0</v>
      </c>
      <c r="AL142" s="79" t="str">
        <f t="shared" ref="AL142:AL205" si="32">IF(H142="","",TEXT(H142,"G/標準"))</f>
        <v/>
      </c>
      <c r="AM142" s="72">
        <f t="shared" ref="AM142:AM205" si="33">IF(AL142="",0,COUNTIF($AL$13:$AL$312,AL142))</f>
        <v>0</v>
      </c>
      <c r="AN142" s="72">
        <f t="shared" ref="AN142:AN205" si="34">IF(R142&lt;1,1,0)</f>
        <v>0</v>
      </c>
    </row>
    <row r="143" spans="1:40" s="39" customFormat="1" ht="34.5" customHeight="1" x14ac:dyDescent="0.2">
      <c r="A143" s="66">
        <f t="shared" si="28"/>
        <v>131</v>
      </c>
      <c r="B143" s="31" t="str">
        <f t="shared" si="29"/>
        <v/>
      </c>
      <c r="C143" s="80"/>
      <c r="D143" s="21" t="str">
        <f t="shared" si="30"/>
        <v/>
      </c>
      <c r="E143" s="21" t="str">
        <f t="shared" si="26"/>
        <v/>
      </c>
      <c r="F143" s="22"/>
      <c r="G143" s="22"/>
      <c r="H143" s="22"/>
      <c r="I143" s="86"/>
      <c r="J143" s="22"/>
      <c r="K143" s="22"/>
      <c r="L143" s="84"/>
      <c r="M143" s="22"/>
      <c r="N143" s="84"/>
      <c r="O143" s="23" t="str">
        <f t="shared" si="24"/>
        <v/>
      </c>
      <c r="P143" s="47"/>
      <c r="Q143" s="47"/>
      <c r="R143" s="143" t="str">
        <f t="shared" si="25"/>
        <v/>
      </c>
      <c r="S143" s="22"/>
      <c r="T143" s="84"/>
      <c r="U143" s="93"/>
      <c r="V143" s="93"/>
      <c r="W143" s="93"/>
      <c r="X143" s="86"/>
      <c r="Y143" s="22"/>
      <c r="Z143" s="24"/>
      <c r="AA143" s="126"/>
      <c r="AB143" s="127"/>
      <c r="AC143" s="126"/>
      <c r="AD143" s="124"/>
      <c r="AE143" s="35"/>
      <c r="AG143" s="79">
        <f t="shared" si="31"/>
        <v>0</v>
      </c>
      <c r="AH143" s="79">
        <f>IF(AND($F143&lt;&gt;"",F143&lt;&gt;※編集不可※選択項目!$C$9,T143=""),1,0)</f>
        <v>0</v>
      </c>
      <c r="AI143" s="79">
        <f>IF(AND($F143=※編集不可※選択項目!$C$9,U143=""),1,0)</f>
        <v>0</v>
      </c>
      <c r="AJ143" s="79">
        <f>IF(AND($H143&lt;&gt;"",I143=※編集不可※選択項目!$D$4,W143=""),1,0)</f>
        <v>0</v>
      </c>
      <c r="AK143" s="79">
        <f t="shared" si="27"/>
        <v>0</v>
      </c>
      <c r="AL143" s="79" t="str">
        <f t="shared" si="32"/>
        <v/>
      </c>
      <c r="AM143" s="72">
        <f t="shared" si="33"/>
        <v>0</v>
      </c>
      <c r="AN143" s="72">
        <f t="shared" si="34"/>
        <v>0</v>
      </c>
    </row>
    <row r="144" spans="1:40" s="39" customFormat="1" ht="34.5" customHeight="1" x14ac:dyDescent="0.2">
      <c r="A144" s="66">
        <f t="shared" si="28"/>
        <v>132</v>
      </c>
      <c r="B144" s="31" t="str">
        <f t="shared" si="29"/>
        <v/>
      </c>
      <c r="C144" s="80"/>
      <c r="D144" s="21" t="str">
        <f t="shared" si="30"/>
        <v/>
      </c>
      <c r="E144" s="21" t="str">
        <f t="shared" si="26"/>
        <v/>
      </c>
      <c r="F144" s="22"/>
      <c r="G144" s="22"/>
      <c r="H144" s="22"/>
      <c r="I144" s="86"/>
      <c r="J144" s="22"/>
      <c r="K144" s="22"/>
      <c r="L144" s="84"/>
      <c r="M144" s="22"/>
      <c r="N144" s="84"/>
      <c r="O144" s="23" t="str">
        <f t="shared" si="24"/>
        <v/>
      </c>
      <c r="P144" s="47"/>
      <c r="Q144" s="47"/>
      <c r="R144" s="143" t="str">
        <f t="shared" si="25"/>
        <v/>
      </c>
      <c r="S144" s="22"/>
      <c r="T144" s="84"/>
      <c r="U144" s="93"/>
      <c r="V144" s="93"/>
      <c r="W144" s="93"/>
      <c r="X144" s="86"/>
      <c r="Y144" s="22"/>
      <c r="Z144" s="24"/>
      <c r="AA144" s="126"/>
      <c r="AB144" s="127"/>
      <c r="AC144" s="126"/>
      <c r="AD144" s="124"/>
      <c r="AE144" s="35"/>
      <c r="AG144" s="79">
        <f t="shared" si="31"/>
        <v>0</v>
      </c>
      <c r="AH144" s="79">
        <f>IF(AND($F144&lt;&gt;"",F144&lt;&gt;※編集不可※選択項目!$C$9,T144=""),1,0)</f>
        <v>0</v>
      </c>
      <c r="AI144" s="79">
        <f>IF(AND($F144=※編集不可※選択項目!$C$9,U144=""),1,0)</f>
        <v>0</v>
      </c>
      <c r="AJ144" s="79">
        <f>IF(AND($H144&lt;&gt;"",I144=※編集不可※選択項目!$D$4,W144=""),1,0)</f>
        <v>0</v>
      </c>
      <c r="AK144" s="79">
        <f t="shared" si="27"/>
        <v>0</v>
      </c>
      <c r="AL144" s="79" t="str">
        <f t="shared" si="32"/>
        <v/>
      </c>
      <c r="AM144" s="72">
        <f t="shared" si="33"/>
        <v>0</v>
      </c>
      <c r="AN144" s="72">
        <f t="shared" si="34"/>
        <v>0</v>
      </c>
    </row>
    <row r="145" spans="1:40" s="39" customFormat="1" ht="34.5" customHeight="1" x14ac:dyDescent="0.2">
      <c r="A145" s="66">
        <f t="shared" si="28"/>
        <v>133</v>
      </c>
      <c r="B145" s="31" t="str">
        <f t="shared" si="29"/>
        <v/>
      </c>
      <c r="C145" s="80"/>
      <c r="D145" s="21" t="str">
        <f t="shared" si="30"/>
        <v/>
      </c>
      <c r="E145" s="21" t="str">
        <f t="shared" si="26"/>
        <v/>
      </c>
      <c r="F145" s="22"/>
      <c r="G145" s="22"/>
      <c r="H145" s="22"/>
      <c r="I145" s="86"/>
      <c r="J145" s="22"/>
      <c r="K145" s="22"/>
      <c r="L145" s="84"/>
      <c r="M145" s="22"/>
      <c r="N145" s="84"/>
      <c r="O145" s="23" t="str">
        <f t="shared" si="24"/>
        <v/>
      </c>
      <c r="P145" s="47"/>
      <c r="Q145" s="47"/>
      <c r="R145" s="143" t="str">
        <f t="shared" si="25"/>
        <v/>
      </c>
      <c r="S145" s="22"/>
      <c r="T145" s="84"/>
      <c r="U145" s="93"/>
      <c r="V145" s="93"/>
      <c r="W145" s="93"/>
      <c r="X145" s="86"/>
      <c r="Y145" s="22"/>
      <c r="Z145" s="24"/>
      <c r="AA145" s="126"/>
      <c r="AB145" s="127"/>
      <c r="AC145" s="126"/>
      <c r="AD145" s="124"/>
      <c r="AE145" s="35"/>
      <c r="AG145" s="79">
        <f t="shared" si="31"/>
        <v>0</v>
      </c>
      <c r="AH145" s="79">
        <f>IF(AND($F145&lt;&gt;"",F145&lt;&gt;※編集不可※選択項目!$C$9,T145=""),1,0)</f>
        <v>0</v>
      </c>
      <c r="AI145" s="79">
        <f>IF(AND($F145=※編集不可※選択項目!$C$9,U145=""),1,0)</f>
        <v>0</v>
      </c>
      <c r="AJ145" s="79">
        <f>IF(AND($H145&lt;&gt;"",I145=※編集不可※選択項目!$D$4,W145=""),1,0)</f>
        <v>0</v>
      </c>
      <c r="AK145" s="79">
        <f t="shared" si="27"/>
        <v>0</v>
      </c>
      <c r="AL145" s="79" t="str">
        <f t="shared" si="32"/>
        <v/>
      </c>
      <c r="AM145" s="72">
        <f t="shared" si="33"/>
        <v>0</v>
      </c>
      <c r="AN145" s="72">
        <f t="shared" si="34"/>
        <v>0</v>
      </c>
    </row>
    <row r="146" spans="1:40" s="39" customFormat="1" ht="34.5" customHeight="1" x14ac:dyDescent="0.2">
      <c r="A146" s="66">
        <f t="shared" si="28"/>
        <v>134</v>
      </c>
      <c r="B146" s="31" t="str">
        <f t="shared" si="29"/>
        <v/>
      </c>
      <c r="C146" s="80"/>
      <c r="D146" s="21" t="str">
        <f t="shared" si="30"/>
        <v/>
      </c>
      <c r="E146" s="21" t="str">
        <f t="shared" si="26"/>
        <v/>
      </c>
      <c r="F146" s="22"/>
      <c r="G146" s="22"/>
      <c r="H146" s="22"/>
      <c r="I146" s="86"/>
      <c r="J146" s="22"/>
      <c r="K146" s="22"/>
      <c r="L146" s="84"/>
      <c r="M146" s="22"/>
      <c r="N146" s="84"/>
      <c r="O146" s="23" t="str">
        <f t="shared" si="24"/>
        <v/>
      </c>
      <c r="P146" s="47"/>
      <c r="Q146" s="47"/>
      <c r="R146" s="143" t="str">
        <f t="shared" si="25"/>
        <v/>
      </c>
      <c r="S146" s="22"/>
      <c r="T146" s="84"/>
      <c r="U146" s="93"/>
      <c r="V146" s="93"/>
      <c r="W146" s="93"/>
      <c r="X146" s="86"/>
      <c r="Y146" s="22"/>
      <c r="Z146" s="24"/>
      <c r="AA146" s="126"/>
      <c r="AB146" s="127"/>
      <c r="AC146" s="126"/>
      <c r="AD146" s="124"/>
      <c r="AE146" s="35"/>
      <c r="AG146" s="79">
        <f t="shared" si="31"/>
        <v>0</v>
      </c>
      <c r="AH146" s="79">
        <f>IF(AND($F146&lt;&gt;"",F146&lt;&gt;※編集不可※選択項目!$C$9,T146=""),1,0)</f>
        <v>0</v>
      </c>
      <c r="AI146" s="79">
        <f>IF(AND($F146=※編集不可※選択項目!$C$9,U146=""),1,0)</f>
        <v>0</v>
      </c>
      <c r="AJ146" s="79">
        <f>IF(AND($H146&lt;&gt;"",I146=※編集不可※選択項目!$D$4,W146=""),1,0)</f>
        <v>0</v>
      </c>
      <c r="AK146" s="79">
        <f t="shared" si="27"/>
        <v>0</v>
      </c>
      <c r="AL146" s="79" t="str">
        <f t="shared" si="32"/>
        <v/>
      </c>
      <c r="AM146" s="72">
        <f t="shared" si="33"/>
        <v>0</v>
      </c>
      <c r="AN146" s="72">
        <f t="shared" si="34"/>
        <v>0</v>
      </c>
    </row>
    <row r="147" spans="1:40" s="39" customFormat="1" ht="34.5" customHeight="1" x14ac:dyDescent="0.2">
      <c r="A147" s="66">
        <f t="shared" si="28"/>
        <v>135</v>
      </c>
      <c r="B147" s="31" t="str">
        <f t="shared" si="29"/>
        <v/>
      </c>
      <c r="C147" s="80"/>
      <c r="D147" s="21" t="str">
        <f t="shared" si="30"/>
        <v/>
      </c>
      <c r="E147" s="21" t="str">
        <f t="shared" si="26"/>
        <v/>
      </c>
      <c r="F147" s="22"/>
      <c r="G147" s="22"/>
      <c r="H147" s="22"/>
      <c r="I147" s="86"/>
      <c r="J147" s="22"/>
      <c r="K147" s="22"/>
      <c r="L147" s="84"/>
      <c r="M147" s="22"/>
      <c r="N147" s="84"/>
      <c r="O147" s="23" t="str">
        <f t="shared" si="24"/>
        <v/>
      </c>
      <c r="P147" s="47"/>
      <c r="Q147" s="47"/>
      <c r="R147" s="143" t="str">
        <f t="shared" si="25"/>
        <v/>
      </c>
      <c r="S147" s="22"/>
      <c r="T147" s="84"/>
      <c r="U147" s="93"/>
      <c r="V147" s="93"/>
      <c r="W147" s="93"/>
      <c r="X147" s="86"/>
      <c r="Y147" s="22"/>
      <c r="Z147" s="24"/>
      <c r="AA147" s="126"/>
      <c r="AB147" s="127"/>
      <c r="AC147" s="126"/>
      <c r="AD147" s="124"/>
      <c r="AE147" s="35"/>
      <c r="AG147" s="79">
        <f t="shared" si="31"/>
        <v>0</v>
      </c>
      <c r="AH147" s="79">
        <f>IF(AND($F147&lt;&gt;"",F147&lt;&gt;※編集不可※選択項目!$C$9,T147=""),1,0)</f>
        <v>0</v>
      </c>
      <c r="AI147" s="79">
        <f>IF(AND($F147=※編集不可※選択項目!$C$9,U147=""),1,0)</f>
        <v>0</v>
      </c>
      <c r="AJ147" s="79">
        <f>IF(AND($H147&lt;&gt;"",I147=※編集不可※選択項目!$D$4,W147=""),1,0)</f>
        <v>0</v>
      </c>
      <c r="AK147" s="79">
        <f t="shared" si="27"/>
        <v>0</v>
      </c>
      <c r="AL147" s="79" t="str">
        <f t="shared" si="32"/>
        <v/>
      </c>
      <c r="AM147" s="72">
        <f t="shared" si="33"/>
        <v>0</v>
      </c>
      <c r="AN147" s="72">
        <f t="shared" si="34"/>
        <v>0</v>
      </c>
    </row>
    <row r="148" spans="1:40" s="39" customFormat="1" ht="34.5" customHeight="1" x14ac:dyDescent="0.2">
      <c r="A148" s="66">
        <f t="shared" si="28"/>
        <v>136</v>
      </c>
      <c r="B148" s="31" t="str">
        <f t="shared" si="29"/>
        <v/>
      </c>
      <c r="C148" s="80"/>
      <c r="D148" s="21" t="str">
        <f t="shared" si="30"/>
        <v/>
      </c>
      <c r="E148" s="21" t="str">
        <f t="shared" si="26"/>
        <v/>
      </c>
      <c r="F148" s="22"/>
      <c r="G148" s="22"/>
      <c r="H148" s="22"/>
      <c r="I148" s="86"/>
      <c r="J148" s="22"/>
      <c r="K148" s="22"/>
      <c r="L148" s="84"/>
      <c r="M148" s="22"/>
      <c r="N148" s="84"/>
      <c r="O148" s="23" t="str">
        <f t="shared" si="24"/>
        <v/>
      </c>
      <c r="P148" s="47"/>
      <c r="Q148" s="47"/>
      <c r="R148" s="143" t="str">
        <f t="shared" si="25"/>
        <v/>
      </c>
      <c r="S148" s="22"/>
      <c r="T148" s="84"/>
      <c r="U148" s="93"/>
      <c r="V148" s="93"/>
      <c r="W148" s="93"/>
      <c r="X148" s="86"/>
      <c r="Y148" s="22"/>
      <c r="Z148" s="24"/>
      <c r="AA148" s="126"/>
      <c r="AB148" s="127"/>
      <c r="AC148" s="126"/>
      <c r="AD148" s="124"/>
      <c r="AE148" s="35"/>
      <c r="AG148" s="79">
        <f t="shared" si="31"/>
        <v>0</v>
      </c>
      <c r="AH148" s="79">
        <f>IF(AND($F148&lt;&gt;"",F148&lt;&gt;※編集不可※選択項目!$C$9,T148=""),1,0)</f>
        <v>0</v>
      </c>
      <c r="AI148" s="79">
        <f>IF(AND($F148=※編集不可※選択項目!$C$9,U148=""),1,0)</f>
        <v>0</v>
      </c>
      <c r="AJ148" s="79">
        <f>IF(AND($H148&lt;&gt;"",I148=※編集不可※選択項目!$D$4,W148=""),1,0)</f>
        <v>0</v>
      </c>
      <c r="AK148" s="79">
        <f t="shared" si="27"/>
        <v>0</v>
      </c>
      <c r="AL148" s="79" t="str">
        <f t="shared" si="32"/>
        <v/>
      </c>
      <c r="AM148" s="72">
        <f t="shared" si="33"/>
        <v>0</v>
      </c>
      <c r="AN148" s="72">
        <f t="shared" si="34"/>
        <v>0</v>
      </c>
    </row>
    <row r="149" spans="1:40" s="39" customFormat="1" ht="34.5" customHeight="1" x14ac:dyDescent="0.2">
      <c r="A149" s="66">
        <f t="shared" si="28"/>
        <v>137</v>
      </c>
      <c r="B149" s="31" t="str">
        <f t="shared" si="29"/>
        <v/>
      </c>
      <c r="C149" s="80"/>
      <c r="D149" s="21" t="str">
        <f t="shared" si="30"/>
        <v/>
      </c>
      <c r="E149" s="21" t="str">
        <f t="shared" si="26"/>
        <v/>
      </c>
      <c r="F149" s="22"/>
      <c r="G149" s="22"/>
      <c r="H149" s="22"/>
      <c r="I149" s="86"/>
      <c r="J149" s="22"/>
      <c r="K149" s="22"/>
      <c r="L149" s="84"/>
      <c r="M149" s="22"/>
      <c r="N149" s="84"/>
      <c r="O149" s="23" t="str">
        <f t="shared" si="24"/>
        <v/>
      </c>
      <c r="P149" s="47"/>
      <c r="Q149" s="47"/>
      <c r="R149" s="143" t="str">
        <f t="shared" si="25"/>
        <v/>
      </c>
      <c r="S149" s="22"/>
      <c r="T149" s="84"/>
      <c r="U149" s="93"/>
      <c r="V149" s="93"/>
      <c r="W149" s="93"/>
      <c r="X149" s="86"/>
      <c r="Y149" s="22"/>
      <c r="Z149" s="24"/>
      <c r="AA149" s="126"/>
      <c r="AB149" s="127"/>
      <c r="AC149" s="126"/>
      <c r="AD149" s="124"/>
      <c r="AE149" s="35"/>
      <c r="AG149" s="79">
        <f t="shared" si="31"/>
        <v>0</v>
      </c>
      <c r="AH149" s="79">
        <f>IF(AND($F149&lt;&gt;"",F149&lt;&gt;※編集不可※選択項目!$C$9,T149=""),1,0)</f>
        <v>0</v>
      </c>
      <c r="AI149" s="79">
        <f>IF(AND($F149=※編集不可※選択項目!$C$9,U149=""),1,0)</f>
        <v>0</v>
      </c>
      <c r="AJ149" s="79">
        <f>IF(AND($H149&lt;&gt;"",I149=※編集不可※選択項目!$D$4,W149=""),1,0)</f>
        <v>0</v>
      </c>
      <c r="AK149" s="79">
        <f t="shared" si="27"/>
        <v>0</v>
      </c>
      <c r="AL149" s="79" t="str">
        <f t="shared" si="32"/>
        <v/>
      </c>
      <c r="AM149" s="72">
        <f t="shared" si="33"/>
        <v>0</v>
      </c>
      <c r="AN149" s="72">
        <f t="shared" si="34"/>
        <v>0</v>
      </c>
    </row>
    <row r="150" spans="1:40" s="39" customFormat="1" ht="34.5" customHeight="1" x14ac:dyDescent="0.2">
      <c r="A150" s="66">
        <f t="shared" si="28"/>
        <v>138</v>
      </c>
      <c r="B150" s="31" t="str">
        <f t="shared" si="29"/>
        <v/>
      </c>
      <c r="C150" s="80"/>
      <c r="D150" s="21" t="str">
        <f t="shared" si="30"/>
        <v/>
      </c>
      <c r="E150" s="21" t="str">
        <f t="shared" si="26"/>
        <v/>
      </c>
      <c r="F150" s="22"/>
      <c r="G150" s="22"/>
      <c r="H150" s="22"/>
      <c r="I150" s="86"/>
      <c r="J150" s="22"/>
      <c r="K150" s="22"/>
      <c r="L150" s="84"/>
      <c r="M150" s="22"/>
      <c r="N150" s="84"/>
      <c r="O150" s="23" t="str">
        <f t="shared" si="24"/>
        <v/>
      </c>
      <c r="P150" s="47"/>
      <c r="Q150" s="47"/>
      <c r="R150" s="143" t="str">
        <f t="shared" si="25"/>
        <v/>
      </c>
      <c r="S150" s="22"/>
      <c r="T150" s="84"/>
      <c r="U150" s="93"/>
      <c r="V150" s="93"/>
      <c r="W150" s="93"/>
      <c r="X150" s="86"/>
      <c r="Y150" s="22"/>
      <c r="Z150" s="24"/>
      <c r="AA150" s="126"/>
      <c r="AB150" s="127"/>
      <c r="AC150" s="126"/>
      <c r="AD150" s="124"/>
      <c r="AE150" s="35"/>
      <c r="AG150" s="79">
        <f t="shared" si="31"/>
        <v>0</v>
      </c>
      <c r="AH150" s="79">
        <f>IF(AND($F150&lt;&gt;"",F150&lt;&gt;※編集不可※選択項目!$C$9,T150=""),1,0)</f>
        <v>0</v>
      </c>
      <c r="AI150" s="79">
        <f>IF(AND($F150=※編集不可※選択項目!$C$9,U150=""),1,0)</f>
        <v>0</v>
      </c>
      <c r="AJ150" s="79">
        <f>IF(AND($H150&lt;&gt;"",I150=※編集不可※選択項目!$D$4,W150=""),1,0)</f>
        <v>0</v>
      </c>
      <c r="AK150" s="79">
        <f t="shared" si="27"/>
        <v>0</v>
      </c>
      <c r="AL150" s="79" t="str">
        <f t="shared" si="32"/>
        <v/>
      </c>
      <c r="AM150" s="72">
        <f t="shared" si="33"/>
        <v>0</v>
      </c>
      <c r="AN150" s="72">
        <f t="shared" si="34"/>
        <v>0</v>
      </c>
    </row>
    <row r="151" spans="1:40" s="39" customFormat="1" ht="34.5" customHeight="1" x14ac:dyDescent="0.2">
      <c r="A151" s="66">
        <f t="shared" si="28"/>
        <v>139</v>
      </c>
      <c r="B151" s="31" t="str">
        <f t="shared" si="29"/>
        <v/>
      </c>
      <c r="C151" s="80"/>
      <c r="D151" s="21" t="str">
        <f t="shared" si="30"/>
        <v/>
      </c>
      <c r="E151" s="21" t="str">
        <f t="shared" si="26"/>
        <v/>
      </c>
      <c r="F151" s="22"/>
      <c r="G151" s="22"/>
      <c r="H151" s="22"/>
      <c r="I151" s="86"/>
      <c r="J151" s="22"/>
      <c r="K151" s="22"/>
      <c r="L151" s="84"/>
      <c r="M151" s="22"/>
      <c r="N151" s="84"/>
      <c r="O151" s="23" t="str">
        <f t="shared" si="24"/>
        <v/>
      </c>
      <c r="P151" s="47"/>
      <c r="Q151" s="47"/>
      <c r="R151" s="143" t="str">
        <f t="shared" si="25"/>
        <v/>
      </c>
      <c r="S151" s="22"/>
      <c r="T151" s="84"/>
      <c r="U151" s="93"/>
      <c r="V151" s="93"/>
      <c r="W151" s="93"/>
      <c r="X151" s="86"/>
      <c r="Y151" s="22"/>
      <c r="Z151" s="24"/>
      <c r="AA151" s="126"/>
      <c r="AB151" s="127"/>
      <c r="AC151" s="126"/>
      <c r="AD151" s="124"/>
      <c r="AE151" s="35"/>
      <c r="AG151" s="79">
        <f t="shared" si="31"/>
        <v>0</v>
      </c>
      <c r="AH151" s="79">
        <f>IF(AND($F151&lt;&gt;"",F151&lt;&gt;※編集不可※選択項目!$C$9,T151=""),1,0)</f>
        <v>0</v>
      </c>
      <c r="AI151" s="79">
        <f>IF(AND($F151=※編集不可※選択項目!$C$9,U151=""),1,0)</f>
        <v>0</v>
      </c>
      <c r="AJ151" s="79">
        <f>IF(AND($H151&lt;&gt;"",I151=※編集不可※選択項目!$D$4,W151=""),1,0)</f>
        <v>0</v>
      </c>
      <c r="AK151" s="79">
        <f t="shared" si="27"/>
        <v>0</v>
      </c>
      <c r="AL151" s="79" t="str">
        <f t="shared" si="32"/>
        <v/>
      </c>
      <c r="AM151" s="72">
        <f t="shared" si="33"/>
        <v>0</v>
      </c>
      <c r="AN151" s="72">
        <f t="shared" si="34"/>
        <v>0</v>
      </c>
    </row>
    <row r="152" spans="1:40" s="39" customFormat="1" ht="34.5" customHeight="1" x14ac:dyDescent="0.2">
      <c r="A152" s="66">
        <f t="shared" si="28"/>
        <v>140</v>
      </c>
      <c r="B152" s="31" t="str">
        <f t="shared" si="29"/>
        <v/>
      </c>
      <c r="C152" s="80"/>
      <c r="D152" s="21" t="str">
        <f t="shared" si="30"/>
        <v/>
      </c>
      <c r="E152" s="21" t="str">
        <f t="shared" si="26"/>
        <v/>
      </c>
      <c r="F152" s="22"/>
      <c r="G152" s="22"/>
      <c r="H152" s="22"/>
      <c r="I152" s="86"/>
      <c r="J152" s="22"/>
      <c r="K152" s="22"/>
      <c r="L152" s="84"/>
      <c r="M152" s="22"/>
      <c r="N152" s="84"/>
      <c r="O152" s="23" t="str">
        <f t="shared" si="24"/>
        <v/>
      </c>
      <c r="P152" s="47"/>
      <c r="Q152" s="47"/>
      <c r="R152" s="143" t="str">
        <f t="shared" si="25"/>
        <v/>
      </c>
      <c r="S152" s="22"/>
      <c r="T152" s="84"/>
      <c r="U152" s="93"/>
      <c r="V152" s="93"/>
      <c r="W152" s="93"/>
      <c r="X152" s="86"/>
      <c r="Y152" s="22"/>
      <c r="Z152" s="24"/>
      <c r="AA152" s="126"/>
      <c r="AB152" s="127"/>
      <c r="AC152" s="126"/>
      <c r="AD152" s="124"/>
      <c r="AE152" s="35"/>
      <c r="AG152" s="79">
        <f t="shared" si="31"/>
        <v>0</v>
      </c>
      <c r="AH152" s="79">
        <f>IF(AND($F152&lt;&gt;"",F152&lt;&gt;※編集不可※選択項目!$C$9,T152=""),1,0)</f>
        <v>0</v>
      </c>
      <c r="AI152" s="79">
        <f>IF(AND($F152=※編集不可※選択項目!$C$9,U152=""),1,0)</f>
        <v>0</v>
      </c>
      <c r="AJ152" s="79">
        <f>IF(AND($H152&lt;&gt;"",I152=※編集不可※選択項目!$D$4,W152=""),1,0)</f>
        <v>0</v>
      </c>
      <c r="AK152" s="79">
        <f t="shared" si="27"/>
        <v>0</v>
      </c>
      <c r="AL152" s="79" t="str">
        <f t="shared" si="32"/>
        <v/>
      </c>
      <c r="AM152" s="72">
        <f t="shared" si="33"/>
        <v>0</v>
      </c>
      <c r="AN152" s="72">
        <f t="shared" si="34"/>
        <v>0</v>
      </c>
    </row>
    <row r="153" spans="1:40" s="39" customFormat="1" ht="34.5" customHeight="1" x14ac:dyDescent="0.2">
      <c r="A153" s="66">
        <f t="shared" si="28"/>
        <v>141</v>
      </c>
      <c r="B153" s="31" t="str">
        <f t="shared" si="29"/>
        <v/>
      </c>
      <c r="C153" s="80"/>
      <c r="D153" s="21" t="str">
        <f t="shared" si="30"/>
        <v/>
      </c>
      <c r="E153" s="21" t="str">
        <f t="shared" si="26"/>
        <v/>
      </c>
      <c r="F153" s="22"/>
      <c r="G153" s="22"/>
      <c r="H153" s="22"/>
      <c r="I153" s="86"/>
      <c r="J153" s="22"/>
      <c r="K153" s="22"/>
      <c r="L153" s="84"/>
      <c r="M153" s="22"/>
      <c r="N153" s="84"/>
      <c r="O153" s="23" t="str">
        <f t="shared" si="24"/>
        <v/>
      </c>
      <c r="P153" s="47"/>
      <c r="Q153" s="47"/>
      <c r="R153" s="143" t="str">
        <f t="shared" si="25"/>
        <v/>
      </c>
      <c r="S153" s="22"/>
      <c r="T153" s="84"/>
      <c r="U153" s="93"/>
      <c r="V153" s="93"/>
      <c r="W153" s="93"/>
      <c r="X153" s="86"/>
      <c r="Y153" s="22"/>
      <c r="Z153" s="24"/>
      <c r="AA153" s="126"/>
      <c r="AB153" s="127"/>
      <c r="AC153" s="126"/>
      <c r="AD153" s="124"/>
      <c r="AE153" s="35"/>
      <c r="AG153" s="79">
        <f t="shared" si="31"/>
        <v>0</v>
      </c>
      <c r="AH153" s="79">
        <f>IF(AND($F153&lt;&gt;"",F153&lt;&gt;※編集不可※選択項目!$C$9,T153=""),1,0)</f>
        <v>0</v>
      </c>
      <c r="AI153" s="79">
        <f>IF(AND($F153=※編集不可※選択項目!$C$9,U153=""),1,0)</f>
        <v>0</v>
      </c>
      <c r="AJ153" s="79">
        <f>IF(AND($H153&lt;&gt;"",I153=※編集不可※選択項目!$D$4,W153=""),1,0)</f>
        <v>0</v>
      </c>
      <c r="AK153" s="79">
        <f t="shared" si="27"/>
        <v>0</v>
      </c>
      <c r="AL153" s="79" t="str">
        <f t="shared" si="32"/>
        <v/>
      </c>
      <c r="AM153" s="72">
        <f t="shared" si="33"/>
        <v>0</v>
      </c>
      <c r="AN153" s="72">
        <f t="shared" si="34"/>
        <v>0</v>
      </c>
    </row>
    <row r="154" spans="1:40" s="39" customFormat="1" ht="34.5" customHeight="1" x14ac:dyDescent="0.2">
      <c r="A154" s="66">
        <f t="shared" si="28"/>
        <v>142</v>
      </c>
      <c r="B154" s="31" t="str">
        <f t="shared" si="29"/>
        <v/>
      </c>
      <c r="C154" s="80"/>
      <c r="D154" s="21" t="str">
        <f t="shared" si="30"/>
        <v/>
      </c>
      <c r="E154" s="21" t="str">
        <f t="shared" si="26"/>
        <v/>
      </c>
      <c r="F154" s="22"/>
      <c r="G154" s="22"/>
      <c r="H154" s="22"/>
      <c r="I154" s="86"/>
      <c r="J154" s="22"/>
      <c r="K154" s="22"/>
      <c r="L154" s="84"/>
      <c r="M154" s="22"/>
      <c r="N154" s="84"/>
      <c r="O154" s="23" t="str">
        <f t="shared" si="24"/>
        <v/>
      </c>
      <c r="P154" s="47"/>
      <c r="Q154" s="47"/>
      <c r="R154" s="143" t="str">
        <f t="shared" si="25"/>
        <v/>
      </c>
      <c r="S154" s="22"/>
      <c r="T154" s="84"/>
      <c r="U154" s="93"/>
      <c r="V154" s="93"/>
      <c r="W154" s="93"/>
      <c r="X154" s="86"/>
      <c r="Y154" s="22"/>
      <c r="Z154" s="24"/>
      <c r="AA154" s="126"/>
      <c r="AB154" s="127"/>
      <c r="AC154" s="126"/>
      <c r="AD154" s="124"/>
      <c r="AE154" s="35"/>
      <c r="AG154" s="79">
        <f t="shared" si="31"/>
        <v>0</v>
      </c>
      <c r="AH154" s="79">
        <f>IF(AND($F154&lt;&gt;"",F154&lt;&gt;※編集不可※選択項目!$C$9,T154=""),1,0)</f>
        <v>0</v>
      </c>
      <c r="AI154" s="79">
        <f>IF(AND($F154=※編集不可※選択項目!$C$9,U154=""),1,0)</f>
        <v>0</v>
      </c>
      <c r="AJ154" s="79">
        <f>IF(AND($H154&lt;&gt;"",I154=※編集不可※選択項目!$D$4,W154=""),1,0)</f>
        <v>0</v>
      </c>
      <c r="AK154" s="79">
        <f t="shared" si="27"/>
        <v>0</v>
      </c>
      <c r="AL154" s="79" t="str">
        <f t="shared" si="32"/>
        <v/>
      </c>
      <c r="AM154" s="72">
        <f t="shared" si="33"/>
        <v>0</v>
      </c>
      <c r="AN154" s="72">
        <f t="shared" si="34"/>
        <v>0</v>
      </c>
    </row>
    <row r="155" spans="1:40" s="39" customFormat="1" ht="34.5" customHeight="1" x14ac:dyDescent="0.2">
      <c r="A155" s="66">
        <f t="shared" si="28"/>
        <v>143</v>
      </c>
      <c r="B155" s="31" t="str">
        <f t="shared" si="29"/>
        <v/>
      </c>
      <c r="C155" s="80"/>
      <c r="D155" s="21" t="str">
        <f t="shared" si="30"/>
        <v/>
      </c>
      <c r="E155" s="21" t="str">
        <f t="shared" si="26"/>
        <v/>
      </c>
      <c r="F155" s="22"/>
      <c r="G155" s="22"/>
      <c r="H155" s="22"/>
      <c r="I155" s="86"/>
      <c r="J155" s="22"/>
      <c r="K155" s="22"/>
      <c r="L155" s="84"/>
      <c r="M155" s="22"/>
      <c r="N155" s="84"/>
      <c r="O155" s="23" t="str">
        <f t="shared" si="24"/>
        <v/>
      </c>
      <c r="P155" s="47"/>
      <c r="Q155" s="47"/>
      <c r="R155" s="143" t="str">
        <f t="shared" si="25"/>
        <v/>
      </c>
      <c r="S155" s="22"/>
      <c r="T155" s="84"/>
      <c r="U155" s="93"/>
      <c r="V155" s="93"/>
      <c r="W155" s="93"/>
      <c r="X155" s="86"/>
      <c r="Y155" s="22"/>
      <c r="Z155" s="24"/>
      <c r="AA155" s="126"/>
      <c r="AB155" s="127"/>
      <c r="AC155" s="126"/>
      <c r="AD155" s="124"/>
      <c r="AE155" s="35"/>
      <c r="AG155" s="79">
        <f t="shared" si="31"/>
        <v>0</v>
      </c>
      <c r="AH155" s="79">
        <f>IF(AND($F155&lt;&gt;"",F155&lt;&gt;※編集不可※選択項目!$C$9,T155=""),1,0)</f>
        <v>0</v>
      </c>
      <c r="AI155" s="79">
        <f>IF(AND($F155=※編集不可※選択項目!$C$9,U155=""),1,0)</f>
        <v>0</v>
      </c>
      <c r="AJ155" s="79">
        <f>IF(AND($H155&lt;&gt;"",I155=※編集不可※選択項目!$D$4,W155=""),1,0)</f>
        <v>0</v>
      </c>
      <c r="AK155" s="79">
        <f t="shared" si="27"/>
        <v>0</v>
      </c>
      <c r="AL155" s="79" t="str">
        <f t="shared" si="32"/>
        <v/>
      </c>
      <c r="AM155" s="72">
        <f t="shared" si="33"/>
        <v>0</v>
      </c>
      <c r="AN155" s="72">
        <f t="shared" si="34"/>
        <v>0</v>
      </c>
    </row>
    <row r="156" spans="1:40" s="39" customFormat="1" ht="34.5" customHeight="1" x14ac:dyDescent="0.2">
      <c r="A156" s="66">
        <f t="shared" si="28"/>
        <v>144</v>
      </c>
      <c r="B156" s="31" t="str">
        <f t="shared" si="29"/>
        <v/>
      </c>
      <c r="C156" s="80"/>
      <c r="D156" s="21" t="str">
        <f t="shared" si="30"/>
        <v/>
      </c>
      <c r="E156" s="21" t="str">
        <f t="shared" si="26"/>
        <v/>
      </c>
      <c r="F156" s="22"/>
      <c r="G156" s="22"/>
      <c r="H156" s="22"/>
      <c r="I156" s="86"/>
      <c r="J156" s="22"/>
      <c r="K156" s="22"/>
      <c r="L156" s="84"/>
      <c r="M156" s="22"/>
      <c r="N156" s="84"/>
      <c r="O156" s="23" t="str">
        <f t="shared" si="24"/>
        <v/>
      </c>
      <c r="P156" s="47"/>
      <c r="Q156" s="47"/>
      <c r="R156" s="143" t="str">
        <f t="shared" si="25"/>
        <v/>
      </c>
      <c r="S156" s="22"/>
      <c r="T156" s="84"/>
      <c r="U156" s="93"/>
      <c r="V156" s="93"/>
      <c r="W156" s="93"/>
      <c r="X156" s="86"/>
      <c r="Y156" s="22"/>
      <c r="Z156" s="24"/>
      <c r="AA156" s="126"/>
      <c r="AB156" s="127"/>
      <c r="AC156" s="126"/>
      <c r="AD156" s="124"/>
      <c r="AE156" s="35"/>
      <c r="AG156" s="79">
        <f t="shared" si="31"/>
        <v>0</v>
      </c>
      <c r="AH156" s="79">
        <f>IF(AND($F156&lt;&gt;"",F156&lt;&gt;※編集不可※選択項目!$C$9,T156=""),1,0)</f>
        <v>0</v>
      </c>
      <c r="AI156" s="79">
        <f>IF(AND($F156=※編集不可※選択項目!$C$9,U156=""),1,0)</f>
        <v>0</v>
      </c>
      <c r="AJ156" s="79">
        <f>IF(AND($H156&lt;&gt;"",I156=※編集不可※選択項目!$D$4,W156=""),1,0)</f>
        <v>0</v>
      </c>
      <c r="AK156" s="79">
        <f t="shared" si="27"/>
        <v>0</v>
      </c>
      <c r="AL156" s="79" t="str">
        <f t="shared" si="32"/>
        <v/>
      </c>
      <c r="AM156" s="72">
        <f t="shared" si="33"/>
        <v>0</v>
      </c>
      <c r="AN156" s="72">
        <f t="shared" si="34"/>
        <v>0</v>
      </c>
    </row>
    <row r="157" spans="1:40" s="39" customFormat="1" ht="34.5" customHeight="1" x14ac:dyDescent="0.2">
      <c r="A157" s="66">
        <f t="shared" si="28"/>
        <v>145</v>
      </c>
      <c r="B157" s="31" t="str">
        <f t="shared" si="29"/>
        <v/>
      </c>
      <c r="C157" s="80"/>
      <c r="D157" s="21" t="str">
        <f t="shared" si="30"/>
        <v/>
      </c>
      <c r="E157" s="21" t="str">
        <f t="shared" si="26"/>
        <v/>
      </c>
      <c r="F157" s="22"/>
      <c r="G157" s="22"/>
      <c r="H157" s="22"/>
      <c r="I157" s="86"/>
      <c r="J157" s="22"/>
      <c r="K157" s="22"/>
      <c r="L157" s="84"/>
      <c r="M157" s="22"/>
      <c r="N157" s="84"/>
      <c r="O157" s="23" t="str">
        <f t="shared" si="24"/>
        <v/>
      </c>
      <c r="P157" s="47"/>
      <c r="Q157" s="47"/>
      <c r="R157" s="143" t="str">
        <f t="shared" si="25"/>
        <v/>
      </c>
      <c r="S157" s="22"/>
      <c r="T157" s="84"/>
      <c r="U157" s="93"/>
      <c r="V157" s="93"/>
      <c r="W157" s="93"/>
      <c r="X157" s="86"/>
      <c r="Y157" s="22"/>
      <c r="Z157" s="24"/>
      <c r="AA157" s="126"/>
      <c r="AB157" s="127"/>
      <c r="AC157" s="126"/>
      <c r="AD157" s="124"/>
      <c r="AE157" s="35"/>
      <c r="AG157" s="79">
        <f t="shared" si="31"/>
        <v>0</v>
      </c>
      <c r="AH157" s="79">
        <f>IF(AND($F157&lt;&gt;"",F157&lt;&gt;※編集不可※選択項目!$C$9,T157=""),1,0)</f>
        <v>0</v>
      </c>
      <c r="AI157" s="79">
        <f>IF(AND($F157=※編集不可※選択項目!$C$9,U157=""),1,0)</f>
        <v>0</v>
      </c>
      <c r="AJ157" s="79">
        <f>IF(AND($H157&lt;&gt;"",I157=※編集不可※選択項目!$D$4,W157=""),1,0)</f>
        <v>0</v>
      </c>
      <c r="AK157" s="79">
        <f t="shared" si="27"/>
        <v>0</v>
      </c>
      <c r="AL157" s="79" t="str">
        <f t="shared" si="32"/>
        <v/>
      </c>
      <c r="AM157" s="72">
        <f t="shared" si="33"/>
        <v>0</v>
      </c>
      <c r="AN157" s="72">
        <f t="shared" si="34"/>
        <v>0</v>
      </c>
    </row>
    <row r="158" spans="1:40" s="39" customFormat="1" ht="34.5" customHeight="1" x14ac:dyDescent="0.2">
      <c r="A158" s="66">
        <f t="shared" si="28"/>
        <v>146</v>
      </c>
      <c r="B158" s="31" t="str">
        <f t="shared" si="29"/>
        <v/>
      </c>
      <c r="C158" s="80"/>
      <c r="D158" s="21" t="str">
        <f t="shared" si="30"/>
        <v/>
      </c>
      <c r="E158" s="21" t="str">
        <f t="shared" si="26"/>
        <v/>
      </c>
      <c r="F158" s="22"/>
      <c r="G158" s="22"/>
      <c r="H158" s="22"/>
      <c r="I158" s="86"/>
      <c r="J158" s="22"/>
      <c r="K158" s="22"/>
      <c r="L158" s="84"/>
      <c r="M158" s="22"/>
      <c r="N158" s="84"/>
      <c r="O158" s="23" t="str">
        <f t="shared" si="24"/>
        <v/>
      </c>
      <c r="P158" s="47"/>
      <c r="Q158" s="47"/>
      <c r="R158" s="143" t="str">
        <f t="shared" si="25"/>
        <v/>
      </c>
      <c r="S158" s="22"/>
      <c r="T158" s="84"/>
      <c r="U158" s="93"/>
      <c r="V158" s="93"/>
      <c r="W158" s="93"/>
      <c r="X158" s="86"/>
      <c r="Y158" s="22"/>
      <c r="Z158" s="24"/>
      <c r="AA158" s="126"/>
      <c r="AB158" s="127"/>
      <c r="AC158" s="126"/>
      <c r="AD158" s="124"/>
      <c r="AE158" s="35"/>
      <c r="AG158" s="79">
        <f t="shared" si="31"/>
        <v>0</v>
      </c>
      <c r="AH158" s="79">
        <f>IF(AND($F158&lt;&gt;"",F158&lt;&gt;※編集不可※選択項目!$C$9,T158=""),1,0)</f>
        <v>0</v>
      </c>
      <c r="AI158" s="79">
        <f>IF(AND($F158=※編集不可※選択項目!$C$9,U158=""),1,0)</f>
        <v>0</v>
      </c>
      <c r="AJ158" s="79">
        <f>IF(AND($H158&lt;&gt;"",I158=※編集不可※選択項目!$D$4,W158=""),1,0)</f>
        <v>0</v>
      </c>
      <c r="AK158" s="79">
        <f t="shared" si="27"/>
        <v>0</v>
      </c>
      <c r="AL158" s="79" t="str">
        <f t="shared" si="32"/>
        <v/>
      </c>
      <c r="AM158" s="72">
        <f t="shared" si="33"/>
        <v>0</v>
      </c>
      <c r="AN158" s="72">
        <f t="shared" si="34"/>
        <v>0</v>
      </c>
    </row>
    <row r="159" spans="1:40" s="39" customFormat="1" ht="34.5" customHeight="1" x14ac:dyDescent="0.2">
      <c r="A159" s="66">
        <f t="shared" si="28"/>
        <v>147</v>
      </c>
      <c r="B159" s="31" t="str">
        <f t="shared" si="29"/>
        <v/>
      </c>
      <c r="C159" s="80"/>
      <c r="D159" s="21" t="str">
        <f t="shared" si="30"/>
        <v/>
      </c>
      <c r="E159" s="21" t="str">
        <f t="shared" si="26"/>
        <v/>
      </c>
      <c r="F159" s="22"/>
      <c r="G159" s="22"/>
      <c r="H159" s="22"/>
      <c r="I159" s="86"/>
      <c r="J159" s="22"/>
      <c r="K159" s="22"/>
      <c r="L159" s="84"/>
      <c r="M159" s="22"/>
      <c r="N159" s="84"/>
      <c r="O159" s="23" t="str">
        <f t="shared" si="24"/>
        <v/>
      </c>
      <c r="P159" s="47"/>
      <c r="Q159" s="47"/>
      <c r="R159" s="143" t="str">
        <f t="shared" si="25"/>
        <v/>
      </c>
      <c r="S159" s="22"/>
      <c r="T159" s="84"/>
      <c r="U159" s="93"/>
      <c r="V159" s="93"/>
      <c r="W159" s="93"/>
      <c r="X159" s="86"/>
      <c r="Y159" s="22"/>
      <c r="Z159" s="24"/>
      <c r="AA159" s="126"/>
      <c r="AB159" s="127"/>
      <c r="AC159" s="126"/>
      <c r="AD159" s="124"/>
      <c r="AE159" s="35"/>
      <c r="AG159" s="79">
        <f t="shared" si="31"/>
        <v>0</v>
      </c>
      <c r="AH159" s="79">
        <f>IF(AND($F159&lt;&gt;"",F159&lt;&gt;※編集不可※選択項目!$C$9,T159=""),1,0)</f>
        <v>0</v>
      </c>
      <c r="AI159" s="79">
        <f>IF(AND($F159=※編集不可※選択項目!$C$9,U159=""),1,0)</f>
        <v>0</v>
      </c>
      <c r="AJ159" s="79">
        <f>IF(AND($H159&lt;&gt;"",I159=※編集不可※選択項目!$D$4,W159=""),1,0)</f>
        <v>0</v>
      </c>
      <c r="AK159" s="79">
        <f t="shared" si="27"/>
        <v>0</v>
      </c>
      <c r="AL159" s="79" t="str">
        <f t="shared" si="32"/>
        <v/>
      </c>
      <c r="AM159" s="72">
        <f t="shared" si="33"/>
        <v>0</v>
      </c>
      <c r="AN159" s="72">
        <f t="shared" si="34"/>
        <v>0</v>
      </c>
    </row>
    <row r="160" spans="1:40" s="39" customFormat="1" ht="34.5" customHeight="1" x14ac:dyDescent="0.2">
      <c r="A160" s="66">
        <f t="shared" si="28"/>
        <v>148</v>
      </c>
      <c r="B160" s="31" t="str">
        <f t="shared" si="29"/>
        <v/>
      </c>
      <c r="C160" s="80"/>
      <c r="D160" s="21" t="str">
        <f t="shared" si="30"/>
        <v/>
      </c>
      <c r="E160" s="21" t="str">
        <f t="shared" si="26"/>
        <v/>
      </c>
      <c r="F160" s="22"/>
      <c r="G160" s="22"/>
      <c r="H160" s="22"/>
      <c r="I160" s="86"/>
      <c r="J160" s="22"/>
      <c r="K160" s="22"/>
      <c r="L160" s="84"/>
      <c r="M160" s="22"/>
      <c r="N160" s="84"/>
      <c r="O160" s="23" t="str">
        <f t="shared" si="24"/>
        <v/>
      </c>
      <c r="P160" s="47"/>
      <c r="Q160" s="47"/>
      <c r="R160" s="143" t="str">
        <f t="shared" si="25"/>
        <v/>
      </c>
      <c r="S160" s="22"/>
      <c r="T160" s="84"/>
      <c r="U160" s="93"/>
      <c r="V160" s="93"/>
      <c r="W160" s="93"/>
      <c r="X160" s="86"/>
      <c r="Y160" s="22"/>
      <c r="Z160" s="24"/>
      <c r="AA160" s="126"/>
      <c r="AB160" s="127"/>
      <c r="AC160" s="126"/>
      <c r="AD160" s="124"/>
      <c r="AE160" s="35"/>
      <c r="AG160" s="79">
        <f t="shared" si="31"/>
        <v>0</v>
      </c>
      <c r="AH160" s="79">
        <f>IF(AND($F160&lt;&gt;"",F160&lt;&gt;※編集不可※選択項目!$C$9,T160=""),1,0)</f>
        <v>0</v>
      </c>
      <c r="AI160" s="79">
        <f>IF(AND($F160=※編集不可※選択項目!$C$9,U160=""),1,0)</f>
        <v>0</v>
      </c>
      <c r="AJ160" s="79">
        <f>IF(AND($H160&lt;&gt;"",I160=※編集不可※選択項目!$D$4,W160=""),1,0)</f>
        <v>0</v>
      </c>
      <c r="AK160" s="79">
        <f t="shared" si="27"/>
        <v>0</v>
      </c>
      <c r="AL160" s="79" t="str">
        <f t="shared" si="32"/>
        <v/>
      </c>
      <c r="AM160" s="72">
        <f t="shared" si="33"/>
        <v>0</v>
      </c>
      <c r="AN160" s="72">
        <f t="shared" si="34"/>
        <v>0</v>
      </c>
    </row>
    <row r="161" spans="1:40" s="39" customFormat="1" ht="34.5" customHeight="1" x14ac:dyDescent="0.2">
      <c r="A161" s="66">
        <f t="shared" si="28"/>
        <v>149</v>
      </c>
      <c r="B161" s="31" t="str">
        <f t="shared" si="29"/>
        <v/>
      </c>
      <c r="C161" s="80"/>
      <c r="D161" s="21" t="str">
        <f t="shared" si="30"/>
        <v/>
      </c>
      <c r="E161" s="21" t="str">
        <f t="shared" si="26"/>
        <v/>
      </c>
      <c r="F161" s="22"/>
      <c r="G161" s="22"/>
      <c r="H161" s="22"/>
      <c r="I161" s="86"/>
      <c r="J161" s="22"/>
      <c r="K161" s="22"/>
      <c r="L161" s="84"/>
      <c r="M161" s="22"/>
      <c r="N161" s="84"/>
      <c r="O161" s="23" t="str">
        <f t="shared" si="24"/>
        <v/>
      </c>
      <c r="P161" s="47"/>
      <c r="Q161" s="47"/>
      <c r="R161" s="143" t="str">
        <f t="shared" si="25"/>
        <v/>
      </c>
      <c r="S161" s="22"/>
      <c r="T161" s="84"/>
      <c r="U161" s="93"/>
      <c r="V161" s="93"/>
      <c r="W161" s="93"/>
      <c r="X161" s="86"/>
      <c r="Y161" s="22"/>
      <c r="Z161" s="24"/>
      <c r="AA161" s="126"/>
      <c r="AB161" s="127"/>
      <c r="AC161" s="126"/>
      <c r="AD161" s="124"/>
      <c r="AE161" s="35"/>
      <c r="AG161" s="79">
        <f t="shared" si="31"/>
        <v>0</v>
      </c>
      <c r="AH161" s="79">
        <f>IF(AND($F161&lt;&gt;"",F161&lt;&gt;※編集不可※選択項目!$C$9,T161=""),1,0)</f>
        <v>0</v>
      </c>
      <c r="AI161" s="79">
        <f>IF(AND($F161=※編集不可※選択項目!$C$9,U161=""),1,0)</f>
        <v>0</v>
      </c>
      <c r="AJ161" s="79">
        <f>IF(AND($H161&lt;&gt;"",I161=※編集不可※選択項目!$D$4,W161=""),1,0)</f>
        <v>0</v>
      </c>
      <c r="AK161" s="79">
        <f t="shared" si="27"/>
        <v>0</v>
      </c>
      <c r="AL161" s="79" t="str">
        <f t="shared" si="32"/>
        <v/>
      </c>
      <c r="AM161" s="72">
        <f t="shared" si="33"/>
        <v>0</v>
      </c>
      <c r="AN161" s="72">
        <f t="shared" si="34"/>
        <v>0</v>
      </c>
    </row>
    <row r="162" spans="1:40" s="39" customFormat="1" ht="34.5" customHeight="1" x14ac:dyDescent="0.2">
      <c r="A162" s="66">
        <f t="shared" si="28"/>
        <v>150</v>
      </c>
      <c r="B162" s="31" t="str">
        <f t="shared" si="29"/>
        <v/>
      </c>
      <c r="C162" s="80"/>
      <c r="D162" s="21" t="str">
        <f t="shared" si="30"/>
        <v/>
      </c>
      <c r="E162" s="21" t="str">
        <f t="shared" si="26"/>
        <v/>
      </c>
      <c r="F162" s="22"/>
      <c r="G162" s="22"/>
      <c r="H162" s="22"/>
      <c r="I162" s="86"/>
      <c r="J162" s="22"/>
      <c r="K162" s="22"/>
      <c r="L162" s="84"/>
      <c r="M162" s="22"/>
      <c r="N162" s="84"/>
      <c r="O162" s="23" t="str">
        <f t="shared" si="24"/>
        <v/>
      </c>
      <c r="P162" s="47"/>
      <c r="Q162" s="47"/>
      <c r="R162" s="143" t="str">
        <f t="shared" si="25"/>
        <v/>
      </c>
      <c r="S162" s="22"/>
      <c r="T162" s="84"/>
      <c r="U162" s="93"/>
      <c r="V162" s="93"/>
      <c r="W162" s="93"/>
      <c r="X162" s="86"/>
      <c r="Y162" s="22"/>
      <c r="Z162" s="24"/>
      <c r="AA162" s="126"/>
      <c r="AB162" s="127"/>
      <c r="AC162" s="126"/>
      <c r="AD162" s="124"/>
      <c r="AE162" s="35"/>
      <c r="AG162" s="79">
        <f t="shared" si="31"/>
        <v>0</v>
      </c>
      <c r="AH162" s="79">
        <f>IF(AND($F162&lt;&gt;"",F162&lt;&gt;※編集不可※選択項目!$C$9,T162=""),1,0)</f>
        <v>0</v>
      </c>
      <c r="AI162" s="79">
        <f>IF(AND($F162=※編集不可※選択項目!$C$9,U162=""),1,0)</f>
        <v>0</v>
      </c>
      <c r="AJ162" s="79">
        <f>IF(AND($H162&lt;&gt;"",I162=※編集不可※選択項目!$D$4,W162=""),1,0)</f>
        <v>0</v>
      </c>
      <c r="AK162" s="79">
        <f t="shared" si="27"/>
        <v>0</v>
      </c>
      <c r="AL162" s="79" t="str">
        <f t="shared" si="32"/>
        <v/>
      </c>
      <c r="AM162" s="72">
        <f t="shared" si="33"/>
        <v>0</v>
      </c>
      <c r="AN162" s="72">
        <f t="shared" si="34"/>
        <v>0</v>
      </c>
    </row>
    <row r="163" spans="1:40" s="39" customFormat="1" ht="34.5" customHeight="1" x14ac:dyDescent="0.2">
      <c r="A163" s="66">
        <f t="shared" si="28"/>
        <v>151</v>
      </c>
      <c r="B163" s="31" t="str">
        <f t="shared" si="29"/>
        <v/>
      </c>
      <c r="C163" s="80"/>
      <c r="D163" s="21" t="str">
        <f t="shared" si="30"/>
        <v/>
      </c>
      <c r="E163" s="21" t="str">
        <f t="shared" si="26"/>
        <v/>
      </c>
      <c r="F163" s="22"/>
      <c r="G163" s="22"/>
      <c r="H163" s="22"/>
      <c r="I163" s="86"/>
      <c r="J163" s="22"/>
      <c r="K163" s="22"/>
      <c r="L163" s="84"/>
      <c r="M163" s="22"/>
      <c r="N163" s="84"/>
      <c r="O163" s="23" t="str">
        <f t="shared" si="24"/>
        <v/>
      </c>
      <c r="P163" s="47"/>
      <c r="Q163" s="47"/>
      <c r="R163" s="143" t="str">
        <f t="shared" si="25"/>
        <v/>
      </c>
      <c r="S163" s="22"/>
      <c r="T163" s="84"/>
      <c r="U163" s="93"/>
      <c r="V163" s="93"/>
      <c r="W163" s="93"/>
      <c r="X163" s="86"/>
      <c r="Y163" s="22"/>
      <c r="Z163" s="24"/>
      <c r="AA163" s="126"/>
      <c r="AB163" s="127"/>
      <c r="AC163" s="126"/>
      <c r="AD163" s="124"/>
      <c r="AE163" s="35"/>
      <c r="AG163" s="79">
        <f t="shared" si="31"/>
        <v>0</v>
      </c>
      <c r="AH163" s="79">
        <f>IF(AND($F163&lt;&gt;"",F163&lt;&gt;※編集不可※選択項目!$C$9,T163=""),1,0)</f>
        <v>0</v>
      </c>
      <c r="AI163" s="79">
        <f>IF(AND($F163=※編集不可※選択項目!$C$9,U163=""),1,0)</f>
        <v>0</v>
      </c>
      <c r="AJ163" s="79">
        <f>IF(AND($H163&lt;&gt;"",I163=※編集不可※選択項目!$D$4,W163=""),1,0)</f>
        <v>0</v>
      </c>
      <c r="AK163" s="79">
        <f t="shared" si="27"/>
        <v>0</v>
      </c>
      <c r="AL163" s="79" t="str">
        <f t="shared" si="32"/>
        <v/>
      </c>
      <c r="AM163" s="72">
        <f t="shared" si="33"/>
        <v>0</v>
      </c>
      <c r="AN163" s="72">
        <f t="shared" si="34"/>
        <v>0</v>
      </c>
    </row>
    <row r="164" spans="1:40" s="39" customFormat="1" ht="34.5" customHeight="1" x14ac:dyDescent="0.2">
      <c r="A164" s="66">
        <f t="shared" si="28"/>
        <v>152</v>
      </c>
      <c r="B164" s="31" t="str">
        <f t="shared" si="29"/>
        <v/>
      </c>
      <c r="C164" s="80"/>
      <c r="D164" s="21" t="str">
        <f t="shared" si="30"/>
        <v/>
      </c>
      <c r="E164" s="21" t="str">
        <f t="shared" si="26"/>
        <v/>
      </c>
      <c r="F164" s="22"/>
      <c r="G164" s="22"/>
      <c r="H164" s="22"/>
      <c r="I164" s="86"/>
      <c r="J164" s="22"/>
      <c r="K164" s="22"/>
      <c r="L164" s="84"/>
      <c r="M164" s="22"/>
      <c r="N164" s="84"/>
      <c r="O164" s="23" t="str">
        <f t="shared" si="24"/>
        <v/>
      </c>
      <c r="P164" s="47"/>
      <c r="Q164" s="47"/>
      <c r="R164" s="143" t="str">
        <f t="shared" si="25"/>
        <v/>
      </c>
      <c r="S164" s="22"/>
      <c r="T164" s="84"/>
      <c r="U164" s="93"/>
      <c r="V164" s="93"/>
      <c r="W164" s="93"/>
      <c r="X164" s="86"/>
      <c r="Y164" s="22"/>
      <c r="Z164" s="24"/>
      <c r="AA164" s="126"/>
      <c r="AB164" s="127"/>
      <c r="AC164" s="126"/>
      <c r="AD164" s="124"/>
      <c r="AE164" s="35"/>
      <c r="AG164" s="79">
        <f t="shared" si="31"/>
        <v>0</v>
      </c>
      <c r="AH164" s="79">
        <f>IF(AND($F164&lt;&gt;"",F164&lt;&gt;※編集不可※選択項目!$C$9,T164=""),1,0)</f>
        <v>0</v>
      </c>
      <c r="AI164" s="79">
        <f>IF(AND($F164=※編集不可※選択項目!$C$9,U164=""),1,0)</f>
        <v>0</v>
      </c>
      <c r="AJ164" s="79">
        <f>IF(AND($H164&lt;&gt;"",I164=※編集不可※選択項目!$D$4,W164=""),1,0)</f>
        <v>0</v>
      </c>
      <c r="AK164" s="79">
        <f t="shared" si="27"/>
        <v>0</v>
      </c>
      <c r="AL164" s="79" t="str">
        <f t="shared" si="32"/>
        <v/>
      </c>
      <c r="AM164" s="72">
        <f t="shared" si="33"/>
        <v>0</v>
      </c>
      <c r="AN164" s="72">
        <f t="shared" si="34"/>
        <v>0</v>
      </c>
    </row>
    <row r="165" spans="1:40" s="39" customFormat="1" ht="34.5" customHeight="1" x14ac:dyDescent="0.2">
      <c r="A165" s="66">
        <f t="shared" si="28"/>
        <v>153</v>
      </c>
      <c r="B165" s="31" t="str">
        <f t="shared" si="29"/>
        <v/>
      </c>
      <c r="C165" s="80"/>
      <c r="D165" s="21" t="str">
        <f t="shared" si="30"/>
        <v/>
      </c>
      <c r="E165" s="21" t="str">
        <f t="shared" si="26"/>
        <v/>
      </c>
      <c r="F165" s="22"/>
      <c r="G165" s="22"/>
      <c r="H165" s="22"/>
      <c r="I165" s="86"/>
      <c r="J165" s="22"/>
      <c r="K165" s="22"/>
      <c r="L165" s="84"/>
      <c r="M165" s="22"/>
      <c r="N165" s="84"/>
      <c r="O165" s="23" t="str">
        <f t="shared" si="24"/>
        <v/>
      </c>
      <c r="P165" s="47"/>
      <c r="Q165" s="47"/>
      <c r="R165" s="143" t="str">
        <f t="shared" si="25"/>
        <v/>
      </c>
      <c r="S165" s="22"/>
      <c r="T165" s="84"/>
      <c r="U165" s="93"/>
      <c r="V165" s="93"/>
      <c r="W165" s="93"/>
      <c r="X165" s="86"/>
      <c r="Y165" s="22"/>
      <c r="Z165" s="24"/>
      <c r="AA165" s="126"/>
      <c r="AB165" s="127"/>
      <c r="AC165" s="126"/>
      <c r="AD165" s="124"/>
      <c r="AE165" s="35"/>
      <c r="AG165" s="79">
        <f t="shared" si="31"/>
        <v>0</v>
      </c>
      <c r="AH165" s="79">
        <f>IF(AND($F165&lt;&gt;"",F165&lt;&gt;※編集不可※選択項目!$C$9,T165=""),1,0)</f>
        <v>0</v>
      </c>
      <c r="AI165" s="79">
        <f>IF(AND($F165=※編集不可※選択項目!$C$9,U165=""),1,0)</f>
        <v>0</v>
      </c>
      <c r="AJ165" s="79">
        <f>IF(AND($H165&lt;&gt;"",I165=※編集不可※選択項目!$D$4,W165=""),1,0)</f>
        <v>0</v>
      </c>
      <c r="AK165" s="79">
        <f t="shared" si="27"/>
        <v>0</v>
      </c>
      <c r="AL165" s="79" t="str">
        <f t="shared" si="32"/>
        <v/>
      </c>
      <c r="AM165" s="72">
        <f t="shared" si="33"/>
        <v>0</v>
      </c>
      <c r="AN165" s="72">
        <f t="shared" si="34"/>
        <v>0</v>
      </c>
    </row>
    <row r="166" spans="1:40" s="39" customFormat="1" ht="34.5" customHeight="1" x14ac:dyDescent="0.2">
      <c r="A166" s="66">
        <f t="shared" si="28"/>
        <v>154</v>
      </c>
      <c r="B166" s="31" t="str">
        <f t="shared" si="29"/>
        <v/>
      </c>
      <c r="C166" s="80"/>
      <c r="D166" s="21" t="str">
        <f t="shared" si="30"/>
        <v/>
      </c>
      <c r="E166" s="21" t="str">
        <f t="shared" si="26"/>
        <v/>
      </c>
      <c r="F166" s="22"/>
      <c r="G166" s="22"/>
      <c r="H166" s="22"/>
      <c r="I166" s="86"/>
      <c r="J166" s="22"/>
      <c r="K166" s="22"/>
      <c r="L166" s="84"/>
      <c r="M166" s="22"/>
      <c r="N166" s="84"/>
      <c r="O166" s="23" t="str">
        <f t="shared" si="24"/>
        <v/>
      </c>
      <c r="P166" s="47"/>
      <c r="Q166" s="47"/>
      <c r="R166" s="143" t="str">
        <f t="shared" si="25"/>
        <v/>
      </c>
      <c r="S166" s="22"/>
      <c r="T166" s="84"/>
      <c r="U166" s="93"/>
      <c r="V166" s="93"/>
      <c r="W166" s="93"/>
      <c r="X166" s="86"/>
      <c r="Y166" s="22"/>
      <c r="Z166" s="24"/>
      <c r="AA166" s="126"/>
      <c r="AB166" s="127"/>
      <c r="AC166" s="126"/>
      <c r="AD166" s="124"/>
      <c r="AE166" s="35"/>
      <c r="AG166" s="79">
        <f t="shared" si="31"/>
        <v>0</v>
      </c>
      <c r="AH166" s="79">
        <f>IF(AND($F166&lt;&gt;"",F166&lt;&gt;※編集不可※選択項目!$C$9,T166=""),1,0)</f>
        <v>0</v>
      </c>
      <c r="AI166" s="79">
        <f>IF(AND($F166=※編集不可※選択項目!$C$9,U166=""),1,0)</f>
        <v>0</v>
      </c>
      <c r="AJ166" s="79">
        <f>IF(AND($H166&lt;&gt;"",I166=※編集不可※選択項目!$D$4,W166=""),1,0)</f>
        <v>0</v>
      </c>
      <c r="AK166" s="79">
        <f t="shared" si="27"/>
        <v>0</v>
      </c>
      <c r="AL166" s="79" t="str">
        <f t="shared" si="32"/>
        <v/>
      </c>
      <c r="AM166" s="72">
        <f t="shared" si="33"/>
        <v>0</v>
      </c>
      <c r="AN166" s="72">
        <f t="shared" si="34"/>
        <v>0</v>
      </c>
    </row>
    <row r="167" spans="1:40" s="39" customFormat="1" ht="34.5" customHeight="1" x14ac:dyDescent="0.2">
      <c r="A167" s="66">
        <f t="shared" si="28"/>
        <v>155</v>
      </c>
      <c r="B167" s="31" t="str">
        <f t="shared" si="29"/>
        <v/>
      </c>
      <c r="C167" s="80"/>
      <c r="D167" s="21" t="str">
        <f t="shared" si="30"/>
        <v/>
      </c>
      <c r="E167" s="21" t="str">
        <f t="shared" si="26"/>
        <v/>
      </c>
      <c r="F167" s="22"/>
      <c r="G167" s="22"/>
      <c r="H167" s="22"/>
      <c r="I167" s="86"/>
      <c r="J167" s="22"/>
      <c r="K167" s="22"/>
      <c r="L167" s="84"/>
      <c r="M167" s="22"/>
      <c r="N167" s="84"/>
      <c r="O167" s="23" t="str">
        <f t="shared" si="24"/>
        <v/>
      </c>
      <c r="P167" s="47"/>
      <c r="Q167" s="47"/>
      <c r="R167" s="143" t="str">
        <f t="shared" si="25"/>
        <v/>
      </c>
      <c r="S167" s="22"/>
      <c r="T167" s="84"/>
      <c r="U167" s="93"/>
      <c r="V167" s="93"/>
      <c r="W167" s="93"/>
      <c r="X167" s="86"/>
      <c r="Y167" s="22"/>
      <c r="Z167" s="24"/>
      <c r="AA167" s="126"/>
      <c r="AB167" s="127"/>
      <c r="AC167" s="126"/>
      <c r="AD167" s="124"/>
      <c r="AE167" s="35"/>
      <c r="AG167" s="79">
        <f t="shared" si="31"/>
        <v>0</v>
      </c>
      <c r="AH167" s="79">
        <f>IF(AND($F167&lt;&gt;"",F167&lt;&gt;※編集不可※選択項目!$C$9,T167=""),1,0)</f>
        <v>0</v>
      </c>
      <c r="AI167" s="79">
        <f>IF(AND($F167=※編集不可※選択項目!$C$9,U167=""),1,0)</f>
        <v>0</v>
      </c>
      <c r="AJ167" s="79">
        <f>IF(AND($H167&lt;&gt;"",I167=※編集不可※選択項目!$D$4,W167=""),1,0)</f>
        <v>0</v>
      </c>
      <c r="AK167" s="79">
        <f t="shared" si="27"/>
        <v>0</v>
      </c>
      <c r="AL167" s="79" t="str">
        <f t="shared" si="32"/>
        <v/>
      </c>
      <c r="AM167" s="72">
        <f t="shared" si="33"/>
        <v>0</v>
      </c>
      <c r="AN167" s="72">
        <f t="shared" si="34"/>
        <v>0</v>
      </c>
    </row>
    <row r="168" spans="1:40" s="39" customFormat="1" ht="34.5" customHeight="1" x14ac:dyDescent="0.2">
      <c r="A168" s="66">
        <f t="shared" si="28"/>
        <v>156</v>
      </c>
      <c r="B168" s="31" t="str">
        <f t="shared" si="29"/>
        <v/>
      </c>
      <c r="C168" s="80"/>
      <c r="D168" s="21" t="str">
        <f t="shared" si="30"/>
        <v/>
      </c>
      <c r="E168" s="21" t="str">
        <f t="shared" si="26"/>
        <v/>
      </c>
      <c r="F168" s="22"/>
      <c r="G168" s="22"/>
      <c r="H168" s="22"/>
      <c r="I168" s="86"/>
      <c r="J168" s="22"/>
      <c r="K168" s="22"/>
      <c r="L168" s="84"/>
      <c r="M168" s="22"/>
      <c r="N168" s="84"/>
      <c r="O168" s="23" t="str">
        <f t="shared" si="24"/>
        <v/>
      </c>
      <c r="P168" s="47"/>
      <c r="Q168" s="47"/>
      <c r="R168" s="143" t="str">
        <f t="shared" si="25"/>
        <v/>
      </c>
      <c r="S168" s="22"/>
      <c r="T168" s="84"/>
      <c r="U168" s="93"/>
      <c r="V168" s="93"/>
      <c r="W168" s="93"/>
      <c r="X168" s="86"/>
      <c r="Y168" s="22"/>
      <c r="Z168" s="24"/>
      <c r="AA168" s="126"/>
      <c r="AB168" s="127"/>
      <c r="AC168" s="126"/>
      <c r="AD168" s="124"/>
      <c r="AE168" s="35"/>
      <c r="AG168" s="79">
        <f t="shared" si="31"/>
        <v>0</v>
      </c>
      <c r="AH168" s="79">
        <f>IF(AND($F168&lt;&gt;"",F168&lt;&gt;※編集不可※選択項目!$C$9,T168=""),1,0)</f>
        <v>0</v>
      </c>
      <c r="AI168" s="79">
        <f>IF(AND($F168=※編集不可※選択項目!$C$9,U168=""),1,0)</f>
        <v>0</v>
      </c>
      <c r="AJ168" s="79">
        <f>IF(AND($H168&lt;&gt;"",I168=※編集不可※選択項目!$D$4,W168=""),1,0)</f>
        <v>0</v>
      </c>
      <c r="AK168" s="79">
        <f t="shared" si="27"/>
        <v>0</v>
      </c>
      <c r="AL168" s="79" t="str">
        <f t="shared" si="32"/>
        <v/>
      </c>
      <c r="AM168" s="72">
        <f t="shared" si="33"/>
        <v>0</v>
      </c>
      <c r="AN168" s="72">
        <f t="shared" si="34"/>
        <v>0</v>
      </c>
    </row>
    <row r="169" spans="1:40" s="39" customFormat="1" ht="34.5" customHeight="1" x14ac:dyDescent="0.2">
      <c r="A169" s="66">
        <f t="shared" si="28"/>
        <v>157</v>
      </c>
      <c r="B169" s="31" t="str">
        <f t="shared" si="29"/>
        <v/>
      </c>
      <c r="C169" s="80"/>
      <c r="D169" s="21" t="str">
        <f t="shared" si="30"/>
        <v/>
      </c>
      <c r="E169" s="21" t="str">
        <f t="shared" si="26"/>
        <v/>
      </c>
      <c r="F169" s="22"/>
      <c r="G169" s="22"/>
      <c r="H169" s="22"/>
      <c r="I169" s="86"/>
      <c r="J169" s="22"/>
      <c r="K169" s="22"/>
      <c r="L169" s="84"/>
      <c r="M169" s="22"/>
      <c r="N169" s="84"/>
      <c r="O169" s="23" t="str">
        <f t="shared" si="24"/>
        <v/>
      </c>
      <c r="P169" s="47"/>
      <c r="Q169" s="47"/>
      <c r="R169" s="143" t="str">
        <f t="shared" si="25"/>
        <v/>
      </c>
      <c r="S169" s="22"/>
      <c r="T169" s="84"/>
      <c r="U169" s="93"/>
      <c r="V169" s="93"/>
      <c r="W169" s="93"/>
      <c r="X169" s="86"/>
      <c r="Y169" s="22"/>
      <c r="Z169" s="24"/>
      <c r="AA169" s="126"/>
      <c r="AB169" s="127"/>
      <c r="AC169" s="126"/>
      <c r="AD169" s="124"/>
      <c r="AE169" s="35"/>
      <c r="AG169" s="79">
        <f t="shared" si="31"/>
        <v>0</v>
      </c>
      <c r="AH169" s="79">
        <f>IF(AND($F169&lt;&gt;"",F169&lt;&gt;※編集不可※選択項目!$C$9,T169=""),1,0)</f>
        <v>0</v>
      </c>
      <c r="AI169" s="79">
        <f>IF(AND($F169=※編集不可※選択項目!$C$9,U169=""),1,0)</f>
        <v>0</v>
      </c>
      <c r="AJ169" s="79">
        <f>IF(AND($H169&lt;&gt;"",I169=※編集不可※選択項目!$D$4,W169=""),1,0)</f>
        <v>0</v>
      </c>
      <c r="AK169" s="79">
        <f t="shared" si="27"/>
        <v>0</v>
      </c>
      <c r="AL169" s="79" t="str">
        <f t="shared" si="32"/>
        <v/>
      </c>
      <c r="AM169" s="72">
        <f t="shared" si="33"/>
        <v>0</v>
      </c>
      <c r="AN169" s="72">
        <f t="shared" si="34"/>
        <v>0</v>
      </c>
    </row>
    <row r="170" spans="1:40" s="39" customFormat="1" ht="34.5" customHeight="1" x14ac:dyDescent="0.2">
      <c r="A170" s="66">
        <f t="shared" si="28"/>
        <v>158</v>
      </c>
      <c r="B170" s="31" t="str">
        <f t="shared" si="29"/>
        <v/>
      </c>
      <c r="C170" s="80"/>
      <c r="D170" s="21" t="str">
        <f t="shared" si="30"/>
        <v/>
      </c>
      <c r="E170" s="21" t="str">
        <f t="shared" si="26"/>
        <v/>
      </c>
      <c r="F170" s="22"/>
      <c r="G170" s="22"/>
      <c r="H170" s="22"/>
      <c r="I170" s="86"/>
      <c r="J170" s="22"/>
      <c r="K170" s="22"/>
      <c r="L170" s="84"/>
      <c r="M170" s="22"/>
      <c r="N170" s="84"/>
      <c r="O170" s="23" t="str">
        <f t="shared" si="24"/>
        <v/>
      </c>
      <c r="P170" s="47"/>
      <c r="Q170" s="47"/>
      <c r="R170" s="143" t="str">
        <f t="shared" si="25"/>
        <v/>
      </c>
      <c r="S170" s="22"/>
      <c r="T170" s="84"/>
      <c r="U170" s="93"/>
      <c r="V170" s="93"/>
      <c r="W170" s="93"/>
      <c r="X170" s="86"/>
      <c r="Y170" s="22"/>
      <c r="Z170" s="24"/>
      <c r="AA170" s="126"/>
      <c r="AB170" s="127"/>
      <c r="AC170" s="126"/>
      <c r="AD170" s="124"/>
      <c r="AE170" s="35"/>
      <c r="AG170" s="79">
        <f t="shared" si="31"/>
        <v>0</v>
      </c>
      <c r="AH170" s="79">
        <f>IF(AND($F170&lt;&gt;"",F170&lt;&gt;※編集不可※選択項目!$C$9,T170=""),1,0)</f>
        <v>0</v>
      </c>
      <c r="AI170" s="79">
        <f>IF(AND($F170=※編集不可※選択項目!$C$9,U170=""),1,0)</f>
        <v>0</v>
      </c>
      <c r="AJ170" s="79">
        <f>IF(AND($H170&lt;&gt;"",I170=※編集不可※選択項目!$D$4,W170=""),1,0)</f>
        <v>0</v>
      </c>
      <c r="AK170" s="79">
        <f t="shared" si="27"/>
        <v>0</v>
      </c>
      <c r="AL170" s="79" t="str">
        <f t="shared" si="32"/>
        <v/>
      </c>
      <c r="AM170" s="72">
        <f t="shared" si="33"/>
        <v>0</v>
      </c>
      <c r="AN170" s="72">
        <f t="shared" si="34"/>
        <v>0</v>
      </c>
    </row>
    <row r="171" spans="1:40" s="39" customFormat="1" ht="34.5" customHeight="1" x14ac:dyDescent="0.2">
      <c r="A171" s="66">
        <f t="shared" si="28"/>
        <v>159</v>
      </c>
      <c r="B171" s="31" t="str">
        <f t="shared" si="29"/>
        <v/>
      </c>
      <c r="C171" s="80"/>
      <c r="D171" s="21" t="str">
        <f t="shared" si="30"/>
        <v/>
      </c>
      <c r="E171" s="21" t="str">
        <f t="shared" si="26"/>
        <v/>
      </c>
      <c r="F171" s="22"/>
      <c r="G171" s="22"/>
      <c r="H171" s="22"/>
      <c r="I171" s="86"/>
      <c r="J171" s="22"/>
      <c r="K171" s="22"/>
      <c r="L171" s="84"/>
      <c r="M171" s="22"/>
      <c r="N171" s="84"/>
      <c r="O171" s="23" t="str">
        <f t="shared" si="24"/>
        <v/>
      </c>
      <c r="P171" s="47"/>
      <c r="Q171" s="47"/>
      <c r="R171" s="143" t="str">
        <f t="shared" si="25"/>
        <v/>
      </c>
      <c r="S171" s="22"/>
      <c r="T171" s="84"/>
      <c r="U171" s="93"/>
      <c r="V171" s="93"/>
      <c r="W171" s="93"/>
      <c r="X171" s="86"/>
      <c r="Y171" s="22"/>
      <c r="Z171" s="24"/>
      <c r="AA171" s="126"/>
      <c r="AB171" s="127"/>
      <c r="AC171" s="126"/>
      <c r="AD171" s="124"/>
      <c r="AE171" s="35"/>
      <c r="AG171" s="79">
        <f t="shared" si="31"/>
        <v>0</v>
      </c>
      <c r="AH171" s="79">
        <f>IF(AND($F171&lt;&gt;"",F171&lt;&gt;※編集不可※選択項目!$C$9,T171=""),1,0)</f>
        <v>0</v>
      </c>
      <c r="AI171" s="79">
        <f>IF(AND($F171=※編集不可※選択項目!$C$9,U171=""),1,0)</f>
        <v>0</v>
      </c>
      <c r="AJ171" s="79">
        <f>IF(AND($H171&lt;&gt;"",I171=※編集不可※選択項目!$D$4,W171=""),1,0)</f>
        <v>0</v>
      </c>
      <c r="AK171" s="79">
        <f t="shared" si="27"/>
        <v>0</v>
      </c>
      <c r="AL171" s="79" t="str">
        <f t="shared" si="32"/>
        <v/>
      </c>
      <c r="AM171" s="72">
        <f t="shared" si="33"/>
        <v>0</v>
      </c>
      <c r="AN171" s="72">
        <f t="shared" si="34"/>
        <v>0</v>
      </c>
    </row>
    <row r="172" spans="1:40" s="39" customFormat="1" ht="34.5" customHeight="1" x14ac:dyDescent="0.2">
      <c r="A172" s="66">
        <f t="shared" si="28"/>
        <v>160</v>
      </c>
      <c r="B172" s="31" t="str">
        <f t="shared" si="29"/>
        <v/>
      </c>
      <c r="C172" s="80"/>
      <c r="D172" s="21" t="str">
        <f t="shared" si="30"/>
        <v/>
      </c>
      <c r="E172" s="21" t="str">
        <f t="shared" si="26"/>
        <v/>
      </c>
      <c r="F172" s="22"/>
      <c r="G172" s="22"/>
      <c r="H172" s="22"/>
      <c r="I172" s="86"/>
      <c r="J172" s="22"/>
      <c r="K172" s="22"/>
      <c r="L172" s="84"/>
      <c r="M172" s="22"/>
      <c r="N172" s="84"/>
      <c r="O172" s="23" t="str">
        <f t="shared" si="24"/>
        <v/>
      </c>
      <c r="P172" s="47"/>
      <c r="Q172" s="47"/>
      <c r="R172" s="143" t="str">
        <f t="shared" si="25"/>
        <v/>
      </c>
      <c r="S172" s="22"/>
      <c r="T172" s="84"/>
      <c r="U172" s="93"/>
      <c r="V172" s="93"/>
      <c r="W172" s="93"/>
      <c r="X172" s="86"/>
      <c r="Y172" s="22"/>
      <c r="Z172" s="24"/>
      <c r="AA172" s="126"/>
      <c r="AB172" s="127"/>
      <c r="AC172" s="126"/>
      <c r="AD172" s="124"/>
      <c r="AE172" s="35"/>
      <c r="AG172" s="79">
        <f t="shared" si="31"/>
        <v>0</v>
      </c>
      <c r="AH172" s="79">
        <f>IF(AND($F172&lt;&gt;"",F172&lt;&gt;※編集不可※選択項目!$C$9,T172=""),1,0)</f>
        <v>0</v>
      </c>
      <c r="AI172" s="79">
        <f>IF(AND($F172=※編集不可※選択項目!$C$9,U172=""),1,0)</f>
        <v>0</v>
      </c>
      <c r="AJ172" s="79">
        <f>IF(AND($H172&lt;&gt;"",I172=※編集不可※選択項目!$D$4,W172=""),1,0)</f>
        <v>0</v>
      </c>
      <c r="AK172" s="79">
        <f t="shared" si="27"/>
        <v>0</v>
      </c>
      <c r="AL172" s="79" t="str">
        <f t="shared" si="32"/>
        <v/>
      </c>
      <c r="AM172" s="72">
        <f t="shared" si="33"/>
        <v>0</v>
      </c>
      <c r="AN172" s="72">
        <f t="shared" si="34"/>
        <v>0</v>
      </c>
    </row>
    <row r="173" spans="1:40" s="39" customFormat="1" ht="34.5" customHeight="1" x14ac:dyDescent="0.2">
      <c r="A173" s="66">
        <f t="shared" si="28"/>
        <v>161</v>
      </c>
      <c r="B173" s="31" t="str">
        <f t="shared" si="29"/>
        <v/>
      </c>
      <c r="C173" s="80"/>
      <c r="D173" s="21" t="str">
        <f t="shared" si="30"/>
        <v/>
      </c>
      <c r="E173" s="21" t="str">
        <f t="shared" si="26"/>
        <v/>
      </c>
      <c r="F173" s="22"/>
      <c r="G173" s="22"/>
      <c r="H173" s="22"/>
      <c r="I173" s="86"/>
      <c r="J173" s="22"/>
      <c r="K173" s="22"/>
      <c r="L173" s="84"/>
      <c r="M173" s="22"/>
      <c r="N173" s="84"/>
      <c r="O173" s="23" t="str">
        <f t="shared" si="24"/>
        <v/>
      </c>
      <c r="P173" s="47"/>
      <c r="Q173" s="47"/>
      <c r="R173" s="143" t="str">
        <f t="shared" si="25"/>
        <v/>
      </c>
      <c r="S173" s="22"/>
      <c r="T173" s="84"/>
      <c r="U173" s="93"/>
      <c r="V173" s="93"/>
      <c r="W173" s="93"/>
      <c r="X173" s="86"/>
      <c r="Y173" s="22"/>
      <c r="Z173" s="24"/>
      <c r="AA173" s="126"/>
      <c r="AB173" s="127"/>
      <c r="AC173" s="126"/>
      <c r="AD173" s="124"/>
      <c r="AE173" s="35"/>
      <c r="AG173" s="79">
        <f t="shared" si="31"/>
        <v>0</v>
      </c>
      <c r="AH173" s="79">
        <f>IF(AND($F173&lt;&gt;"",F173&lt;&gt;※編集不可※選択項目!$C$9,T173=""),1,0)</f>
        <v>0</v>
      </c>
      <c r="AI173" s="79">
        <f>IF(AND($F173=※編集不可※選択項目!$C$9,U173=""),1,0)</f>
        <v>0</v>
      </c>
      <c r="AJ173" s="79">
        <f>IF(AND($H173&lt;&gt;"",I173=※編集不可※選択項目!$D$4,W173=""),1,0)</f>
        <v>0</v>
      </c>
      <c r="AK173" s="79">
        <f t="shared" si="27"/>
        <v>0</v>
      </c>
      <c r="AL173" s="79" t="str">
        <f t="shared" si="32"/>
        <v/>
      </c>
      <c r="AM173" s="72">
        <f t="shared" si="33"/>
        <v>0</v>
      </c>
      <c r="AN173" s="72">
        <f t="shared" si="34"/>
        <v>0</v>
      </c>
    </row>
    <row r="174" spans="1:40" s="39" customFormat="1" ht="34.5" customHeight="1" x14ac:dyDescent="0.2">
      <c r="A174" s="66">
        <f t="shared" si="28"/>
        <v>162</v>
      </c>
      <c r="B174" s="31" t="str">
        <f t="shared" si="29"/>
        <v/>
      </c>
      <c r="C174" s="80"/>
      <c r="D174" s="21" t="str">
        <f t="shared" si="30"/>
        <v/>
      </c>
      <c r="E174" s="21" t="str">
        <f t="shared" si="26"/>
        <v/>
      </c>
      <c r="F174" s="22"/>
      <c r="G174" s="22"/>
      <c r="H174" s="22"/>
      <c r="I174" s="86"/>
      <c r="J174" s="22"/>
      <c r="K174" s="22"/>
      <c r="L174" s="84"/>
      <c r="M174" s="22"/>
      <c r="N174" s="84"/>
      <c r="O174" s="23" t="str">
        <f t="shared" si="24"/>
        <v/>
      </c>
      <c r="P174" s="47"/>
      <c r="Q174" s="47"/>
      <c r="R174" s="143" t="str">
        <f t="shared" si="25"/>
        <v/>
      </c>
      <c r="S174" s="22"/>
      <c r="T174" s="84"/>
      <c r="U174" s="93"/>
      <c r="V174" s="93"/>
      <c r="W174" s="93"/>
      <c r="X174" s="86"/>
      <c r="Y174" s="22"/>
      <c r="Z174" s="24"/>
      <c r="AA174" s="126"/>
      <c r="AB174" s="127"/>
      <c r="AC174" s="126"/>
      <c r="AD174" s="124"/>
      <c r="AE174" s="35"/>
      <c r="AG174" s="79">
        <f t="shared" si="31"/>
        <v>0</v>
      </c>
      <c r="AH174" s="79">
        <f>IF(AND($F174&lt;&gt;"",F174&lt;&gt;※編集不可※選択項目!$C$9,T174=""),1,0)</f>
        <v>0</v>
      </c>
      <c r="AI174" s="79">
        <f>IF(AND($F174=※編集不可※選択項目!$C$9,U174=""),1,0)</f>
        <v>0</v>
      </c>
      <c r="AJ174" s="79">
        <f>IF(AND($H174&lt;&gt;"",I174=※編集不可※選択項目!$D$4,W174=""),1,0)</f>
        <v>0</v>
      </c>
      <c r="AK174" s="79">
        <f t="shared" si="27"/>
        <v>0</v>
      </c>
      <c r="AL174" s="79" t="str">
        <f t="shared" si="32"/>
        <v/>
      </c>
      <c r="AM174" s="72">
        <f t="shared" si="33"/>
        <v>0</v>
      </c>
      <c r="AN174" s="72">
        <f t="shared" si="34"/>
        <v>0</v>
      </c>
    </row>
    <row r="175" spans="1:40" s="39" customFormat="1" ht="34.5" customHeight="1" x14ac:dyDescent="0.2">
      <c r="A175" s="66">
        <f t="shared" si="28"/>
        <v>163</v>
      </c>
      <c r="B175" s="31" t="str">
        <f t="shared" si="29"/>
        <v/>
      </c>
      <c r="C175" s="80"/>
      <c r="D175" s="21" t="str">
        <f t="shared" si="30"/>
        <v/>
      </c>
      <c r="E175" s="21" t="str">
        <f t="shared" si="26"/>
        <v/>
      </c>
      <c r="F175" s="22"/>
      <c r="G175" s="22"/>
      <c r="H175" s="22"/>
      <c r="I175" s="86"/>
      <c r="J175" s="22"/>
      <c r="K175" s="22"/>
      <c r="L175" s="84"/>
      <c r="M175" s="22"/>
      <c r="N175" s="84"/>
      <c r="O175" s="23" t="str">
        <f t="shared" si="24"/>
        <v/>
      </c>
      <c r="P175" s="47"/>
      <c r="Q175" s="47"/>
      <c r="R175" s="143" t="str">
        <f t="shared" si="25"/>
        <v/>
      </c>
      <c r="S175" s="22"/>
      <c r="T175" s="84"/>
      <c r="U175" s="93"/>
      <c r="V175" s="93"/>
      <c r="W175" s="93"/>
      <c r="X175" s="86"/>
      <c r="Y175" s="22"/>
      <c r="Z175" s="24"/>
      <c r="AA175" s="126"/>
      <c r="AB175" s="127"/>
      <c r="AC175" s="126"/>
      <c r="AD175" s="124"/>
      <c r="AE175" s="35"/>
      <c r="AG175" s="79">
        <f t="shared" si="31"/>
        <v>0</v>
      </c>
      <c r="AH175" s="79">
        <f>IF(AND($F175&lt;&gt;"",F175&lt;&gt;※編集不可※選択項目!$C$9,T175=""),1,0)</f>
        <v>0</v>
      </c>
      <c r="AI175" s="79">
        <f>IF(AND($F175=※編集不可※選択項目!$C$9,U175=""),1,0)</f>
        <v>0</v>
      </c>
      <c r="AJ175" s="79">
        <f>IF(AND($H175&lt;&gt;"",I175=※編集不可※選択項目!$D$4,W175=""),1,0)</f>
        <v>0</v>
      </c>
      <c r="AK175" s="79">
        <f t="shared" si="27"/>
        <v>0</v>
      </c>
      <c r="AL175" s="79" t="str">
        <f t="shared" si="32"/>
        <v/>
      </c>
      <c r="AM175" s="72">
        <f t="shared" si="33"/>
        <v>0</v>
      </c>
      <c r="AN175" s="72">
        <f t="shared" si="34"/>
        <v>0</v>
      </c>
    </row>
    <row r="176" spans="1:40" s="39" customFormat="1" ht="34.5" customHeight="1" x14ac:dyDescent="0.2">
      <c r="A176" s="66">
        <f t="shared" si="28"/>
        <v>164</v>
      </c>
      <c r="B176" s="31" t="str">
        <f t="shared" si="29"/>
        <v/>
      </c>
      <c r="C176" s="80"/>
      <c r="D176" s="21" t="str">
        <f t="shared" si="30"/>
        <v/>
      </c>
      <c r="E176" s="21" t="str">
        <f t="shared" si="26"/>
        <v/>
      </c>
      <c r="F176" s="22"/>
      <c r="G176" s="22"/>
      <c r="H176" s="22"/>
      <c r="I176" s="86"/>
      <c r="J176" s="22"/>
      <c r="K176" s="22"/>
      <c r="L176" s="84"/>
      <c r="M176" s="22"/>
      <c r="N176" s="84"/>
      <c r="O176" s="23" t="str">
        <f t="shared" si="24"/>
        <v/>
      </c>
      <c r="P176" s="47"/>
      <c r="Q176" s="47"/>
      <c r="R176" s="143" t="str">
        <f t="shared" si="25"/>
        <v/>
      </c>
      <c r="S176" s="22"/>
      <c r="T176" s="84"/>
      <c r="U176" s="93"/>
      <c r="V176" s="93"/>
      <c r="W176" s="93"/>
      <c r="X176" s="86"/>
      <c r="Y176" s="22"/>
      <c r="Z176" s="24"/>
      <c r="AA176" s="126"/>
      <c r="AB176" s="127"/>
      <c r="AC176" s="126"/>
      <c r="AD176" s="124"/>
      <c r="AE176" s="35"/>
      <c r="AG176" s="79">
        <f t="shared" si="31"/>
        <v>0</v>
      </c>
      <c r="AH176" s="79">
        <f>IF(AND($F176&lt;&gt;"",F176&lt;&gt;※編集不可※選択項目!$C$9,T176=""),1,0)</f>
        <v>0</v>
      </c>
      <c r="AI176" s="79">
        <f>IF(AND($F176=※編集不可※選択項目!$C$9,U176=""),1,0)</f>
        <v>0</v>
      </c>
      <c r="AJ176" s="79">
        <f>IF(AND($H176&lt;&gt;"",I176=※編集不可※選択項目!$D$4,W176=""),1,0)</f>
        <v>0</v>
      </c>
      <c r="AK176" s="79">
        <f t="shared" si="27"/>
        <v>0</v>
      </c>
      <c r="AL176" s="79" t="str">
        <f t="shared" si="32"/>
        <v/>
      </c>
      <c r="AM176" s="72">
        <f t="shared" si="33"/>
        <v>0</v>
      </c>
      <c r="AN176" s="72">
        <f t="shared" si="34"/>
        <v>0</v>
      </c>
    </row>
    <row r="177" spans="1:40" s="39" customFormat="1" ht="34.5" customHeight="1" x14ac:dyDescent="0.2">
      <c r="A177" s="66">
        <f t="shared" si="28"/>
        <v>165</v>
      </c>
      <c r="B177" s="31" t="str">
        <f t="shared" si="29"/>
        <v/>
      </c>
      <c r="C177" s="80"/>
      <c r="D177" s="21" t="str">
        <f t="shared" si="30"/>
        <v/>
      </c>
      <c r="E177" s="21" t="str">
        <f t="shared" si="26"/>
        <v/>
      </c>
      <c r="F177" s="22"/>
      <c r="G177" s="22"/>
      <c r="H177" s="22"/>
      <c r="I177" s="86"/>
      <c r="J177" s="22"/>
      <c r="K177" s="22"/>
      <c r="L177" s="84"/>
      <c r="M177" s="22"/>
      <c r="N177" s="84"/>
      <c r="O177" s="23" t="str">
        <f t="shared" si="24"/>
        <v/>
      </c>
      <c r="P177" s="47"/>
      <c r="Q177" s="47"/>
      <c r="R177" s="143" t="str">
        <f t="shared" si="25"/>
        <v/>
      </c>
      <c r="S177" s="22"/>
      <c r="T177" s="84"/>
      <c r="U177" s="93"/>
      <c r="V177" s="93"/>
      <c r="W177" s="93"/>
      <c r="X177" s="86"/>
      <c r="Y177" s="22"/>
      <c r="Z177" s="24"/>
      <c r="AA177" s="126"/>
      <c r="AB177" s="127"/>
      <c r="AC177" s="126"/>
      <c r="AD177" s="124"/>
      <c r="AE177" s="35"/>
      <c r="AG177" s="79">
        <f t="shared" si="31"/>
        <v>0</v>
      </c>
      <c r="AH177" s="79">
        <f>IF(AND($F177&lt;&gt;"",F177&lt;&gt;※編集不可※選択項目!$C$9,T177=""),1,0)</f>
        <v>0</v>
      </c>
      <c r="AI177" s="79">
        <f>IF(AND($F177=※編集不可※選択項目!$C$9,U177=""),1,0)</f>
        <v>0</v>
      </c>
      <c r="AJ177" s="79">
        <f>IF(AND($H177&lt;&gt;"",I177=※編集不可※選択項目!$D$4,W177=""),1,0)</f>
        <v>0</v>
      </c>
      <c r="AK177" s="79">
        <f t="shared" si="27"/>
        <v>0</v>
      </c>
      <c r="AL177" s="79" t="str">
        <f t="shared" si="32"/>
        <v/>
      </c>
      <c r="AM177" s="72">
        <f t="shared" si="33"/>
        <v>0</v>
      </c>
      <c r="AN177" s="72">
        <f t="shared" si="34"/>
        <v>0</v>
      </c>
    </row>
    <row r="178" spans="1:40" s="39" customFormat="1" ht="34.5" customHeight="1" x14ac:dyDescent="0.2">
      <c r="A178" s="66">
        <f t="shared" si="28"/>
        <v>166</v>
      </c>
      <c r="B178" s="31" t="str">
        <f t="shared" si="29"/>
        <v/>
      </c>
      <c r="C178" s="80"/>
      <c r="D178" s="21" t="str">
        <f t="shared" si="30"/>
        <v/>
      </c>
      <c r="E178" s="21" t="str">
        <f t="shared" si="26"/>
        <v/>
      </c>
      <c r="F178" s="22"/>
      <c r="G178" s="22"/>
      <c r="H178" s="22"/>
      <c r="I178" s="86"/>
      <c r="J178" s="22"/>
      <c r="K178" s="22"/>
      <c r="L178" s="84"/>
      <c r="M178" s="22"/>
      <c r="N178" s="84"/>
      <c r="O178" s="23" t="str">
        <f t="shared" si="24"/>
        <v/>
      </c>
      <c r="P178" s="47"/>
      <c r="Q178" s="47"/>
      <c r="R178" s="143" t="str">
        <f t="shared" si="25"/>
        <v/>
      </c>
      <c r="S178" s="22"/>
      <c r="T178" s="84"/>
      <c r="U178" s="93"/>
      <c r="V178" s="93"/>
      <c r="W178" s="93"/>
      <c r="X178" s="86"/>
      <c r="Y178" s="22"/>
      <c r="Z178" s="24"/>
      <c r="AA178" s="126"/>
      <c r="AB178" s="127"/>
      <c r="AC178" s="126"/>
      <c r="AD178" s="124"/>
      <c r="AE178" s="35"/>
      <c r="AG178" s="79">
        <f t="shared" si="31"/>
        <v>0</v>
      </c>
      <c r="AH178" s="79">
        <f>IF(AND($F178&lt;&gt;"",F178&lt;&gt;※編集不可※選択項目!$C$9,T178=""),1,0)</f>
        <v>0</v>
      </c>
      <c r="AI178" s="79">
        <f>IF(AND($F178=※編集不可※選択項目!$C$9,U178=""),1,0)</f>
        <v>0</v>
      </c>
      <c r="AJ178" s="79">
        <f>IF(AND($H178&lt;&gt;"",I178=※編集不可※選択項目!$D$4,W178=""),1,0)</f>
        <v>0</v>
      </c>
      <c r="AK178" s="79">
        <f t="shared" si="27"/>
        <v>0</v>
      </c>
      <c r="AL178" s="79" t="str">
        <f t="shared" si="32"/>
        <v/>
      </c>
      <c r="AM178" s="72">
        <f t="shared" si="33"/>
        <v>0</v>
      </c>
      <c r="AN178" s="72">
        <f t="shared" si="34"/>
        <v>0</v>
      </c>
    </row>
    <row r="179" spans="1:40" s="39" customFormat="1" ht="34.5" customHeight="1" x14ac:dyDescent="0.2">
      <c r="A179" s="66">
        <f t="shared" si="28"/>
        <v>167</v>
      </c>
      <c r="B179" s="31" t="str">
        <f t="shared" si="29"/>
        <v/>
      </c>
      <c r="C179" s="80"/>
      <c r="D179" s="21" t="str">
        <f t="shared" si="30"/>
        <v/>
      </c>
      <c r="E179" s="21" t="str">
        <f t="shared" si="26"/>
        <v/>
      </c>
      <c r="F179" s="22"/>
      <c r="G179" s="22"/>
      <c r="H179" s="22"/>
      <c r="I179" s="86"/>
      <c r="J179" s="22"/>
      <c r="K179" s="22"/>
      <c r="L179" s="84"/>
      <c r="M179" s="22"/>
      <c r="N179" s="84"/>
      <c r="O179" s="23" t="str">
        <f t="shared" si="24"/>
        <v/>
      </c>
      <c r="P179" s="47"/>
      <c r="Q179" s="47"/>
      <c r="R179" s="143" t="str">
        <f t="shared" si="25"/>
        <v/>
      </c>
      <c r="S179" s="22"/>
      <c r="T179" s="84"/>
      <c r="U179" s="93"/>
      <c r="V179" s="93"/>
      <c r="W179" s="93"/>
      <c r="X179" s="86"/>
      <c r="Y179" s="22"/>
      <c r="Z179" s="24"/>
      <c r="AA179" s="126"/>
      <c r="AB179" s="127"/>
      <c r="AC179" s="126"/>
      <c r="AD179" s="124"/>
      <c r="AE179" s="35"/>
      <c r="AG179" s="79">
        <f t="shared" si="31"/>
        <v>0</v>
      </c>
      <c r="AH179" s="79">
        <f>IF(AND($F179&lt;&gt;"",F179&lt;&gt;※編集不可※選択項目!$C$9,T179=""),1,0)</f>
        <v>0</v>
      </c>
      <c r="AI179" s="79">
        <f>IF(AND($F179=※編集不可※選択項目!$C$9,U179=""),1,0)</f>
        <v>0</v>
      </c>
      <c r="AJ179" s="79">
        <f>IF(AND($H179&lt;&gt;"",I179=※編集不可※選択項目!$D$4,W179=""),1,0)</f>
        <v>0</v>
      </c>
      <c r="AK179" s="79">
        <f t="shared" si="27"/>
        <v>0</v>
      </c>
      <c r="AL179" s="79" t="str">
        <f t="shared" si="32"/>
        <v/>
      </c>
      <c r="AM179" s="72">
        <f t="shared" si="33"/>
        <v>0</v>
      </c>
      <c r="AN179" s="72">
        <f t="shared" si="34"/>
        <v>0</v>
      </c>
    </row>
    <row r="180" spans="1:40" s="39" customFormat="1" ht="34.5" customHeight="1" x14ac:dyDescent="0.2">
      <c r="A180" s="66">
        <f t="shared" si="28"/>
        <v>168</v>
      </c>
      <c r="B180" s="31" t="str">
        <f t="shared" si="29"/>
        <v/>
      </c>
      <c r="C180" s="80"/>
      <c r="D180" s="21" t="str">
        <f t="shared" si="30"/>
        <v/>
      </c>
      <c r="E180" s="21" t="str">
        <f t="shared" si="26"/>
        <v/>
      </c>
      <c r="F180" s="22"/>
      <c r="G180" s="22"/>
      <c r="H180" s="22"/>
      <c r="I180" s="86"/>
      <c r="J180" s="22"/>
      <c r="K180" s="22"/>
      <c r="L180" s="84"/>
      <c r="M180" s="22"/>
      <c r="N180" s="84"/>
      <c r="O180" s="23" t="str">
        <f t="shared" si="24"/>
        <v/>
      </c>
      <c r="P180" s="47"/>
      <c r="Q180" s="47"/>
      <c r="R180" s="143" t="str">
        <f t="shared" si="25"/>
        <v/>
      </c>
      <c r="S180" s="22"/>
      <c r="T180" s="84"/>
      <c r="U180" s="93"/>
      <c r="V180" s="93"/>
      <c r="W180" s="93"/>
      <c r="X180" s="86"/>
      <c r="Y180" s="22"/>
      <c r="Z180" s="24"/>
      <c r="AA180" s="126"/>
      <c r="AB180" s="127"/>
      <c r="AC180" s="126"/>
      <c r="AD180" s="124"/>
      <c r="AE180" s="35"/>
      <c r="AG180" s="79">
        <f t="shared" si="31"/>
        <v>0</v>
      </c>
      <c r="AH180" s="79">
        <f>IF(AND($F180&lt;&gt;"",F180&lt;&gt;※編集不可※選択項目!$C$9,T180=""),1,0)</f>
        <v>0</v>
      </c>
      <c r="AI180" s="79">
        <f>IF(AND($F180=※編集不可※選択項目!$C$9,U180=""),1,0)</f>
        <v>0</v>
      </c>
      <c r="AJ180" s="79">
        <f>IF(AND($H180&lt;&gt;"",I180=※編集不可※選択項目!$D$4,W180=""),1,0)</f>
        <v>0</v>
      </c>
      <c r="AK180" s="79">
        <f t="shared" si="27"/>
        <v>0</v>
      </c>
      <c r="AL180" s="79" t="str">
        <f t="shared" si="32"/>
        <v/>
      </c>
      <c r="AM180" s="72">
        <f t="shared" si="33"/>
        <v>0</v>
      </c>
      <c r="AN180" s="72">
        <f t="shared" si="34"/>
        <v>0</v>
      </c>
    </row>
    <row r="181" spans="1:40" s="39" customFormat="1" ht="34.5" customHeight="1" x14ac:dyDescent="0.2">
      <c r="A181" s="66">
        <f t="shared" si="28"/>
        <v>169</v>
      </c>
      <c r="B181" s="31" t="str">
        <f t="shared" si="29"/>
        <v/>
      </c>
      <c r="C181" s="80"/>
      <c r="D181" s="21" t="str">
        <f t="shared" si="30"/>
        <v/>
      </c>
      <c r="E181" s="21" t="str">
        <f t="shared" si="26"/>
        <v/>
      </c>
      <c r="F181" s="22"/>
      <c r="G181" s="22"/>
      <c r="H181" s="22"/>
      <c r="I181" s="86"/>
      <c r="J181" s="22"/>
      <c r="K181" s="22"/>
      <c r="L181" s="84"/>
      <c r="M181" s="22"/>
      <c r="N181" s="84"/>
      <c r="O181" s="23" t="str">
        <f t="shared" si="24"/>
        <v/>
      </c>
      <c r="P181" s="47"/>
      <c r="Q181" s="47"/>
      <c r="R181" s="143" t="str">
        <f t="shared" si="25"/>
        <v/>
      </c>
      <c r="S181" s="22"/>
      <c r="T181" s="84"/>
      <c r="U181" s="93"/>
      <c r="V181" s="93"/>
      <c r="W181" s="93"/>
      <c r="X181" s="86"/>
      <c r="Y181" s="22"/>
      <c r="Z181" s="24"/>
      <c r="AA181" s="126"/>
      <c r="AB181" s="127"/>
      <c r="AC181" s="126"/>
      <c r="AD181" s="124"/>
      <c r="AE181" s="35"/>
      <c r="AG181" s="79">
        <f t="shared" si="31"/>
        <v>0</v>
      </c>
      <c r="AH181" s="79">
        <f>IF(AND($F181&lt;&gt;"",F181&lt;&gt;※編集不可※選択項目!$C$9,T181=""),1,0)</f>
        <v>0</v>
      </c>
      <c r="AI181" s="79">
        <f>IF(AND($F181=※編集不可※選択項目!$C$9,U181=""),1,0)</f>
        <v>0</v>
      </c>
      <c r="AJ181" s="79">
        <f>IF(AND($H181&lt;&gt;"",I181=※編集不可※選択項目!$D$4,W181=""),1,0)</f>
        <v>0</v>
      </c>
      <c r="AK181" s="79">
        <f t="shared" si="27"/>
        <v>0</v>
      </c>
      <c r="AL181" s="79" t="str">
        <f t="shared" si="32"/>
        <v/>
      </c>
      <c r="AM181" s="72">
        <f t="shared" si="33"/>
        <v>0</v>
      </c>
      <c r="AN181" s="72">
        <f t="shared" si="34"/>
        <v>0</v>
      </c>
    </row>
    <row r="182" spans="1:40" s="39" customFormat="1" ht="34.5" customHeight="1" x14ac:dyDescent="0.2">
      <c r="A182" s="66">
        <f t="shared" si="28"/>
        <v>170</v>
      </c>
      <c r="B182" s="31" t="str">
        <f t="shared" si="29"/>
        <v/>
      </c>
      <c r="C182" s="80"/>
      <c r="D182" s="21" t="str">
        <f t="shared" si="30"/>
        <v/>
      </c>
      <c r="E182" s="21" t="str">
        <f t="shared" si="26"/>
        <v/>
      </c>
      <c r="F182" s="22"/>
      <c r="G182" s="22"/>
      <c r="H182" s="22"/>
      <c r="I182" s="86"/>
      <c r="J182" s="22"/>
      <c r="K182" s="22"/>
      <c r="L182" s="84"/>
      <c r="M182" s="22"/>
      <c r="N182" s="84"/>
      <c r="O182" s="23" t="str">
        <f t="shared" si="24"/>
        <v/>
      </c>
      <c r="P182" s="47"/>
      <c r="Q182" s="47"/>
      <c r="R182" s="143" t="str">
        <f t="shared" si="25"/>
        <v/>
      </c>
      <c r="S182" s="22"/>
      <c r="T182" s="84"/>
      <c r="U182" s="93"/>
      <c r="V182" s="93"/>
      <c r="W182" s="93"/>
      <c r="X182" s="86"/>
      <c r="Y182" s="22"/>
      <c r="Z182" s="24"/>
      <c r="AA182" s="126"/>
      <c r="AB182" s="127"/>
      <c r="AC182" s="126"/>
      <c r="AD182" s="124"/>
      <c r="AE182" s="35"/>
      <c r="AG182" s="79">
        <f t="shared" si="31"/>
        <v>0</v>
      </c>
      <c r="AH182" s="79">
        <f>IF(AND($F182&lt;&gt;"",F182&lt;&gt;※編集不可※選択項目!$C$9,T182=""),1,0)</f>
        <v>0</v>
      </c>
      <c r="AI182" s="79">
        <f>IF(AND($F182=※編集不可※選択項目!$C$9,U182=""),1,0)</f>
        <v>0</v>
      </c>
      <c r="AJ182" s="79">
        <f>IF(AND($H182&lt;&gt;"",I182=※編集不可※選択項目!$D$4,W182=""),1,0)</f>
        <v>0</v>
      </c>
      <c r="AK182" s="79">
        <f t="shared" si="27"/>
        <v>0</v>
      </c>
      <c r="AL182" s="79" t="str">
        <f t="shared" si="32"/>
        <v/>
      </c>
      <c r="AM182" s="72">
        <f t="shared" si="33"/>
        <v>0</v>
      </c>
      <c r="AN182" s="72">
        <f t="shared" si="34"/>
        <v>0</v>
      </c>
    </row>
    <row r="183" spans="1:40" s="39" customFormat="1" ht="34.5" customHeight="1" x14ac:dyDescent="0.2">
      <c r="A183" s="66">
        <f t="shared" si="28"/>
        <v>171</v>
      </c>
      <c r="B183" s="31" t="str">
        <f t="shared" si="29"/>
        <v/>
      </c>
      <c r="C183" s="80"/>
      <c r="D183" s="21" t="str">
        <f t="shared" si="30"/>
        <v/>
      </c>
      <c r="E183" s="21" t="str">
        <f t="shared" si="26"/>
        <v/>
      </c>
      <c r="F183" s="22"/>
      <c r="G183" s="22"/>
      <c r="H183" s="22"/>
      <c r="I183" s="86"/>
      <c r="J183" s="22"/>
      <c r="K183" s="22"/>
      <c r="L183" s="84"/>
      <c r="M183" s="22"/>
      <c r="N183" s="84"/>
      <c r="O183" s="23" t="str">
        <f t="shared" si="24"/>
        <v/>
      </c>
      <c r="P183" s="47"/>
      <c r="Q183" s="47"/>
      <c r="R183" s="143" t="str">
        <f t="shared" si="25"/>
        <v/>
      </c>
      <c r="S183" s="22"/>
      <c r="T183" s="84"/>
      <c r="U183" s="93"/>
      <c r="V183" s="93"/>
      <c r="W183" s="93"/>
      <c r="X183" s="86"/>
      <c r="Y183" s="22"/>
      <c r="Z183" s="24"/>
      <c r="AA183" s="126"/>
      <c r="AB183" s="127"/>
      <c r="AC183" s="126"/>
      <c r="AD183" s="124"/>
      <c r="AE183" s="35"/>
      <c r="AG183" s="79">
        <f t="shared" si="31"/>
        <v>0</v>
      </c>
      <c r="AH183" s="79">
        <f>IF(AND($F183&lt;&gt;"",F183&lt;&gt;※編集不可※選択項目!$C$9,T183=""),1,0)</f>
        <v>0</v>
      </c>
      <c r="AI183" s="79">
        <f>IF(AND($F183=※編集不可※選択項目!$C$9,U183=""),1,0)</f>
        <v>0</v>
      </c>
      <c r="AJ183" s="79">
        <f>IF(AND($H183&lt;&gt;"",I183=※編集不可※選択項目!$D$4,W183=""),1,0)</f>
        <v>0</v>
      </c>
      <c r="AK183" s="79">
        <f t="shared" si="27"/>
        <v>0</v>
      </c>
      <c r="AL183" s="79" t="str">
        <f t="shared" si="32"/>
        <v/>
      </c>
      <c r="AM183" s="72">
        <f t="shared" si="33"/>
        <v>0</v>
      </c>
      <c r="AN183" s="72">
        <f t="shared" si="34"/>
        <v>0</v>
      </c>
    </row>
    <row r="184" spans="1:40" s="39" customFormat="1" ht="34.5" customHeight="1" x14ac:dyDescent="0.2">
      <c r="A184" s="66">
        <f t="shared" si="28"/>
        <v>172</v>
      </c>
      <c r="B184" s="31" t="str">
        <f t="shared" si="29"/>
        <v/>
      </c>
      <c r="C184" s="80"/>
      <c r="D184" s="21" t="str">
        <f t="shared" si="30"/>
        <v/>
      </c>
      <c r="E184" s="21" t="str">
        <f t="shared" si="26"/>
        <v/>
      </c>
      <c r="F184" s="22"/>
      <c r="G184" s="22"/>
      <c r="H184" s="22"/>
      <c r="I184" s="86"/>
      <c r="J184" s="22"/>
      <c r="K184" s="22"/>
      <c r="L184" s="84"/>
      <c r="M184" s="22"/>
      <c r="N184" s="84"/>
      <c r="O184" s="23" t="str">
        <f t="shared" si="24"/>
        <v/>
      </c>
      <c r="P184" s="47"/>
      <c r="Q184" s="47"/>
      <c r="R184" s="143" t="str">
        <f t="shared" si="25"/>
        <v/>
      </c>
      <c r="S184" s="22"/>
      <c r="T184" s="84"/>
      <c r="U184" s="93"/>
      <c r="V184" s="93"/>
      <c r="W184" s="93"/>
      <c r="X184" s="86"/>
      <c r="Y184" s="22"/>
      <c r="Z184" s="24"/>
      <c r="AA184" s="126"/>
      <c r="AB184" s="127"/>
      <c r="AC184" s="126"/>
      <c r="AD184" s="124"/>
      <c r="AE184" s="35"/>
      <c r="AG184" s="79">
        <f t="shared" si="31"/>
        <v>0</v>
      </c>
      <c r="AH184" s="79">
        <f>IF(AND($F184&lt;&gt;"",F184&lt;&gt;※編集不可※選択項目!$C$9,T184=""),1,0)</f>
        <v>0</v>
      </c>
      <c r="AI184" s="79">
        <f>IF(AND($F184=※編集不可※選択項目!$C$9,U184=""),1,0)</f>
        <v>0</v>
      </c>
      <c r="AJ184" s="79">
        <f>IF(AND($H184&lt;&gt;"",I184=※編集不可※選択項目!$D$4,W184=""),1,0)</f>
        <v>0</v>
      </c>
      <c r="AK184" s="79">
        <f t="shared" si="27"/>
        <v>0</v>
      </c>
      <c r="AL184" s="79" t="str">
        <f t="shared" si="32"/>
        <v/>
      </c>
      <c r="AM184" s="72">
        <f t="shared" si="33"/>
        <v>0</v>
      </c>
      <c r="AN184" s="72">
        <f t="shared" si="34"/>
        <v>0</v>
      </c>
    </row>
    <row r="185" spans="1:40" s="39" customFormat="1" ht="34.5" customHeight="1" x14ac:dyDescent="0.2">
      <c r="A185" s="66">
        <f t="shared" si="28"/>
        <v>173</v>
      </c>
      <c r="B185" s="31" t="str">
        <f t="shared" si="29"/>
        <v/>
      </c>
      <c r="C185" s="80"/>
      <c r="D185" s="21" t="str">
        <f t="shared" si="30"/>
        <v/>
      </c>
      <c r="E185" s="21" t="str">
        <f t="shared" si="26"/>
        <v/>
      </c>
      <c r="F185" s="22"/>
      <c r="G185" s="22"/>
      <c r="H185" s="22"/>
      <c r="I185" s="86"/>
      <c r="J185" s="22"/>
      <c r="K185" s="22"/>
      <c r="L185" s="84"/>
      <c r="M185" s="22"/>
      <c r="N185" s="84"/>
      <c r="O185" s="23" t="str">
        <f t="shared" si="24"/>
        <v/>
      </c>
      <c r="P185" s="47"/>
      <c r="Q185" s="47"/>
      <c r="R185" s="143" t="str">
        <f t="shared" si="25"/>
        <v/>
      </c>
      <c r="S185" s="22"/>
      <c r="T185" s="84"/>
      <c r="U185" s="93"/>
      <c r="V185" s="93"/>
      <c r="W185" s="93"/>
      <c r="X185" s="86"/>
      <c r="Y185" s="22"/>
      <c r="Z185" s="24"/>
      <c r="AA185" s="126"/>
      <c r="AB185" s="127"/>
      <c r="AC185" s="126"/>
      <c r="AD185" s="124"/>
      <c r="AE185" s="35"/>
      <c r="AG185" s="79">
        <f t="shared" si="31"/>
        <v>0</v>
      </c>
      <c r="AH185" s="79">
        <f>IF(AND($F185&lt;&gt;"",F185&lt;&gt;※編集不可※選択項目!$C$9,T185=""),1,0)</f>
        <v>0</v>
      </c>
      <c r="AI185" s="79">
        <f>IF(AND($F185=※編集不可※選択項目!$C$9,U185=""),1,0)</f>
        <v>0</v>
      </c>
      <c r="AJ185" s="79">
        <f>IF(AND($H185&lt;&gt;"",I185=※編集不可※選択項目!$D$4,W185=""),1,0)</f>
        <v>0</v>
      </c>
      <c r="AK185" s="79">
        <f t="shared" si="27"/>
        <v>0</v>
      </c>
      <c r="AL185" s="79" t="str">
        <f t="shared" si="32"/>
        <v/>
      </c>
      <c r="AM185" s="72">
        <f t="shared" si="33"/>
        <v>0</v>
      </c>
      <c r="AN185" s="72">
        <f t="shared" si="34"/>
        <v>0</v>
      </c>
    </row>
    <row r="186" spans="1:40" s="39" customFormat="1" ht="34.5" customHeight="1" x14ac:dyDescent="0.2">
      <c r="A186" s="66">
        <f t="shared" si="28"/>
        <v>174</v>
      </c>
      <c r="B186" s="31" t="str">
        <f t="shared" si="29"/>
        <v/>
      </c>
      <c r="C186" s="80"/>
      <c r="D186" s="21" t="str">
        <f t="shared" si="30"/>
        <v/>
      </c>
      <c r="E186" s="21" t="str">
        <f t="shared" si="26"/>
        <v/>
      </c>
      <c r="F186" s="22"/>
      <c r="G186" s="22"/>
      <c r="H186" s="22"/>
      <c r="I186" s="86"/>
      <c r="J186" s="22"/>
      <c r="K186" s="22"/>
      <c r="L186" s="84"/>
      <c r="M186" s="22"/>
      <c r="N186" s="84"/>
      <c r="O186" s="23" t="str">
        <f t="shared" si="24"/>
        <v/>
      </c>
      <c r="P186" s="47"/>
      <c r="Q186" s="47"/>
      <c r="R186" s="143" t="str">
        <f t="shared" si="25"/>
        <v/>
      </c>
      <c r="S186" s="22"/>
      <c r="T186" s="84"/>
      <c r="U186" s="93"/>
      <c r="V186" s="93"/>
      <c r="W186" s="93"/>
      <c r="X186" s="86"/>
      <c r="Y186" s="22"/>
      <c r="Z186" s="24"/>
      <c r="AA186" s="126"/>
      <c r="AB186" s="127"/>
      <c r="AC186" s="126"/>
      <c r="AD186" s="124"/>
      <c r="AE186" s="35"/>
      <c r="AG186" s="79">
        <f t="shared" si="31"/>
        <v>0</v>
      </c>
      <c r="AH186" s="79">
        <f>IF(AND($F186&lt;&gt;"",F186&lt;&gt;※編集不可※選択項目!$C$9,T186=""),1,0)</f>
        <v>0</v>
      </c>
      <c r="AI186" s="79">
        <f>IF(AND($F186=※編集不可※選択項目!$C$9,U186=""),1,0)</f>
        <v>0</v>
      </c>
      <c r="AJ186" s="79">
        <f>IF(AND($H186&lt;&gt;"",I186=※編集不可※選択項目!$D$4,W186=""),1,0)</f>
        <v>0</v>
      </c>
      <c r="AK186" s="79">
        <f t="shared" si="27"/>
        <v>0</v>
      </c>
      <c r="AL186" s="79" t="str">
        <f t="shared" si="32"/>
        <v/>
      </c>
      <c r="AM186" s="72">
        <f t="shared" si="33"/>
        <v>0</v>
      </c>
      <c r="AN186" s="72">
        <f t="shared" si="34"/>
        <v>0</v>
      </c>
    </row>
    <row r="187" spans="1:40" s="39" customFormat="1" ht="34.5" customHeight="1" x14ac:dyDescent="0.2">
      <c r="A187" s="66">
        <f t="shared" si="28"/>
        <v>175</v>
      </c>
      <c r="B187" s="31" t="str">
        <f t="shared" si="29"/>
        <v/>
      </c>
      <c r="C187" s="80"/>
      <c r="D187" s="21" t="str">
        <f t="shared" si="30"/>
        <v/>
      </c>
      <c r="E187" s="21" t="str">
        <f t="shared" si="26"/>
        <v/>
      </c>
      <c r="F187" s="22"/>
      <c r="G187" s="22"/>
      <c r="H187" s="22"/>
      <c r="I187" s="86"/>
      <c r="J187" s="22"/>
      <c r="K187" s="22"/>
      <c r="L187" s="84"/>
      <c r="M187" s="22"/>
      <c r="N187" s="84"/>
      <c r="O187" s="23" t="str">
        <f t="shared" si="24"/>
        <v/>
      </c>
      <c r="P187" s="47"/>
      <c r="Q187" s="47"/>
      <c r="R187" s="143" t="str">
        <f t="shared" si="25"/>
        <v/>
      </c>
      <c r="S187" s="22"/>
      <c r="T187" s="84"/>
      <c r="U187" s="93"/>
      <c r="V187" s="93"/>
      <c r="W187" s="93"/>
      <c r="X187" s="86"/>
      <c r="Y187" s="22"/>
      <c r="Z187" s="24"/>
      <c r="AA187" s="126"/>
      <c r="AB187" s="127"/>
      <c r="AC187" s="126"/>
      <c r="AD187" s="124"/>
      <c r="AE187" s="35"/>
      <c r="AG187" s="79">
        <f t="shared" si="31"/>
        <v>0</v>
      </c>
      <c r="AH187" s="79">
        <f>IF(AND($F187&lt;&gt;"",F187&lt;&gt;※編集不可※選択項目!$C$9,T187=""),1,0)</f>
        <v>0</v>
      </c>
      <c r="AI187" s="79">
        <f>IF(AND($F187=※編集不可※選択項目!$C$9,U187=""),1,0)</f>
        <v>0</v>
      </c>
      <c r="AJ187" s="79">
        <f>IF(AND($H187&lt;&gt;"",I187=※編集不可※選択項目!$D$4,W187=""),1,0)</f>
        <v>0</v>
      </c>
      <c r="AK187" s="79">
        <f t="shared" si="27"/>
        <v>0</v>
      </c>
      <c r="AL187" s="79" t="str">
        <f t="shared" si="32"/>
        <v/>
      </c>
      <c r="AM187" s="72">
        <f t="shared" si="33"/>
        <v>0</v>
      </c>
      <c r="AN187" s="72">
        <f t="shared" si="34"/>
        <v>0</v>
      </c>
    </row>
    <row r="188" spans="1:40" s="39" customFormat="1" ht="34.5" customHeight="1" x14ac:dyDescent="0.2">
      <c r="A188" s="66">
        <f t="shared" si="28"/>
        <v>176</v>
      </c>
      <c r="B188" s="31" t="str">
        <f t="shared" si="29"/>
        <v/>
      </c>
      <c r="C188" s="80"/>
      <c r="D188" s="21" t="str">
        <f t="shared" si="30"/>
        <v/>
      </c>
      <c r="E188" s="21" t="str">
        <f t="shared" si="26"/>
        <v/>
      </c>
      <c r="F188" s="22"/>
      <c r="G188" s="22"/>
      <c r="H188" s="22"/>
      <c r="I188" s="86"/>
      <c r="J188" s="22"/>
      <c r="K188" s="22"/>
      <c r="L188" s="84"/>
      <c r="M188" s="22"/>
      <c r="N188" s="84"/>
      <c r="O188" s="23" t="str">
        <f t="shared" si="24"/>
        <v/>
      </c>
      <c r="P188" s="47"/>
      <c r="Q188" s="47"/>
      <c r="R188" s="143" t="str">
        <f t="shared" si="25"/>
        <v/>
      </c>
      <c r="S188" s="22"/>
      <c r="T188" s="84"/>
      <c r="U188" s="93"/>
      <c r="V188" s="93"/>
      <c r="W188" s="93"/>
      <c r="X188" s="86"/>
      <c r="Y188" s="22"/>
      <c r="Z188" s="24"/>
      <c r="AA188" s="126"/>
      <c r="AB188" s="127"/>
      <c r="AC188" s="126"/>
      <c r="AD188" s="124"/>
      <c r="AE188" s="35"/>
      <c r="AG188" s="79">
        <f t="shared" si="31"/>
        <v>0</v>
      </c>
      <c r="AH188" s="79">
        <f>IF(AND($F188&lt;&gt;"",F188&lt;&gt;※編集不可※選択項目!$C$9,T188=""),1,0)</f>
        <v>0</v>
      </c>
      <c r="AI188" s="79">
        <f>IF(AND($F188=※編集不可※選択項目!$C$9,U188=""),1,0)</f>
        <v>0</v>
      </c>
      <c r="AJ188" s="79">
        <f>IF(AND($H188&lt;&gt;"",I188=※編集不可※選択項目!$D$4,W188=""),1,0)</f>
        <v>0</v>
      </c>
      <c r="AK188" s="79">
        <f t="shared" si="27"/>
        <v>0</v>
      </c>
      <c r="AL188" s="79" t="str">
        <f t="shared" si="32"/>
        <v/>
      </c>
      <c r="AM188" s="72">
        <f t="shared" si="33"/>
        <v>0</v>
      </c>
      <c r="AN188" s="72">
        <f t="shared" si="34"/>
        <v>0</v>
      </c>
    </row>
    <row r="189" spans="1:40" s="39" customFormat="1" ht="34.5" customHeight="1" x14ac:dyDescent="0.2">
      <c r="A189" s="66">
        <f t="shared" si="28"/>
        <v>177</v>
      </c>
      <c r="B189" s="31" t="str">
        <f t="shared" si="29"/>
        <v/>
      </c>
      <c r="C189" s="80"/>
      <c r="D189" s="21" t="str">
        <f t="shared" si="30"/>
        <v/>
      </c>
      <c r="E189" s="21" t="str">
        <f t="shared" si="26"/>
        <v/>
      </c>
      <c r="F189" s="22"/>
      <c r="G189" s="22"/>
      <c r="H189" s="22"/>
      <c r="I189" s="86"/>
      <c r="J189" s="22"/>
      <c r="K189" s="22"/>
      <c r="L189" s="84"/>
      <c r="M189" s="22"/>
      <c r="N189" s="84"/>
      <c r="O189" s="23" t="str">
        <f t="shared" si="24"/>
        <v/>
      </c>
      <c r="P189" s="47"/>
      <c r="Q189" s="47"/>
      <c r="R189" s="143" t="str">
        <f t="shared" si="25"/>
        <v/>
      </c>
      <c r="S189" s="22"/>
      <c r="T189" s="84"/>
      <c r="U189" s="93"/>
      <c r="V189" s="93"/>
      <c r="W189" s="93"/>
      <c r="X189" s="86"/>
      <c r="Y189" s="22"/>
      <c r="Z189" s="24"/>
      <c r="AA189" s="126"/>
      <c r="AB189" s="127"/>
      <c r="AC189" s="126"/>
      <c r="AD189" s="124"/>
      <c r="AE189" s="35"/>
      <c r="AG189" s="79">
        <f t="shared" si="31"/>
        <v>0</v>
      </c>
      <c r="AH189" s="79">
        <f>IF(AND($F189&lt;&gt;"",F189&lt;&gt;※編集不可※選択項目!$C$9,T189=""),1,0)</f>
        <v>0</v>
      </c>
      <c r="AI189" s="79">
        <f>IF(AND($F189=※編集不可※選択項目!$C$9,U189=""),1,0)</f>
        <v>0</v>
      </c>
      <c r="AJ189" s="79">
        <f>IF(AND($H189&lt;&gt;"",I189=※編集不可※選択項目!$D$4,W189=""),1,0)</f>
        <v>0</v>
      </c>
      <c r="AK189" s="79">
        <f t="shared" si="27"/>
        <v>0</v>
      </c>
      <c r="AL189" s="79" t="str">
        <f t="shared" si="32"/>
        <v/>
      </c>
      <c r="AM189" s="72">
        <f t="shared" si="33"/>
        <v>0</v>
      </c>
      <c r="AN189" s="72">
        <f t="shared" si="34"/>
        <v>0</v>
      </c>
    </row>
    <row r="190" spans="1:40" s="39" customFormat="1" ht="34.5" customHeight="1" x14ac:dyDescent="0.2">
      <c r="A190" s="66">
        <f t="shared" si="28"/>
        <v>178</v>
      </c>
      <c r="B190" s="31" t="str">
        <f t="shared" si="29"/>
        <v/>
      </c>
      <c r="C190" s="80"/>
      <c r="D190" s="21" t="str">
        <f t="shared" si="30"/>
        <v/>
      </c>
      <c r="E190" s="21" t="str">
        <f t="shared" si="26"/>
        <v/>
      </c>
      <c r="F190" s="22"/>
      <c r="G190" s="22"/>
      <c r="H190" s="22"/>
      <c r="I190" s="86"/>
      <c r="J190" s="22"/>
      <c r="K190" s="22"/>
      <c r="L190" s="84"/>
      <c r="M190" s="22"/>
      <c r="N190" s="84"/>
      <c r="O190" s="23" t="str">
        <f t="shared" si="24"/>
        <v/>
      </c>
      <c r="P190" s="47"/>
      <c r="Q190" s="47"/>
      <c r="R190" s="143" t="str">
        <f t="shared" si="25"/>
        <v/>
      </c>
      <c r="S190" s="22"/>
      <c r="T190" s="84"/>
      <c r="U190" s="93"/>
      <c r="V190" s="93"/>
      <c r="W190" s="93"/>
      <c r="X190" s="86"/>
      <c r="Y190" s="22"/>
      <c r="Z190" s="24"/>
      <c r="AA190" s="126"/>
      <c r="AB190" s="127"/>
      <c r="AC190" s="126"/>
      <c r="AD190" s="124"/>
      <c r="AE190" s="35"/>
      <c r="AG190" s="79">
        <f t="shared" si="31"/>
        <v>0</v>
      </c>
      <c r="AH190" s="79">
        <f>IF(AND($F190&lt;&gt;"",F190&lt;&gt;※編集不可※選択項目!$C$9,T190=""),1,0)</f>
        <v>0</v>
      </c>
      <c r="AI190" s="79">
        <f>IF(AND($F190=※編集不可※選択項目!$C$9,U190=""),1,0)</f>
        <v>0</v>
      </c>
      <c r="AJ190" s="79">
        <f>IF(AND($H190&lt;&gt;"",I190=※編集不可※選択項目!$D$4,W190=""),1,0)</f>
        <v>0</v>
      </c>
      <c r="AK190" s="79">
        <f t="shared" si="27"/>
        <v>0</v>
      </c>
      <c r="AL190" s="79" t="str">
        <f t="shared" si="32"/>
        <v/>
      </c>
      <c r="AM190" s="72">
        <f t="shared" si="33"/>
        <v>0</v>
      </c>
      <c r="AN190" s="72">
        <f t="shared" si="34"/>
        <v>0</v>
      </c>
    </row>
    <row r="191" spans="1:40" s="39" customFormat="1" ht="34.5" customHeight="1" x14ac:dyDescent="0.2">
      <c r="A191" s="66">
        <f t="shared" si="28"/>
        <v>179</v>
      </c>
      <c r="B191" s="31" t="str">
        <f t="shared" si="29"/>
        <v/>
      </c>
      <c r="C191" s="80"/>
      <c r="D191" s="21" t="str">
        <f t="shared" si="30"/>
        <v/>
      </c>
      <c r="E191" s="21" t="str">
        <f t="shared" si="26"/>
        <v/>
      </c>
      <c r="F191" s="22"/>
      <c r="G191" s="22"/>
      <c r="H191" s="22"/>
      <c r="I191" s="86"/>
      <c r="J191" s="22"/>
      <c r="K191" s="22"/>
      <c r="L191" s="84"/>
      <c r="M191" s="22"/>
      <c r="N191" s="84"/>
      <c r="O191" s="23" t="str">
        <f t="shared" si="24"/>
        <v/>
      </c>
      <c r="P191" s="47"/>
      <c r="Q191" s="47"/>
      <c r="R191" s="143" t="str">
        <f t="shared" si="25"/>
        <v/>
      </c>
      <c r="S191" s="22"/>
      <c r="T191" s="84"/>
      <c r="U191" s="93"/>
      <c r="V191" s="93"/>
      <c r="W191" s="93"/>
      <c r="X191" s="86"/>
      <c r="Y191" s="22"/>
      <c r="Z191" s="24"/>
      <c r="AA191" s="126"/>
      <c r="AB191" s="127"/>
      <c r="AC191" s="126"/>
      <c r="AD191" s="124"/>
      <c r="AE191" s="35"/>
      <c r="AG191" s="79">
        <f t="shared" si="31"/>
        <v>0</v>
      </c>
      <c r="AH191" s="79">
        <f>IF(AND($F191&lt;&gt;"",F191&lt;&gt;※編集不可※選択項目!$C$9,T191=""),1,0)</f>
        <v>0</v>
      </c>
      <c r="AI191" s="79">
        <f>IF(AND($F191=※編集不可※選択項目!$C$9,U191=""),1,0)</f>
        <v>0</v>
      </c>
      <c r="AJ191" s="79">
        <f>IF(AND($H191&lt;&gt;"",I191=※編集不可※選択項目!$D$4,W191=""),1,0)</f>
        <v>0</v>
      </c>
      <c r="AK191" s="79">
        <f t="shared" si="27"/>
        <v>0</v>
      </c>
      <c r="AL191" s="79" t="str">
        <f t="shared" si="32"/>
        <v/>
      </c>
      <c r="AM191" s="72">
        <f t="shared" si="33"/>
        <v>0</v>
      </c>
      <c r="AN191" s="72">
        <f t="shared" si="34"/>
        <v>0</v>
      </c>
    </row>
    <row r="192" spans="1:40" s="39" customFormat="1" ht="34.5" customHeight="1" x14ac:dyDescent="0.2">
      <c r="A192" s="66">
        <f t="shared" si="28"/>
        <v>180</v>
      </c>
      <c r="B192" s="31" t="str">
        <f t="shared" si="29"/>
        <v/>
      </c>
      <c r="C192" s="80"/>
      <c r="D192" s="21" t="str">
        <f t="shared" si="30"/>
        <v/>
      </c>
      <c r="E192" s="21" t="str">
        <f t="shared" si="26"/>
        <v/>
      </c>
      <c r="F192" s="22"/>
      <c r="G192" s="22"/>
      <c r="H192" s="22"/>
      <c r="I192" s="86"/>
      <c r="J192" s="22"/>
      <c r="K192" s="22"/>
      <c r="L192" s="84"/>
      <c r="M192" s="22"/>
      <c r="N192" s="84"/>
      <c r="O192" s="23" t="str">
        <f t="shared" si="24"/>
        <v/>
      </c>
      <c r="P192" s="47"/>
      <c r="Q192" s="47"/>
      <c r="R192" s="143" t="str">
        <f t="shared" si="25"/>
        <v/>
      </c>
      <c r="S192" s="22"/>
      <c r="T192" s="84"/>
      <c r="U192" s="93"/>
      <c r="V192" s="93"/>
      <c r="W192" s="93"/>
      <c r="X192" s="86"/>
      <c r="Y192" s="22"/>
      <c r="Z192" s="24"/>
      <c r="AA192" s="126"/>
      <c r="AB192" s="127"/>
      <c r="AC192" s="126"/>
      <c r="AD192" s="124"/>
      <c r="AE192" s="35"/>
      <c r="AG192" s="79">
        <f t="shared" si="31"/>
        <v>0</v>
      </c>
      <c r="AH192" s="79">
        <f>IF(AND($F192&lt;&gt;"",F192&lt;&gt;※編集不可※選択項目!$C$9,T192=""),1,0)</f>
        <v>0</v>
      </c>
      <c r="AI192" s="79">
        <f>IF(AND($F192=※編集不可※選択項目!$C$9,U192=""),1,0)</f>
        <v>0</v>
      </c>
      <c r="AJ192" s="79">
        <f>IF(AND($H192&lt;&gt;"",I192=※編集不可※選択項目!$D$4,W192=""),1,0)</f>
        <v>0</v>
      </c>
      <c r="AK192" s="79">
        <f t="shared" si="27"/>
        <v>0</v>
      </c>
      <c r="AL192" s="79" t="str">
        <f t="shared" si="32"/>
        <v/>
      </c>
      <c r="AM192" s="72">
        <f t="shared" si="33"/>
        <v>0</v>
      </c>
      <c r="AN192" s="72">
        <f t="shared" si="34"/>
        <v>0</v>
      </c>
    </row>
    <row r="193" spans="1:40" s="39" customFormat="1" ht="34.5" customHeight="1" x14ac:dyDescent="0.2">
      <c r="A193" s="66">
        <f t="shared" si="28"/>
        <v>181</v>
      </c>
      <c r="B193" s="31" t="str">
        <f t="shared" si="29"/>
        <v/>
      </c>
      <c r="C193" s="80"/>
      <c r="D193" s="21" t="str">
        <f t="shared" si="30"/>
        <v/>
      </c>
      <c r="E193" s="21" t="str">
        <f t="shared" si="26"/>
        <v/>
      </c>
      <c r="F193" s="22"/>
      <c r="G193" s="22"/>
      <c r="H193" s="22"/>
      <c r="I193" s="86"/>
      <c r="J193" s="22"/>
      <c r="K193" s="22"/>
      <c r="L193" s="84"/>
      <c r="M193" s="22"/>
      <c r="N193" s="84"/>
      <c r="O193" s="23" t="str">
        <f t="shared" si="24"/>
        <v/>
      </c>
      <c r="P193" s="47"/>
      <c r="Q193" s="47"/>
      <c r="R193" s="143" t="str">
        <f t="shared" si="25"/>
        <v/>
      </c>
      <c r="S193" s="22"/>
      <c r="T193" s="84"/>
      <c r="U193" s="93"/>
      <c r="V193" s="93"/>
      <c r="W193" s="93"/>
      <c r="X193" s="86"/>
      <c r="Y193" s="22"/>
      <c r="Z193" s="24"/>
      <c r="AA193" s="126"/>
      <c r="AB193" s="127"/>
      <c r="AC193" s="126"/>
      <c r="AD193" s="124"/>
      <c r="AE193" s="35"/>
      <c r="AG193" s="79">
        <f t="shared" si="31"/>
        <v>0</v>
      </c>
      <c r="AH193" s="79">
        <f>IF(AND($F193&lt;&gt;"",F193&lt;&gt;※編集不可※選択項目!$C$9,T193=""),1,0)</f>
        <v>0</v>
      </c>
      <c r="AI193" s="79">
        <f>IF(AND($F193=※編集不可※選択項目!$C$9,U193=""),1,0)</f>
        <v>0</v>
      </c>
      <c r="AJ193" s="79">
        <f>IF(AND($H193&lt;&gt;"",I193=※編集不可※選択項目!$D$4,W193=""),1,0)</f>
        <v>0</v>
      </c>
      <c r="AK193" s="79">
        <f t="shared" si="27"/>
        <v>0</v>
      </c>
      <c r="AL193" s="79" t="str">
        <f t="shared" si="32"/>
        <v/>
      </c>
      <c r="AM193" s="72">
        <f t="shared" si="33"/>
        <v>0</v>
      </c>
      <c r="AN193" s="72">
        <f t="shared" si="34"/>
        <v>0</v>
      </c>
    </row>
    <row r="194" spans="1:40" s="39" customFormat="1" ht="34.5" customHeight="1" x14ac:dyDescent="0.2">
      <c r="A194" s="66">
        <f t="shared" si="28"/>
        <v>182</v>
      </c>
      <c r="B194" s="31" t="str">
        <f t="shared" si="29"/>
        <v/>
      </c>
      <c r="C194" s="80"/>
      <c r="D194" s="21" t="str">
        <f t="shared" si="30"/>
        <v/>
      </c>
      <c r="E194" s="21" t="str">
        <f t="shared" si="26"/>
        <v/>
      </c>
      <c r="F194" s="22"/>
      <c r="G194" s="22"/>
      <c r="H194" s="22"/>
      <c r="I194" s="86"/>
      <c r="J194" s="22"/>
      <c r="K194" s="22"/>
      <c r="L194" s="84"/>
      <c r="M194" s="22"/>
      <c r="N194" s="84"/>
      <c r="O194" s="23" t="str">
        <f t="shared" si="24"/>
        <v/>
      </c>
      <c r="P194" s="47"/>
      <c r="Q194" s="47"/>
      <c r="R194" s="143" t="str">
        <f t="shared" si="25"/>
        <v/>
      </c>
      <c r="S194" s="22"/>
      <c r="T194" s="84"/>
      <c r="U194" s="93"/>
      <c r="V194" s="93"/>
      <c r="W194" s="93"/>
      <c r="X194" s="86"/>
      <c r="Y194" s="22"/>
      <c r="Z194" s="24"/>
      <c r="AA194" s="126"/>
      <c r="AB194" s="127"/>
      <c r="AC194" s="126"/>
      <c r="AD194" s="124"/>
      <c r="AE194" s="35"/>
      <c r="AG194" s="79">
        <f t="shared" si="31"/>
        <v>0</v>
      </c>
      <c r="AH194" s="79">
        <f>IF(AND($F194&lt;&gt;"",F194&lt;&gt;※編集不可※選択項目!$C$9,T194=""),1,0)</f>
        <v>0</v>
      </c>
      <c r="AI194" s="79">
        <f>IF(AND($F194=※編集不可※選択項目!$C$9,U194=""),1,0)</f>
        <v>0</v>
      </c>
      <c r="AJ194" s="79">
        <f>IF(AND($H194&lt;&gt;"",I194=※編集不可※選択項目!$D$4,W194=""),1,0)</f>
        <v>0</v>
      </c>
      <c r="AK194" s="79">
        <f t="shared" si="27"/>
        <v>0</v>
      </c>
      <c r="AL194" s="79" t="str">
        <f t="shared" si="32"/>
        <v/>
      </c>
      <c r="AM194" s="72">
        <f t="shared" si="33"/>
        <v>0</v>
      </c>
      <c r="AN194" s="72">
        <f t="shared" si="34"/>
        <v>0</v>
      </c>
    </row>
    <row r="195" spans="1:40" s="39" customFormat="1" ht="34.5" customHeight="1" x14ac:dyDescent="0.2">
      <c r="A195" s="66">
        <f t="shared" si="28"/>
        <v>183</v>
      </c>
      <c r="B195" s="31" t="str">
        <f t="shared" si="29"/>
        <v/>
      </c>
      <c r="C195" s="80"/>
      <c r="D195" s="21" t="str">
        <f t="shared" si="30"/>
        <v/>
      </c>
      <c r="E195" s="21" t="str">
        <f t="shared" si="26"/>
        <v/>
      </c>
      <c r="F195" s="22"/>
      <c r="G195" s="22"/>
      <c r="H195" s="22"/>
      <c r="I195" s="86"/>
      <c r="J195" s="22"/>
      <c r="K195" s="22"/>
      <c r="L195" s="84"/>
      <c r="M195" s="22"/>
      <c r="N195" s="84"/>
      <c r="O195" s="23" t="str">
        <f t="shared" si="24"/>
        <v/>
      </c>
      <c r="P195" s="47"/>
      <c r="Q195" s="47"/>
      <c r="R195" s="143" t="str">
        <f t="shared" si="25"/>
        <v/>
      </c>
      <c r="S195" s="22"/>
      <c r="T195" s="84"/>
      <c r="U195" s="93"/>
      <c r="V195" s="93"/>
      <c r="W195" s="93"/>
      <c r="X195" s="86"/>
      <c r="Y195" s="22"/>
      <c r="Z195" s="24"/>
      <c r="AA195" s="126"/>
      <c r="AB195" s="127"/>
      <c r="AC195" s="126"/>
      <c r="AD195" s="124"/>
      <c r="AE195" s="35"/>
      <c r="AG195" s="79">
        <f t="shared" si="31"/>
        <v>0</v>
      </c>
      <c r="AH195" s="79">
        <f>IF(AND($F195&lt;&gt;"",F195&lt;&gt;※編集不可※選択項目!$C$9,T195=""),1,0)</f>
        <v>0</v>
      </c>
      <c r="AI195" s="79">
        <f>IF(AND($F195=※編集不可※選択項目!$C$9,U195=""),1,0)</f>
        <v>0</v>
      </c>
      <c r="AJ195" s="79">
        <f>IF(AND($H195&lt;&gt;"",I195=※編集不可※選択項目!$D$4,W195=""),1,0)</f>
        <v>0</v>
      </c>
      <c r="AK195" s="79">
        <f t="shared" si="27"/>
        <v>0</v>
      </c>
      <c r="AL195" s="79" t="str">
        <f t="shared" si="32"/>
        <v/>
      </c>
      <c r="AM195" s="72">
        <f t="shared" si="33"/>
        <v>0</v>
      </c>
      <c r="AN195" s="72">
        <f t="shared" si="34"/>
        <v>0</v>
      </c>
    </row>
    <row r="196" spans="1:40" s="39" customFormat="1" ht="34.5" customHeight="1" x14ac:dyDescent="0.2">
      <c r="A196" s="66">
        <f t="shared" si="28"/>
        <v>184</v>
      </c>
      <c r="B196" s="31" t="str">
        <f t="shared" si="29"/>
        <v/>
      </c>
      <c r="C196" s="80"/>
      <c r="D196" s="21" t="str">
        <f t="shared" si="30"/>
        <v/>
      </c>
      <c r="E196" s="21" t="str">
        <f t="shared" si="26"/>
        <v/>
      </c>
      <c r="F196" s="22"/>
      <c r="G196" s="22"/>
      <c r="H196" s="22"/>
      <c r="I196" s="86"/>
      <c r="J196" s="22"/>
      <c r="K196" s="22"/>
      <c r="L196" s="84"/>
      <c r="M196" s="22"/>
      <c r="N196" s="84"/>
      <c r="O196" s="23" t="str">
        <f t="shared" si="24"/>
        <v/>
      </c>
      <c r="P196" s="47"/>
      <c r="Q196" s="47"/>
      <c r="R196" s="143" t="str">
        <f t="shared" si="25"/>
        <v/>
      </c>
      <c r="S196" s="22"/>
      <c r="T196" s="84"/>
      <c r="U196" s="93"/>
      <c r="V196" s="93"/>
      <c r="W196" s="93"/>
      <c r="X196" s="86"/>
      <c r="Y196" s="22"/>
      <c r="Z196" s="24"/>
      <c r="AA196" s="126"/>
      <c r="AB196" s="127"/>
      <c r="AC196" s="126"/>
      <c r="AD196" s="124"/>
      <c r="AE196" s="35"/>
      <c r="AG196" s="79">
        <f t="shared" si="31"/>
        <v>0</v>
      </c>
      <c r="AH196" s="79">
        <f>IF(AND($F196&lt;&gt;"",F196&lt;&gt;※編集不可※選択項目!$C$9,T196=""),1,0)</f>
        <v>0</v>
      </c>
      <c r="AI196" s="79">
        <f>IF(AND($F196=※編集不可※選択項目!$C$9,U196=""),1,0)</f>
        <v>0</v>
      </c>
      <c r="AJ196" s="79">
        <f>IF(AND($H196&lt;&gt;"",I196=※編集不可※選択項目!$D$4,W196=""),1,0)</f>
        <v>0</v>
      </c>
      <c r="AK196" s="79">
        <f t="shared" si="27"/>
        <v>0</v>
      </c>
      <c r="AL196" s="79" t="str">
        <f t="shared" si="32"/>
        <v/>
      </c>
      <c r="AM196" s="72">
        <f t="shared" si="33"/>
        <v>0</v>
      </c>
      <c r="AN196" s="72">
        <f t="shared" si="34"/>
        <v>0</v>
      </c>
    </row>
    <row r="197" spans="1:40" s="39" customFormat="1" ht="34.5" customHeight="1" x14ac:dyDescent="0.2">
      <c r="A197" s="66">
        <f t="shared" si="28"/>
        <v>185</v>
      </c>
      <c r="B197" s="31" t="str">
        <f t="shared" si="29"/>
        <v/>
      </c>
      <c r="C197" s="80"/>
      <c r="D197" s="21" t="str">
        <f t="shared" si="30"/>
        <v/>
      </c>
      <c r="E197" s="21" t="str">
        <f t="shared" si="26"/>
        <v/>
      </c>
      <c r="F197" s="22"/>
      <c r="G197" s="22"/>
      <c r="H197" s="22"/>
      <c r="I197" s="86"/>
      <c r="J197" s="22"/>
      <c r="K197" s="22"/>
      <c r="L197" s="84"/>
      <c r="M197" s="22"/>
      <c r="N197" s="84"/>
      <c r="O197" s="23" t="str">
        <f t="shared" si="24"/>
        <v/>
      </c>
      <c r="P197" s="47"/>
      <c r="Q197" s="47"/>
      <c r="R197" s="143" t="str">
        <f t="shared" si="25"/>
        <v/>
      </c>
      <c r="S197" s="22"/>
      <c r="T197" s="84"/>
      <c r="U197" s="93"/>
      <c r="V197" s="93"/>
      <c r="W197" s="93"/>
      <c r="X197" s="86"/>
      <c r="Y197" s="22"/>
      <c r="Z197" s="24"/>
      <c r="AA197" s="126"/>
      <c r="AB197" s="127"/>
      <c r="AC197" s="126"/>
      <c r="AD197" s="124"/>
      <c r="AE197" s="35"/>
      <c r="AG197" s="79">
        <f t="shared" si="31"/>
        <v>0</v>
      </c>
      <c r="AH197" s="79">
        <f>IF(AND($F197&lt;&gt;"",F197&lt;&gt;※編集不可※選択項目!$C$9,T197=""),1,0)</f>
        <v>0</v>
      </c>
      <c r="AI197" s="79">
        <f>IF(AND($F197=※編集不可※選択項目!$C$9,U197=""),1,0)</f>
        <v>0</v>
      </c>
      <c r="AJ197" s="79">
        <f>IF(AND($H197&lt;&gt;"",I197=※編集不可※選択項目!$D$4,W197=""),1,0)</f>
        <v>0</v>
      </c>
      <c r="AK197" s="79">
        <f t="shared" si="27"/>
        <v>0</v>
      </c>
      <c r="AL197" s="79" t="str">
        <f t="shared" si="32"/>
        <v/>
      </c>
      <c r="AM197" s="72">
        <f t="shared" si="33"/>
        <v>0</v>
      </c>
      <c r="AN197" s="72">
        <f t="shared" si="34"/>
        <v>0</v>
      </c>
    </row>
    <row r="198" spans="1:40" s="39" customFormat="1" ht="34.5" customHeight="1" x14ac:dyDescent="0.2">
      <c r="A198" s="66">
        <f t="shared" si="28"/>
        <v>186</v>
      </c>
      <c r="B198" s="31" t="str">
        <f t="shared" si="29"/>
        <v/>
      </c>
      <c r="C198" s="80"/>
      <c r="D198" s="21" t="str">
        <f t="shared" si="30"/>
        <v/>
      </c>
      <c r="E198" s="21" t="str">
        <f t="shared" si="26"/>
        <v/>
      </c>
      <c r="F198" s="22"/>
      <c r="G198" s="22"/>
      <c r="H198" s="22"/>
      <c r="I198" s="86"/>
      <c r="J198" s="22"/>
      <c r="K198" s="22"/>
      <c r="L198" s="84"/>
      <c r="M198" s="22"/>
      <c r="N198" s="84"/>
      <c r="O198" s="23" t="str">
        <f t="shared" si="24"/>
        <v/>
      </c>
      <c r="P198" s="47"/>
      <c r="Q198" s="47"/>
      <c r="R198" s="143" t="str">
        <f t="shared" si="25"/>
        <v/>
      </c>
      <c r="S198" s="22"/>
      <c r="T198" s="84"/>
      <c r="U198" s="93"/>
      <c r="V198" s="93"/>
      <c r="W198" s="93"/>
      <c r="X198" s="86"/>
      <c r="Y198" s="22"/>
      <c r="Z198" s="24"/>
      <c r="AA198" s="126"/>
      <c r="AB198" s="127"/>
      <c r="AC198" s="126"/>
      <c r="AD198" s="124"/>
      <c r="AE198" s="35"/>
      <c r="AG198" s="79">
        <f t="shared" si="31"/>
        <v>0</v>
      </c>
      <c r="AH198" s="79">
        <f>IF(AND($F198&lt;&gt;"",F198&lt;&gt;※編集不可※選択項目!$C$9,T198=""),1,0)</f>
        <v>0</v>
      </c>
      <c r="AI198" s="79">
        <f>IF(AND($F198=※編集不可※選択項目!$C$9,U198=""),1,0)</f>
        <v>0</v>
      </c>
      <c r="AJ198" s="79">
        <f>IF(AND($H198&lt;&gt;"",I198=※編集不可※選択項目!$D$4,W198=""),1,0)</f>
        <v>0</v>
      </c>
      <c r="AK198" s="79">
        <f t="shared" si="27"/>
        <v>0</v>
      </c>
      <c r="AL198" s="79" t="str">
        <f t="shared" si="32"/>
        <v/>
      </c>
      <c r="AM198" s="72">
        <f t="shared" si="33"/>
        <v>0</v>
      </c>
      <c r="AN198" s="72">
        <f t="shared" si="34"/>
        <v>0</v>
      </c>
    </row>
    <row r="199" spans="1:40" s="39" customFormat="1" ht="34.5" customHeight="1" x14ac:dyDescent="0.2">
      <c r="A199" s="66">
        <f t="shared" si="28"/>
        <v>187</v>
      </c>
      <c r="B199" s="31" t="str">
        <f t="shared" si="29"/>
        <v/>
      </c>
      <c r="C199" s="80"/>
      <c r="D199" s="21" t="str">
        <f t="shared" si="30"/>
        <v/>
      </c>
      <c r="E199" s="21" t="str">
        <f t="shared" si="26"/>
        <v/>
      </c>
      <c r="F199" s="22"/>
      <c r="G199" s="22"/>
      <c r="H199" s="22"/>
      <c r="I199" s="86"/>
      <c r="J199" s="22"/>
      <c r="K199" s="22"/>
      <c r="L199" s="84"/>
      <c r="M199" s="22"/>
      <c r="N199" s="84"/>
      <c r="O199" s="23" t="str">
        <f t="shared" si="24"/>
        <v/>
      </c>
      <c r="P199" s="47"/>
      <c r="Q199" s="47"/>
      <c r="R199" s="143" t="str">
        <f t="shared" si="25"/>
        <v/>
      </c>
      <c r="S199" s="22"/>
      <c r="T199" s="84"/>
      <c r="U199" s="93"/>
      <c r="V199" s="93"/>
      <c r="W199" s="93"/>
      <c r="X199" s="86"/>
      <c r="Y199" s="22"/>
      <c r="Z199" s="24"/>
      <c r="AA199" s="126"/>
      <c r="AB199" s="127"/>
      <c r="AC199" s="126"/>
      <c r="AD199" s="124"/>
      <c r="AE199" s="35"/>
      <c r="AG199" s="79">
        <f t="shared" si="31"/>
        <v>0</v>
      </c>
      <c r="AH199" s="79">
        <f>IF(AND($F199&lt;&gt;"",F199&lt;&gt;※編集不可※選択項目!$C$9,T199=""),1,0)</f>
        <v>0</v>
      </c>
      <c r="AI199" s="79">
        <f>IF(AND($F199=※編集不可※選択項目!$C$9,U199=""),1,0)</f>
        <v>0</v>
      </c>
      <c r="AJ199" s="79">
        <f>IF(AND($H199&lt;&gt;"",I199=※編集不可※選択項目!$D$4,W199=""),1,0)</f>
        <v>0</v>
      </c>
      <c r="AK199" s="79">
        <f t="shared" si="27"/>
        <v>0</v>
      </c>
      <c r="AL199" s="79" t="str">
        <f t="shared" si="32"/>
        <v/>
      </c>
      <c r="AM199" s="72">
        <f t="shared" si="33"/>
        <v>0</v>
      </c>
      <c r="AN199" s="72">
        <f t="shared" si="34"/>
        <v>0</v>
      </c>
    </row>
    <row r="200" spans="1:40" s="39" customFormat="1" ht="34.5" customHeight="1" x14ac:dyDescent="0.2">
      <c r="A200" s="66">
        <f t="shared" si="28"/>
        <v>188</v>
      </c>
      <c r="B200" s="31" t="str">
        <f t="shared" si="29"/>
        <v/>
      </c>
      <c r="C200" s="80"/>
      <c r="D200" s="21" t="str">
        <f t="shared" si="30"/>
        <v/>
      </c>
      <c r="E200" s="21" t="str">
        <f t="shared" si="26"/>
        <v/>
      </c>
      <c r="F200" s="22"/>
      <c r="G200" s="22"/>
      <c r="H200" s="22"/>
      <c r="I200" s="86"/>
      <c r="J200" s="22"/>
      <c r="K200" s="22"/>
      <c r="L200" s="84"/>
      <c r="M200" s="22"/>
      <c r="N200" s="84"/>
      <c r="O200" s="23" t="str">
        <f t="shared" si="24"/>
        <v/>
      </c>
      <c r="P200" s="47"/>
      <c r="Q200" s="47"/>
      <c r="R200" s="143" t="str">
        <f t="shared" si="25"/>
        <v/>
      </c>
      <c r="S200" s="22"/>
      <c r="T200" s="84"/>
      <c r="U200" s="93"/>
      <c r="V200" s="93"/>
      <c r="W200" s="93"/>
      <c r="X200" s="86"/>
      <c r="Y200" s="22"/>
      <c r="Z200" s="24"/>
      <c r="AA200" s="126"/>
      <c r="AB200" s="127"/>
      <c r="AC200" s="126"/>
      <c r="AD200" s="124"/>
      <c r="AE200" s="35"/>
      <c r="AG200" s="79">
        <f t="shared" si="31"/>
        <v>0</v>
      </c>
      <c r="AH200" s="79">
        <f>IF(AND($F200&lt;&gt;"",F200&lt;&gt;※編集不可※選択項目!$C$9,T200=""),1,0)</f>
        <v>0</v>
      </c>
      <c r="AI200" s="79">
        <f>IF(AND($F200=※編集不可※選択項目!$C$9,U200=""),1,0)</f>
        <v>0</v>
      </c>
      <c r="AJ200" s="79">
        <f>IF(AND($H200&lt;&gt;"",I200=※編集不可※選択項目!$D$4,W200=""),1,0)</f>
        <v>0</v>
      </c>
      <c r="AK200" s="79">
        <f t="shared" si="27"/>
        <v>0</v>
      </c>
      <c r="AL200" s="79" t="str">
        <f t="shared" si="32"/>
        <v/>
      </c>
      <c r="AM200" s="72">
        <f t="shared" si="33"/>
        <v>0</v>
      </c>
      <c r="AN200" s="72">
        <f t="shared" si="34"/>
        <v>0</v>
      </c>
    </row>
    <row r="201" spans="1:40" s="39" customFormat="1" ht="34.5" customHeight="1" x14ac:dyDescent="0.2">
      <c r="A201" s="66">
        <f t="shared" si="28"/>
        <v>189</v>
      </c>
      <c r="B201" s="31" t="str">
        <f t="shared" si="29"/>
        <v/>
      </c>
      <c r="C201" s="80"/>
      <c r="D201" s="21" t="str">
        <f t="shared" si="30"/>
        <v/>
      </c>
      <c r="E201" s="21" t="str">
        <f t="shared" si="26"/>
        <v/>
      </c>
      <c r="F201" s="22"/>
      <c r="G201" s="22"/>
      <c r="H201" s="22"/>
      <c r="I201" s="86"/>
      <c r="J201" s="22"/>
      <c r="K201" s="22"/>
      <c r="L201" s="84"/>
      <c r="M201" s="22"/>
      <c r="N201" s="84"/>
      <c r="O201" s="23" t="str">
        <f t="shared" si="24"/>
        <v/>
      </c>
      <c r="P201" s="47"/>
      <c r="Q201" s="47"/>
      <c r="R201" s="143" t="str">
        <f t="shared" si="25"/>
        <v/>
      </c>
      <c r="S201" s="22"/>
      <c r="T201" s="84"/>
      <c r="U201" s="93"/>
      <c r="V201" s="93"/>
      <c r="W201" s="93"/>
      <c r="X201" s="86"/>
      <c r="Y201" s="22"/>
      <c r="Z201" s="24"/>
      <c r="AA201" s="126"/>
      <c r="AB201" s="127"/>
      <c r="AC201" s="126"/>
      <c r="AD201" s="124"/>
      <c r="AE201" s="35"/>
      <c r="AG201" s="79">
        <f t="shared" si="31"/>
        <v>0</v>
      </c>
      <c r="AH201" s="79">
        <f>IF(AND($F201&lt;&gt;"",F201&lt;&gt;※編集不可※選択項目!$C$9,T201=""),1,0)</f>
        <v>0</v>
      </c>
      <c r="AI201" s="79">
        <f>IF(AND($F201=※編集不可※選択項目!$C$9,U201=""),1,0)</f>
        <v>0</v>
      </c>
      <c r="AJ201" s="79">
        <f>IF(AND($H201&lt;&gt;"",I201=※編集不可※選択項目!$D$4,W201=""),1,0)</f>
        <v>0</v>
      </c>
      <c r="AK201" s="79">
        <f t="shared" si="27"/>
        <v>0</v>
      </c>
      <c r="AL201" s="79" t="str">
        <f t="shared" si="32"/>
        <v/>
      </c>
      <c r="AM201" s="72">
        <f t="shared" si="33"/>
        <v>0</v>
      </c>
      <c r="AN201" s="72">
        <f t="shared" si="34"/>
        <v>0</v>
      </c>
    </row>
    <row r="202" spans="1:40" s="39" customFormat="1" ht="34.5" customHeight="1" x14ac:dyDescent="0.2">
      <c r="A202" s="66">
        <f t="shared" si="28"/>
        <v>190</v>
      </c>
      <c r="B202" s="31" t="str">
        <f t="shared" si="29"/>
        <v/>
      </c>
      <c r="C202" s="80"/>
      <c r="D202" s="21" t="str">
        <f t="shared" si="30"/>
        <v/>
      </c>
      <c r="E202" s="21" t="str">
        <f t="shared" si="26"/>
        <v/>
      </c>
      <c r="F202" s="22"/>
      <c r="G202" s="22"/>
      <c r="H202" s="22"/>
      <c r="I202" s="86"/>
      <c r="J202" s="22"/>
      <c r="K202" s="22"/>
      <c r="L202" s="84"/>
      <c r="M202" s="22"/>
      <c r="N202" s="84"/>
      <c r="O202" s="23" t="str">
        <f t="shared" si="24"/>
        <v/>
      </c>
      <c r="P202" s="47"/>
      <c r="Q202" s="47"/>
      <c r="R202" s="143" t="str">
        <f t="shared" si="25"/>
        <v/>
      </c>
      <c r="S202" s="22"/>
      <c r="T202" s="84"/>
      <c r="U202" s="93"/>
      <c r="V202" s="93"/>
      <c r="W202" s="93"/>
      <c r="X202" s="86"/>
      <c r="Y202" s="22"/>
      <c r="Z202" s="24"/>
      <c r="AA202" s="126"/>
      <c r="AB202" s="127"/>
      <c r="AC202" s="126"/>
      <c r="AD202" s="124"/>
      <c r="AE202" s="35"/>
      <c r="AG202" s="79">
        <f t="shared" si="31"/>
        <v>0</v>
      </c>
      <c r="AH202" s="79">
        <f>IF(AND($F202&lt;&gt;"",F202&lt;&gt;※編集不可※選択項目!$C$9,T202=""),1,0)</f>
        <v>0</v>
      </c>
      <c r="AI202" s="79">
        <f>IF(AND($F202=※編集不可※選択項目!$C$9,U202=""),1,0)</f>
        <v>0</v>
      </c>
      <c r="AJ202" s="79">
        <f>IF(AND($H202&lt;&gt;"",I202=※編集不可※選択項目!$D$4,W202=""),1,0)</f>
        <v>0</v>
      </c>
      <c r="AK202" s="79">
        <f t="shared" si="27"/>
        <v>0</v>
      </c>
      <c r="AL202" s="79" t="str">
        <f t="shared" si="32"/>
        <v/>
      </c>
      <c r="AM202" s="72">
        <f t="shared" si="33"/>
        <v>0</v>
      </c>
      <c r="AN202" s="72">
        <f t="shared" si="34"/>
        <v>0</v>
      </c>
    </row>
    <row r="203" spans="1:40" s="39" customFormat="1" ht="34.5" customHeight="1" x14ac:dyDescent="0.2">
      <c r="A203" s="66">
        <f t="shared" si="28"/>
        <v>191</v>
      </c>
      <c r="B203" s="31" t="str">
        <f t="shared" si="29"/>
        <v/>
      </c>
      <c r="C203" s="80"/>
      <c r="D203" s="21" t="str">
        <f t="shared" si="30"/>
        <v/>
      </c>
      <c r="E203" s="21" t="str">
        <f t="shared" si="26"/>
        <v/>
      </c>
      <c r="F203" s="22"/>
      <c r="G203" s="22"/>
      <c r="H203" s="22"/>
      <c r="I203" s="86"/>
      <c r="J203" s="22"/>
      <c r="K203" s="22"/>
      <c r="L203" s="84"/>
      <c r="M203" s="22"/>
      <c r="N203" s="84"/>
      <c r="O203" s="23" t="str">
        <f t="shared" si="24"/>
        <v/>
      </c>
      <c r="P203" s="47"/>
      <c r="Q203" s="47"/>
      <c r="R203" s="143" t="str">
        <f t="shared" si="25"/>
        <v/>
      </c>
      <c r="S203" s="22"/>
      <c r="T203" s="84"/>
      <c r="U203" s="93"/>
      <c r="V203" s="93"/>
      <c r="W203" s="93"/>
      <c r="X203" s="86"/>
      <c r="Y203" s="22"/>
      <c r="Z203" s="24"/>
      <c r="AA203" s="126"/>
      <c r="AB203" s="127"/>
      <c r="AC203" s="126"/>
      <c r="AD203" s="124"/>
      <c r="AE203" s="35"/>
      <c r="AG203" s="79">
        <f t="shared" si="31"/>
        <v>0</v>
      </c>
      <c r="AH203" s="79">
        <f>IF(AND($F203&lt;&gt;"",F203&lt;&gt;※編集不可※選択項目!$C$9,T203=""),1,0)</f>
        <v>0</v>
      </c>
      <c r="AI203" s="79">
        <f>IF(AND($F203=※編集不可※選択項目!$C$9,U203=""),1,0)</f>
        <v>0</v>
      </c>
      <c r="AJ203" s="79">
        <f>IF(AND($H203&lt;&gt;"",I203=※編集不可※選択項目!$D$4,W203=""),1,0)</f>
        <v>0</v>
      </c>
      <c r="AK203" s="79">
        <f t="shared" si="27"/>
        <v>0</v>
      </c>
      <c r="AL203" s="79" t="str">
        <f t="shared" si="32"/>
        <v/>
      </c>
      <c r="AM203" s="72">
        <f t="shared" si="33"/>
        <v>0</v>
      </c>
      <c r="AN203" s="72">
        <f t="shared" si="34"/>
        <v>0</v>
      </c>
    </row>
    <row r="204" spans="1:40" s="39" customFormat="1" ht="34.5" customHeight="1" x14ac:dyDescent="0.2">
      <c r="A204" s="66">
        <f t="shared" si="28"/>
        <v>192</v>
      </c>
      <c r="B204" s="31" t="str">
        <f t="shared" si="29"/>
        <v/>
      </c>
      <c r="C204" s="80"/>
      <c r="D204" s="21" t="str">
        <f t="shared" si="30"/>
        <v/>
      </c>
      <c r="E204" s="21" t="str">
        <f t="shared" si="26"/>
        <v/>
      </c>
      <c r="F204" s="22"/>
      <c r="G204" s="22"/>
      <c r="H204" s="22"/>
      <c r="I204" s="86"/>
      <c r="J204" s="22"/>
      <c r="K204" s="22"/>
      <c r="L204" s="84"/>
      <c r="M204" s="22"/>
      <c r="N204" s="84"/>
      <c r="O204" s="23" t="str">
        <f t="shared" ref="O204:O267" si="35">IF(M204="","",M204)</f>
        <v/>
      </c>
      <c r="P204" s="47"/>
      <c r="Q204" s="47"/>
      <c r="R204" s="143" t="str">
        <f t="shared" ref="R204:R267" si="36">IFERROR(IF($L204="","",ROUNDDOWN((ABS($L204-$N204)/$L204)/IF($P204="","",IF(($Q204-$P204)=0,1,($Q204-$P204)))*100,1)),"")</f>
        <v/>
      </c>
      <c r="S204" s="22"/>
      <c r="T204" s="84"/>
      <c r="U204" s="93"/>
      <c r="V204" s="93"/>
      <c r="W204" s="93"/>
      <c r="X204" s="86"/>
      <c r="Y204" s="22"/>
      <c r="Z204" s="24"/>
      <c r="AA204" s="126"/>
      <c r="AB204" s="127"/>
      <c r="AC204" s="126"/>
      <c r="AD204" s="124"/>
      <c r="AE204" s="35"/>
      <c r="AG204" s="79">
        <f t="shared" si="31"/>
        <v>0</v>
      </c>
      <c r="AH204" s="79">
        <f>IF(AND($F204&lt;&gt;"",F204&lt;&gt;※編集不可※選択項目!$C$9,T204=""),1,0)</f>
        <v>0</v>
      </c>
      <c r="AI204" s="79">
        <f>IF(AND($F204=※編集不可※選択項目!$C$9,U204=""),1,0)</f>
        <v>0</v>
      </c>
      <c r="AJ204" s="79">
        <f>IF(AND($H204&lt;&gt;"",I204=※編集不可※選択項目!$D$4,W204=""),1,0)</f>
        <v>0</v>
      </c>
      <c r="AK204" s="79">
        <f t="shared" si="27"/>
        <v>0</v>
      </c>
      <c r="AL204" s="79" t="str">
        <f t="shared" si="32"/>
        <v/>
      </c>
      <c r="AM204" s="72">
        <f t="shared" si="33"/>
        <v>0</v>
      </c>
      <c r="AN204" s="72">
        <f t="shared" si="34"/>
        <v>0</v>
      </c>
    </row>
    <row r="205" spans="1:40" s="39" customFormat="1" ht="34.5" customHeight="1" x14ac:dyDescent="0.2">
      <c r="A205" s="66">
        <f t="shared" si="28"/>
        <v>193</v>
      </c>
      <c r="B205" s="31" t="str">
        <f t="shared" si="29"/>
        <v/>
      </c>
      <c r="C205" s="80"/>
      <c r="D205" s="21" t="str">
        <f t="shared" si="30"/>
        <v/>
      </c>
      <c r="E205" s="21" t="str">
        <f t="shared" ref="E205:E268" si="37">IF($F$2="","",IF($B205&lt;&gt;"",$F$2,""))</f>
        <v/>
      </c>
      <c r="F205" s="22"/>
      <c r="G205" s="22"/>
      <c r="H205" s="22"/>
      <c r="I205" s="86"/>
      <c r="J205" s="22"/>
      <c r="K205" s="22"/>
      <c r="L205" s="84"/>
      <c r="M205" s="22"/>
      <c r="N205" s="84"/>
      <c r="O205" s="23" t="str">
        <f t="shared" si="35"/>
        <v/>
      </c>
      <c r="P205" s="47"/>
      <c r="Q205" s="47"/>
      <c r="R205" s="143" t="str">
        <f t="shared" si="36"/>
        <v/>
      </c>
      <c r="S205" s="22"/>
      <c r="T205" s="84"/>
      <c r="U205" s="93"/>
      <c r="V205" s="93"/>
      <c r="W205" s="93"/>
      <c r="X205" s="86"/>
      <c r="Y205" s="22"/>
      <c r="Z205" s="24"/>
      <c r="AA205" s="126"/>
      <c r="AB205" s="127"/>
      <c r="AC205" s="126"/>
      <c r="AD205" s="124"/>
      <c r="AE205" s="35"/>
      <c r="AG205" s="79">
        <f t="shared" si="31"/>
        <v>0</v>
      </c>
      <c r="AH205" s="79">
        <f>IF(AND($F205&lt;&gt;"",F205&lt;&gt;※編集不可※選択項目!$C$9,T205=""),1,0)</f>
        <v>0</v>
      </c>
      <c r="AI205" s="79">
        <f>IF(AND($F205=※編集不可※選択項目!$C$9,U205=""),1,0)</f>
        <v>0</v>
      </c>
      <c r="AJ205" s="79">
        <f>IF(AND($H205&lt;&gt;"",I205=※編集不可※選択項目!$D$4,W205=""),1,0)</f>
        <v>0</v>
      </c>
      <c r="AK205" s="79">
        <f t="shared" ref="AK205:AK268" si="38">IF(AND($H205&lt;&gt;"",COUNTIF($H205,"*■*")&gt;0,$Y205=""),1,0)</f>
        <v>0</v>
      </c>
      <c r="AL205" s="79" t="str">
        <f t="shared" si="32"/>
        <v/>
      </c>
      <c r="AM205" s="72">
        <f t="shared" si="33"/>
        <v>0</v>
      </c>
      <c r="AN205" s="72">
        <f t="shared" si="34"/>
        <v>0</v>
      </c>
    </row>
    <row r="206" spans="1:40" s="39" customFormat="1" ht="34.5" customHeight="1" x14ac:dyDescent="0.2">
      <c r="A206" s="66">
        <f t="shared" ref="A206:A269" si="39">ROW()-12</f>
        <v>194</v>
      </c>
      <c r="B206" s="31" t="str">
        <f t="shared" ref="B206:B269" si="40">IF($C206="","","工作機械")</f>
        <v/>
      </c>
      <c r="C206" s="80"/>
      <c r="D206" s="21" t="str">
        <f t="shared" ref="D206:D269" si="41">IF($C$2="","",IF($B206&lt;&gt;"",$C$2,""))</f>
        <v/>
      </c>
      <c r="E206" s="21" t="str">
        <f t="shared" si="37"/>
        <v/>
      </c>
      <c r="F206" s="22"/>
      <c r="G206" s="22"/>
      <c r="H206" s="22"/>
      <c r="I206" s="86"/>
      <c r="J206" s="22"/>
      <c r="K206" s="22"/>
      <c r="L206" s="84"/>
      <c r="M206" s="22"/>
      <c r="N206" s="84"/>
      <c r="O206" s="23" t="str">
        <f t="shared" si="35"/>
        <v/>
      </c>
      <c r="P206" s="47"/>
      <c r="Q206" s="47"/>
      <c r="R206" s="143" t="str">
        <f t="shared" si="36"/>
        <v/>
      </c>
      <c r="S206" s="22"/>
      <c r="T206" s="84"/>
      <c r="U206" s="93"/>
      <c r="V206" s="93"/>
      <c r="W206" s="93"/>
      <c r="X206" s="86"/>
      <c r="Y206" s="22"/>
      <c r="Z206" s="24"/>
      <c r="AA206" s="126"/>
      <c r="AB206" s="127"/>
      <c r="AC206" s="126"/>
      <c r="AD206" s="124"/>
      <c r="AE206" s="35"/>
      <c r="AG206" s="79">
        <f t="shared" ref="AG206:AG269" si="42">IF(AND($C206&lt;&gt;"",OR(F206="",G206="",H206="",I206="",J206="",K206="",L206="",M206="",N206="",P206="",Q206="",S206="",V206="")),1,0)</f>
        <v>0</v>
      </c>
      <c r="AH206" s="79">
        <f>IF(AND($F206&lt;&gt;"",F206&lt;&gt;※編集不可※選択項目!$C$9,T206=""),1,0)</f>
        <v>0</v>
      </c>
      <c r="AI206" s="79">
        <f>IF(AND($F206=※編集不可※選択項目!$C$9,U206=""),1,0)</f>
        <v>0</v>
      </c>
      <c r="AJ206" s="79">
        <f>IF(AND($H206&lt;&gt;"",I206=※編集不可※選択項目!$D$4,W206=""),1,0)</f>
        <v>0</v>
      </c>
      <c r="AK206" s="79">
        <f t="shared" si="38"/>
        <v>0</v>
      </c>
      <c r="AL206" s="79" t="str">
        <f t="shared" ref="AL206:AL269" si="43">IF(H206="","",TEXT(H206,"G/標準"))</f>
        <v/>
      </c>
      <c r="AM206" s="72">
        <f t="shared" ref="AM206:AM269" si="44">IF(AL206="",0,COUNTIF($AL$13:$AL$312,AL206))</f>
        <v>0</v>
      </c>
      <c r="AN206" s="72">
        <f t="shared" ref="AN206:AN269" si="45">IF(R206&lt;1,1,0)</f>
        <v>0</v>
      </c>
    </row>
    <row r="207" spans="1:40" s="39" customFormat="1" ht="34.5" customHeight="1" x14ac:dyDescent="0.2">
      <c r="A207" s="66">
        <f t="shared" si="39"/>
        <v>195</v>
      </c>
      <c r="B207" s="31" t="str">
        <f t="shared" si="40"/>
        <v/>
      </c>
      <c r="C207" s="80"/>
      <c r="D207" s="21" t="str">
        <f t="shared" si="41"/>
        <v/>
      </c>
      <c r="E207" s="21" t="str">
        <f t="shared" si="37"/>
        <v/>
      </c>
      <c r="F207" s="22"/>
      <c r="G207" s="22"/>
      <c r="H207" s="22"/>
      <c r="I207" s="86"/>
      <c r="J207" s="22"/>
      <c r="K207" s="22"/>
      <c r="L207" s="84"/>
      <c r="M207" s="22"/>
      <c r="N207" s="84"/>
      <c r="O207" s="23" t="str">
        <f t="shared" si="35"/>
        <v/>
      </c>
      <c r="P207" s="47"/>
      <c r="Q207" s="47"/>
      <c r="R207" s="143" t="str">
        <f t="shared" si="36"/>
        <v/>
      </c>
      <c r="S207" s="22"/>
      <c r="T207" s="84"/>
      <c r="U207" s="93"/>
      <c r="V207" s="93"/>
      <c r="W207" s="93"/>
      <c r="X207" s="86"/>
      <c r="Y207" s="22"/>
      <c r="Z207" s="24"/>
      <c r="AA207" s="126"/>
      <c r="AB207" s="127"/>
      <c r="AC207" s="126"/>
      <c r="AD207" s="124"/>
      <c r="AE207" s="35"/>
      <c r="AG207" s="79">
        <f t="shared" si="42"/>
        <v>0</v>
      </c>
      <c r="AH207" s="79">
        <f>IF(AND($F207&lt;&gt;"",F207&lt;&gt;※編集不可※選択項目!$C$9,T207=""),1,0)</f>
        <v>0</v>
      </c>
      <c r="AI207" s="79">
        <f>IF(AND($F207=※編集不可※選択項目!$C$9,U207=""),1,0)</f>
        <v>0</v>
      </c>
      <c r="AJ207" s="79">
        <f>IF(AND($H207&lt;&gt;"",I207=※編集不可※選択項目!$D$4,W207=""),1,0)</f>
        <v>0</v>
      </c>
      <c r="AK207" s="79">
        <f t="shared" si="38"/>
        <v>0</v>
      </c>
      <c r="AL207" s="79" t="str">
        <f t="shared" si="43"/>
        <v/>
      </c>
      <c r="AM207" s="72">
        <f t="shared" si="44"/>
        <v>0</v>
      </c>
      <c r="AN207" s="72">
        <f t="shared" si="45"/>
        <v>0</v>
      </c>
    </row>
    <row r="208" spans="1:40" s="39" customFormat="1" ht="34.5" customHeight="1" x14ac:dyDescent="0.2">
      <c r="A208" s="66">
        <f t="shared" si="39"/>
        <v>196</v>
      </c>
      <c r="B208" s="31" t="str">
        <f t="shared" si="40"/>
        <v/>
      </c>
      <c r="C208" s="80"/>
      <c r="D208" s="21" t="str">
        <f t="shared" si="41"/>
        <v/>
      </c>
      <c r="E208" s="21" t="str">
        <f t="shared" si="37"/>
        <v/>
      </c>
      <c r="F208" s="22"/>
      <c r="G208" s="22"/>
      <c r="H208" s="22"/>
      <c r="I208" s="86"/>
      <c r="J208" s="22"/>
      <c r="K208" s="22"/>
      <c r="L208" s="84"/>
      <c r="M208" s="22"/>
      <c r="N208" s="84"/>
      <c r="O208" s="23" t="str">
        <f t="shared" si="35"/>
        <v/>
      </c>
      <c r="P208" s="47"/>
      <c r="Q208" s="47"/>
      <c r="R208" s="143" t="str">
        <f t="shared" si="36"/>
        <v/>
      </c>
      <c r="S208" s="22"/>
      <c r="T208" s="84"/>
      <c r="U208" s="93"/>
      <c r="V208" s="93"/>
      <c r="W208" s="93"/>
      <c r="X208" s="86"/>
      <c r="Y208" s="22"/>
      <c r="Z208" s="24"/>
      <c r="AA208" s="126"/>
      <c r="AB208" s="127"/>
      <c r="AC208" s="126"/>
      <c r="AD208" s="124"/>
      <c r="AE208" s="35"/>
      <c r="AG208" s="79">
        <f t="shared" si="42"/>
        <v>0</v>
      </c>
      <c r="AH208" s="79">
        <f>IF(AND($F208&lt;&gt;"",F208&lt;&gt;※編集不可※選択項目!$C$9,T208=""),1,0)</f>
        <v>0</v>
      </c>
      <c r="AI208" s="79">
        <f>IF(AND($F208=※編集不可※選択項目!$C$9,U208=""),1,0)</f>
        <v>0</v>
      </c>
      <c r="AJ208" s="79">
        <f>IF(AND($H208&lt;&gt;"",I208=※編集不可※選択項目!$D$4,W208=""),1,0)</f>
        <v>0</v>
      </c>
      <c r="AK208" s="79">
        <f t="shared" si="38"/>
        <v>0</v>
      </c>
      <c r="AL208" s="79" t="str">
        <f t="shared" si="43"/>
        <v/>
      </c>
      <c r="AM208" s="72">
        <f t="shared" si="44"/>
        <v>0</v>
      </c>
      <c r="AN208" s="72">
        <f t="shared" si="45"/>
        <v>0</v>
      </c>
    </row>
    <row r="209" spans="1:40" s="39" customFormat="1" ht="34.5" customHeight="1" x14ac:dyDescent="0.2">
      <c r="A209" s="66">
        <f t="shared" si="39"/>
        <v>197</v>
      </c>
      <c r="B209" s="31" t="str">
        <f t="shared" si="40"/>
        <v/>
      </c>
      <c r="C209" s="80"/>
      <c r="D209" s="21" t="str">
        <f t="shared" si="41"/>
        <v/>
      </c>
      <c r="E209" s="21" t="str">
        <f t="shared" si="37"/>
        <v/>
      </c>
      <c r="F209" s="22"/>
      <c r="G209" s="22"/>
      <c r="H209" s="22"/>
      <c r="I209" s="86"/>
      <c r="J209" s="22"/>
      <c r="K209" s="22"/>
      <c r="L209" s="84"/>
      <c r="M209" s="22"/>
      <c r="N209" s="84"/>
      <c r="O209" s="23" t="str">
        <f t="shared" si="35"/>
        <v/>
      </c>
      <c r="P209" s="47"/>
      <c r="Q209" s="47"/>
      <c r="R209" s="143" t="str">
        <f t="shared" si="36"/>
        <v/>
      </c>
      <c r="S209" s="22"/>
      <c r="T209" s="84"/>
      <c r="U209" s="93"/>
      <c r="V209" s="93"/>
      <c r="W209" s="93"/>
      <c r="X209" s="86"/>
      <c r="Y209" s="22"/>
      <c r="Z209" s="24"/>
      <c r="AA209" s="126"/>
      <c r="AB209" s="127"/>
      <c r="AC209" s="126"/>
      <c r="AD209" s="124"/>
      <c r="AE209" s="35"/>
      <c r="AG209" s="79">
        <f t="shared" si="42"/>
        <v>0</v>
      </c>
      <c r="AH209" s="79">
        <f>IF(AND($F209&lt;&gt;"",F209&lt;&gt;※編集不可※選択項目!$C$9,T209=""),1,0)</f>
        <v>0</v>
      </c>
      <c r="AI209" s="79">
        <f>IF(AND($F209=※編集不可※選択項目!$C$9,U209=""),1,0)</f>
        <v>0</v>
      </c>
      <c r="AJ209" s="79">
        <f>IF(AND($H209&lt;&gt;"",I209=※編集不可※選択項目!$D$4,W209=""),1,0)</f>
        <v>0</v>
      </c>
      <c r="AK209" s="79">
        <f t="shared" si="38"/>
        <v>0</v>
      </c>
      <c r="AL209" s="79" t="str">
        <f t="shared" si="43"/>
        <v/>
      </c>
      <c r="AM209" s="72">
        <f t="shared" si="44"/>
        <v>0</v>
      </c>
      <c r="AN209" s="72">
        <f t="shared" si="45"/>
        <v>0</v>
      </c>
    </row>
    <row r="210" spans="1:40" s="39" customFormat="1" ht="34.5" customHeight="1" x14ac:dyDescent="0.2">
      <c r="A210" s="66">
        <f t="shared" si="39"/>
        <v>198</v>
      </c>
      <c r="B210" s="31" t="str">
        <f t="shared" si="40"/>
        <v/>
      </c>
      <c r="C210" s="80"/>
      <c r="D210" s="21" t="str">
        <f t="shared" si="41"/>
        <v/>
      </c>
      <c r="E210" s="21" t="str">
        <f t="shared" si="37"/>
        <v/>
      </c>
      <c r="F210" s="22"/>
      <c r="G210" s="22"/>
      <c r="H210" s="22"/>
      <c r="I210" s="86"/>
      <c r="J210" s="22"/>
      <c r="K210" s="22"/>
      <c r="L210" s="84"/>
      <c r="M210" s="22"/>
      <c r="N210" s="84"/>
      <c r="O210" s="23" t="str">
        <f t="shared" si="35"/>
        <v/>
      </c>
      <c r="P210" s="47"/>
      <c r="Q210" s="47"/>
      <c r="R210" s="143" t="str">
        <f t="shared" si="36"/>
        <v/>
      </c>
      <c r="S210" s="22"/>
      <c r="T210" s="84"/>
      <c r="U210" s="93"/>
      <c r="V210" s="93"/>
      <c r="W210" s="93"/>
      <c r="X210" s="86"/>
      <c r="Y210" s="22"/>
      <c r="Z210" s="24"/>
      <c r="AA210" s="126"/>
      <c r="AB210" s="127"/>
      <c r="AC210" s="126"/>
      <c r="AD210" s="124"/>
      <c r="AE210" s="35"/>
      <c r="AG210" s="79">
        <f t="shared" si="42"/>
        <v>0</v>
      </c>
      <c r="AH210" s="79">
        <f>IF(AND($F210&lt;&gt;"",F210&lt;&gt;※編集不可※選択項目!$C$9,T210=""),1,0)</f>
        <v>0</v>
      </c>
      <c r="AI210" s="79">
        <f>IF(AND($F210=※編集不可※選択項目!$C$9,U210=""),1,0)</f>
        <v>0</v>
      </c>
      <c r="AJ210" s="79">
        <f>IF(AND($H210&lt;&gt;"",I210=※編集不可※選択項目!$D$4,W210=""),1,0)</f>
        <v>0</v>
      </c>
      <c r="AK210" s="79">
        <f t="shared" si="38"/>
        <v>0</v>
      </c>
      <c r="AL210" s="79" t="str">
        <f t="shared" si="43"/>
        <v/>
      </c>
      <c r="AM210" s="72">
        <f t="shared" si="44"/>
        <v>0</v>
      </c>
      <c r="AN210" s="72">
        <f t="shared" si="45"/>
        <v>0</v>
      </c>
    </row>
    <row r="211" spans="1:40" s="39" customFormat="1" ht="34.5" customHeight="1" x14ac:dyDescent="0.2">
      <c r="A211" s="66">
        <f t="shared" si="39"/>
        <v>199</v>
      </c>
      <c r="B211" s="31" t="str">
        <f t="shared" si="40"/>
        <v/>
      </c>
      <c r="C211" s="80"/>
      <c r="D211" s="21" t="str">
        <f t="shared" si="41"/>
        <v/>
      </c>
      <c r="E211" s="21" t="str">
        <f t="shared" si="37"/>
        <v/>
      </c>
      <c r="F211" s="22"/>
      <c r="G211" s="22"/>
      <c r="H211" s="22"/>
      <c r="I211" s="86"/>
      <c r="J211" s="22"/>
      <c r="K211" s="22"/>
      <c r="L211" s="84"/>
      <c r="M211" s="22"/>
      <c r="N211" s="84"/>
      <c r="O211" s="23" t="str">
        <f t="shared" si="35"/>
        <v/>
      </c>
      <c r="P211" s="47"/>
      <c r="Q211" s="47"/>
      <c r="R211" s="143" t="str">
        <f t="shared" si="36"/>
        <v/>
      </c>
      <c r="S211" s="22"/>
      <c r="T211" s="84"/>
      <c r="U211" s="93"/>
      <c r="V211" s="93"/>
      <c r="W211" s="93"/>
      <c r="X211" s="86"/>
      <c r="Y211" s="22"/>
      <c r="Z211" s="24"/>
      <c r="AA211" s="126"/>
      <c r="AB211" s="127"/>
      <c r="AC211" s="126"/>
      <c r="AD211" s="124"/>
      <c r="AE211" s="35"/>
      <c r="AG211" s="79">
        <f t="shared" si="42"/>
        <v>0</v>
      </c>
      <c r="AH211" s="79">
        <f>IF(AND($F211&lt;&gt;"",F211&lt;&gt;※編集不可※選択項目!$C$9,T211=""),1,0)</f>
        <v>0</v>
      </c>
      <c r="AI211" s="79">
        <f>IF(AND($F211=※編集不可※選択項目!$C$9,U211=""),1,0)</f>
        <v>0</v>
      </c>
      <c r="AJ211" s="79">
        <f>IF(AND($H211&lt;&gt;"",I211=※編集不可※選択項目!$D$4,W211=""),1,0)</f>
        <v>0</v>
      </c>
      <c r="AK211" s="79">
        <f t="shared" si="38"/>
        <v>0</v>
      </c>
      <c r="AL211" s="79" t="str">
        <f t="shared" si="43"/>
        <v/>
      </c>
      <c r="AM211" s="72">
        <f t="shared" si="44"/>
        <v>0</v>
      </c>
      <c r="AN211" s="72">
        <f t="shared" si="45"/>
        <v>0</v>
      </c>
    </row>
    <row r="212" spans="1:40" s="39" customFormat="1" ht="34.5" customHeight="1" x14ac:dyDescent="0.2">
      <c r="A212" s="66">
        <f t="shared" si="39"/>
        <v>200</v>
      </c>
      <c r="B212" s="31" t="str">
        <f t="shared" si="40"/>
        <v/>
      </c>
      <c r="C212" s="80"/>
      <c r="D212" s="21" t="str">
        <f t="shared" si="41"/>
        <v/>
      </c>
      <c r="E212" s="21" t="str">
        <f t="shared" si="37"/>
        <v/>
      </c>
      <c r="F212" s="22"/>
      <c r="G212" s="22"/>
      <c r="H212" s="22"/>
      <c r="I212" s="86"/>
      <c r="J212" s="22"/>
      <c r="K212" s="22"/>
      <c r="L212" s="84"/>
      <c r="M212" s="22"/>
      <c r="N212" s="84"/>
      <c r="O212" s="23" t="str">
        <f t="shared" si="35"/>
        <v/>
      </c>
      <c r="P212" s="47"/>
      <c r="Q212" s="47"/>
      <c r="R212" s="143" t="str">
        <f t="shared" si="36"/>
        <v/>
      </c>
      <c r="S212" s="22"/>
      <c r="T212" s="84"/>
      <c r="U212" s="93"/>
      <c r="V212" s="93"/>
      <c r="W212" s="93"/>
      <c r="X212" s="86"/>
      <c r="Y212" s="22"/>
      <c r="Z212" s="24"/>
      <c r="AA212" s="126"/>
      <c r="AB212" s="127"/>
      <c r="AC212" s="126"/>
      <c r="AD212" s="124"/>
      <c r="AE212" s="35"/>
      <c r="AG212" s="79">
        <f t="shared" si="42"/>
        <v>0</v>
      </c>
      <c r="AH212" s="79">
        <f>IF(AND($F212&lt;&gt;"",F212&lt;&gt;※編集不可※選択項目!$C$9,T212=""),1,0)</f>
        <v>0</v>
      </c>
      <c r="AI212" s="79">
        <f>IF(AND($F212=※編集不可※選択項目!$C$9,U212=""),1,0)</f>
        <v>0</v>
      </c>
      <c r="AJ212" s="79">
        <f>IF(AND($H212&lt;&gt;"",I212=※編集不可※選択項目!$D$4,W212=""),1,0)</f>
        <v>0</v>
      </c>
      <c r="AK212" s="79">
        <f t="shared" si="38"/>
        <v>0</v>
      </c>
      <c r="AL212" s="79" t="str">
        <f t="shared" si="43"/>
        <v/>
      </c>
      <c r="AM212" s="72">
        <f t="shared" si="44"/>
        <v>0</v>
      </c>
      <c r="AN212" s="72">
        <f t="shared" si="45"/>
        <v>0</v>
      </c>
    </row>
    <row r="213" spans="1:40" s="39" customFormat="1" ht="34.5" customHeight="1" x14ac:dyDescent="0.2">
      <c r="A213" s="66">
        <f t="shared" si="39"/>
        <v>201</v>
      </c>
      <c r="B213" s="31" t="str">
        <f t="shared" si="40"/>
        <v/>
      </c>
      <c r="C213" s="80"/>
      <c r="D213" s="21" t="str">
        <f t="shared" si="41"/>
        <v/>
      </c>
      <c r="E213" s="21" t="str">
        <f t="shared" si="37"/>
        <v/>
      </c>
      <c r="F213" s="22"/>
      <c r="G213" s="22"/>
      <c r="H213" s="22"/>
      <c r="I213" s="86"/>
      <c r="J213" s="22"/>
      <c r="K213" s="22"/>
      <c r="L213" s="84"/>
      <c r="M213" s="22"/>
      <c r="N213" s="84"/>
      <c r="O213" s="23" t="str">
        <f t="shared" si="35"/>
        <v/>
      </c>
      <c r="P213" s="47"/>
      <c r="Q213" s="47"/>
      <c r="R213" s="143" t="str">
        <f t="shared" si="36"/>
        <v/>
      </c>
      <c r="S213" s="22"/>
      <c r="T213" s="84"/>
      <c r="U213" s="93"/>
      <c r="V213" s="93"/>
      <c r="W213" s="93"/>
      <c r="X213" s="86"/>
      <c r="Y213" s="22"/>
      <c r="Z213" s="24"/>
      <c r="AA213" s="126"/>
      <c r="AB213" s="127"/>
      <c r="AC213" s="126"/>
      <c r="AD213" s="124"/>
      <c r="AE213" s="35"/>
      <c r="AG213" s="79">
        <f t="shared" si="42"/>
        <v>0</v>
      </c>
      <c r="AH213" s="79">
        <f>IF(AND($F213&lt;&gt;"",F213&lt;&gt;※編集不可※選択項目!$C$9,T213=""),1,0)</f>
        <v>0</v>
      </c>
      <c r="AI213" s="79">
        <f>IF(AND($F213=※編集不可※選択項目!$C$9,U213=""),1,0)</f>
        <v>0</v>
      </c>
      <c r="AJ213" s="79">
        <f>IF(AND($H213&lt;&gt;"",I213=※編集不可※選択項目!$D$4,W213=""),1,0)</f>
        <v>0</v>
      </c>
      <c r="AK213" s="79">
        <f t="shared" si="38"/>
        <v>0</v>
      </c>
      <c r="AL213" s="79" t="str">
        <f t="shared" si="43"/>
        <v/>
      </c>
      <c r="AM213" s="72">
        <f t="shared" si="44"/>
        <v>0</v>
      </c>
      <c r="AN213" s="72">
        <f t="shared" si="45"/>
        <v>0</v>
      </c>
    </row>
    <row r="214" spans="1:40" s="39" customFormat="1" ht="34.5" customHeight="1" x14ac:dyDescent="0.2">
      <c r="A214" s="66">
        <f t="shared" si="39"/>
        <v>202</v>
      </c>
      <c r="B214" s="31" t="str">
        <f t="shared" si="40"/>
        <v/>
      </c>
      <c r="C214" s="80"/>
      <c r="D214" s="21" t="str">
        <f t="shared" si="41"/>
        <v/>
      </c>
      <c r="E214" s="21" t="str">
        <f t="shared" si="37"/>
        <v/>
      </c>
      <c r="F214" s="22"/>
      <c r="G214" s="22"/>
      <c r="H214" s="22"/>
      <c r="I214" s="86"/>
      <c r="J214" s="22"/>
      <c r="K214" s="22"/>
      <c r="L214" s="84"/>
      <c r="M214" s="22"/>
      <c r="N214" s="84"/>
      <c r="O214" s="23" t="str">
        <f t="shared" si="35"/>
        <v/>
      </c>
      <c r="P214" s="47"/>
      <c r="Q214" s="47"/>
      <c r="R214" s="143" t="str">
        <f t="shared" si="36"/>
        <v/>
      </c>
      <c r="S214" s="22"/>
      <c r="T214" s="84"/>
      <c r="U214" s="93"/>
      <c r="V214" s="93"/>
      <c r="W214" s="93"/>
      <c r="X214" s="86"/>
      <c r="Y214" s="22"/>
      <c r="Z214" s="24"/>
      <c r="AA214" s="126"/>
      <c r="AB214" s="127"/>
      <c r="AC214" s="126"/>
      <c r="AD214" s="124"/>
      <c r="AE214" s="35"/>
      <c r="AG214" s="79">
        <f t="shared" si="42"/>
        <v>0</v>
      </c>
      <c r="AH214" s="79">
        <f>IF(AND($F214&lt;&gt;"",F214&lt;&gt;※編集不可※選択項目!$C$9,T214=""),1,0)</f>
        <v>0</v>
      </c>
      <c r="AI214" s="79">
        <f>IF(AND($F214=※編集不可※選択項目!$C$9,U214=""),1,0)</f>
        <v>0</v>
      </c>
      <c r="AJ214" s="79">
        <f>IF(AND($H214&lt;&gt;"",I214=※編集不可※選択項目!$D$4,W214=""),1,0)</f>
        <v>0</v>
      </c>
      <c r="AK214" s="79">
        <f t="shared" si="38"/>
        <v>0</v>
      </c>
      <c r="AL214" s="79" t="str">
        <f t="shared" si="43"/>
        <v/>
      </c>
      <c r="AM214" s="72">
        <f t="shared" si="44"/>
        <v>0</v>
      </c>
      <c r="AN214" s="72">
        <f t="shared" si="45"/>
        <v>0</v>
      </c>
    </row>
    <row r="215" spans="1:40" s="39" customFormat="1" ht="34.5" customHeight="1" x14ac:dyDescent="0.2">
      <c r="A215" s="66">
        <f t="shared" si="39"/>
        <v>203</v>
      </c>
      <c r="B215" s="31" t="str">
        <f t="shared" si="40"/>
        <v/>
      </c>
      <c r="C215" s="80"/>
      <c r="D215" s="21" t="str">
        <f t="shared" si="41"/>
        <v/>
      </c>
      <c r="E215" s="21" t="str">
        <f t="shared" si="37"/>
        <v/>
      </c>
      <c r="F215" s="22"/>
      <c r="G215" s="22"/>
      <c r="H215" s="22"/>
      <c r="I215" s="86"/>
      <c r="J215" s="22"/>
      <c r="K215" s="22"/>
      <c r="L215" s="84"/>
      <c r="M215" s="22"/>
      <c r="N215" s="84"/>
      <c r="O215" s="23" t="str">
        <f t="shared" si="35"/>
        <v/>
      </c>
      <c r="P215" s="47"/>
      <c r="Q215" s="47"/>
      <c r="R215" s="143" t="str">
        <f t="shared" si="36"/>
        <v/>
      </c>
      <c r="S215" s="22"/>
      <c r="T215" s="84"/>
      <c r="U215" s="93"/>
      <c r="V215" s="93"/>
      <c r="W215" s="93"/>
      <c r="X215" s="86"/>
      <c r="Y215" s="22"/>
      <c r="Z215" s="24"/>
      <c r="AA215" s="126"/>
      <c r="AB215" s="127"/>
      <c r="AC215" s="126"/>
      <c r="AD215" s="124"/>
      <c r="AE215" s="35"/>
      <c r="AG215" s="79">
        <f t="shared" si="42"/>
        <v>0</v>
      </c>
      <c r="AH215" s="79">
        <f>IF(AND($F215&lt;&gt;"",F215&lt;&gt;※編集不可※選択項目!$C$9,T215=""),1,0)</f>
        <v>0</v>
      </c>
      <c r="AI215" s="79">
        <f>IF(AND($F215=※編集不可※選択項目!$C$9,U215=""),1,0)</f>
        <v>0</v>
      </c>
      <c r="AJ215" s="79">
        <f>IF(AND($H215&lt;&gt;"",I215=※編集不可※選択項目!$D$4,W215=""),1,0)</f>
        <v>0</v>
      </c>
      <c r="AK215" s="79">
        <f t="shared" si="38"/>
        <v>0</v>
      </c>
      <c r="AL215" s="79" t="str">
        <f t="shared" si="43"/>
        <v/>
      </c>
      <c r="AM215" s="72">
        <f t="shared" si="44"/>
        <v>0</v>
      </c>
      <c r="AN215" s="72">
        <f t="shared" si="45"/>
        <v>0</v>
      </c>
    </row>
    <row r="216" spans="1:40" s="39" customFormat="1" ht="34.5" customHeight="1" x14ac:dyDescent="0.2">
      <c r="A216" s="66">
        <f t="shared" si="39"/>
        <v>204</v>
      </c>
      <c r="B216" s="31" t="str">
        <f t="shared" si="40"/>
        <v/>
      </c>
      <c r="C216" s="80"/>
      <c r="D216" s="21" t="str">
        <f t="shared" si="41"/>
        <v/>
      </c>
      <c r="E216" s="21" t="str">
        <f t="shared" si="37"/>
        <v/>
      </c>
      <c r="F216" s="22"/>
      <c r="G216" s="22"/>
      <c r="H216" s="22"/>
      <c r="I216" s="86"/>
      <c r="J216" s="22"/>
      <c r="K216" s="22"/>
      <c r="L216" s="84"/>
      <c r="M216" s="22"/>
      <c r="N216" s="84"/>
      <c r="O216" s="23" t="str">
        <f t="shared" si="35"/>
        <v/>
      </c>
      <c r="P216" s="47"/>
      <c r="Q216" s="47"/>
      <c r="R216" s="143" t="str">
        <f t="shared" si="36"/>
        <v/>
      </c>
      <c r="S216" s="22"/>
      <c r="T216" s="84"/>
      <c r="U216" s="93"/>
      <c r="V216" s="93"/>
      <c r="W216" s="93"/>
      <c r="X216" s="86"/>
      <c r="Y216" s="22"/>
      <c r="Z216" s="24"/>
      <c r="AA216" s="126"/>
      <c r="AB216" s="127"/>
      <c r="AC216" s="126"/>
      <c r="AD216" s="124"/>
      <c r="AE216" s="35"/>
      <c r="AG216" s="79">
        <f t="shared" si="42"/>
        <v>0</v>
      </c>
      <c r="AH216" s="79">
        <f>IF(AND($F216&lt;&gt;"",F216&lt;&gt;※編集不可※選択項目!$C$9,T216=""),1,0)</f>
        <v>0</v>
      </c>
      <c r="AI216" s="79">
        <f>IF(AND($F216=※編集不可※選択項目!$C$9,U216=""),1,0)</f>
        <v>0</v>
      </c>
      <c r="AJ216" s="79">
        <f>IF(AND($H216&lt;&gt;"",I216=※編集不可※選択項目!$D$4,W216=""),1,0)</f>
        <v>0</v>
      </c>
      <c r="AK216" s="79">
        <f t="shared" si="38"/>
        <v>0</v>
      </c>
      <c r="AL216" s="79" t="str">
        <f t="shared" si="43"/>
        <v/>
      </c>
      <c r="AM216" s="72">
        <f t="shared" si="44"/>
        <v>0</v>
      </c>
      <c r="AN216" s="72">
        <f t="shared" si="45"/>
        <v>0</v>
      </c>
    </row>
    <row r="217" spans="1:40" s="39" customFormat="1" ht="34.5" customHeight="1" x14ac:dyDescent="0.2">
      <c r="A217" s="66">
        <f t="shared" si="39"/>
        <v>205</v>
      </c>
      <c r="B217" s="31" t="str">
        <f t="shared" si="40"/>
        <v/>
      </c>
      <c r="C217" s="80"/>
      <c r="D217" s="21" t="str">
        <f t="shared" si="41"/>
        <v/>
      </c>
      <c r="E217" s="21" t="str">
        <f t="shared" si="37"/>
        <v/>
      </c>
      <c r="F217" s="22"/>
      <c r="G217" s="22"/>
      <c r="H217" s="22"/>
      <c r="I217" s="86"/>
      <c r="J217" s="22"/>
      <c r="K217" s="22"/>
      <c r="L217" s="84"/>
      <c r="M217" s="22"/>
      <c r="N217" s="84"/>
      <c r="O217" s="23" t="str">
        <f t="shared" si="35"/>
        <v/>
      </c>
      <c r="P217" s="47"/>
      <c r="Q217" s="47"/>
      <c r="R217" s="143" t="str">
        <f t="shared" si="36"/>
        <v/>
      </c>
      <c r="S217" s="22"/>
      <c r="T217" s="84"/>
      <c r="U217" s="93"/>
      <c r="V217" s="93"/>
      <c r="W217" s="93"/>
      <c r="X217" s="86"/>
      <c r="Y217" s="22"/>
      <c r="Z217" s="24"/>
      <c r="AA217" s="126"/>
      <c r="AB217" s="127"/>
      <c r="AC217" s="126"/>
      <c r="AD217" s="124"/>
      <c r="AE217" s="35"/>
      <c r="AG217" s="79">
        <f t="shared" si="42"/>
        <v>0</v>
      </c>
      <c r="AH217" s="79">
        <f>IF(AND($F217&lt;&gt;"",F217&lt;&gt;※編集不可※選択項目!$C$9,T217=""),1,0)</f>
        <v>0</v>
      </c>
      <c r="AI217" s="79">
        <f>IF(AND($F217=※編集不可※選択項目!$C$9,U217=""),1,0)</f>
        <v>0</v>
      </c>
      <c r="AJ217" s="79">
        <f>IF(AND($H217&lt;&gt;"",I217=※編集不可※選択項目!$D$4,W217=""),1,0)</f>
        <v>0</v>
      </c>
      <c r="AK217" s="79">
        <f t="shared" si="38"/>
        <v>0</v>
      </c>
      <c r="AL217" s="79" t="str">
        <f t="shared" si="43"/>
        <v/>
      </c>
      <c r="AM217" s="72">
        <f t="shared" si="44"/>
        <v>0</v>
      </c>
      <c r="AN217" s="72">
        <f t="shared" si="45"/>
        <v>0</v>
      </c>
    </row>
    <row r="218" spans="1:40" s="39" customFormat="1" ht="34.5" customHeight="1" x14ac:dyDescent="0.2">
      <c r="A218" s="66">
        <f t="shared" si="39"/>
        <v>206</v>
      </c>
      <c r="B218" s="31" t="str">
        <f t="shared" si="40"/>
        <v/>
      </c>
      <c r="C218" s="80"/>
      <c r="D218" s="21" t="str">
        <f t="shared" si="41"/>
        <v/>
      </c>
      <c r="E218" s="21" t="str">
        <f t="shared" si="37"/>
        <v/>
      </c>
      <c r="F218" s="22"/>
      <c r="G218" s="22"/>
      <c r="H218" s="22"/>
      <c r="I218" s="86"/>
      <c r="J218" s="22"/>
      <c r="K218" s="22"/>
      <c r="L218" s="84"/>
      <c r="M218" s="22"/>
      <c r="N218" s="84"/>
      <c r="O218" s="23" t="str">
        <f t="shared" si="35"/>
        <v/>
      </c>
      <c r="P218" s="47"/>
      <c r="Q218" s="47"/>
      <c r="R218" s="143" t="str">
        <f t="shared" si="36"/>
        <v/>
      </c>
      <c r="S218" s="22"/>
      <c r="T218" s="84"/>
      <c r="U218" s="93"/>
      <c r="V218" s="93"/>
      <c r="W218" s="93"/>
      <c r="X218" s="86"/>
      <c r="Y218" s="22"/>
      <c r="Z218" s="24"/>
      <c r="AA218" s="126"/>
      <c r="AB218" s="127"/>
      <c r="AC218" s="126"/>
      <c r="AD218" s="124"/>
      <c r="AE218" s="35"/>
      <c r="AG218" s="79">
        <f t="shared" si="42"/>
        <v>0</v>
      </c>
      <c r="AH218" s="79">
        <f>IF(AND($F218&lt;&gt;"",F218&lt;&gt;※編集不可※選択項目!$C$9,T218=""),1,0)</f>
        <v>0</v>
      </c>
      <c r="AI218" s="79">
        <f>IF(AND($F218=※編集不可※選択項目!$C$9,U218=""),1,0)</f>
        <v>0</v>
      </c>
      <c r="AJ218" s="79">
        <f>IF(AND($H218&lt;&gt;"",I218=※編集不可※選択項目!$D$4,W218=""),1,0)</f>
        <v>0</v>
      </c>
      <c r="AK218" s="79">
        <f t="shared" si="38"/>
        <v>0</v>
      </c>
      <c r="AL218" s="79" t="str">
        <f t="shared" si="43"/>
        <v/>
      </c>
      <c r="AM218" s="72">
        <f t="shared" si="44"/>
        <v>0</v>
      </c>
      <c r="AN218" s="72">
        <f t="shared" si="45"/>
        <v>0</v>
      </c>
    </row>
    <row r="219" spans="1:40" s="39" customFormat="1" ht="34.5" customHeight="1" x14ac:dyDescent="0.2">
      <c r="A219" s="66">
        <f t="shared" si="39"/>
        <v>207</v>
      </c>
      <c r="B219" s="31" t="str">
        <f t="shared" si="40"/>
        <v/>
      </c>
      <c r="C219" s="80"/>
      <c r="D219" s="21" t="str">
        <f t="shared" si="41"/>
        <v/>
      </c>
      <c r="E219" s="21" t="str">
        <f t="shared" si="37"/>
        <v/>
      </c>
      <c r="F219" s="22"/>
      <c r="G219" s="22"/>
      <c r="H219" s="22"/>
      <c r="I219" s="86"/>
      <c r="J219" s="22"/>
      <c r="K219" s="22"/>
      <c r="L219" s="84"/>
      <c r="M219" s="22"/>
      <c r="N219" s="84"/>
      <c r="O219" s="23" t="str">
        <f t="shared" si="35"/>
        <v/>
      </c>
      <c r="P219" s="47"/>
      <c r="Q219" s="47"/>
      <c r="R219" s="143" t="str">
        <f t="shared" si="36"/>
        <v/>
      </c>
      <c r="S219" s="22"/>
      <c r="T219" s="84"/>
      <c r="U219" s="93"/>
      <c r="V219" s="93"/>
      <c r="W219" s="93"/>
      <c r="X219" s="86"/>
      <c r="Y219" s="22"/>
      <c r="Z219" s="24"/>
      <c r="AA219" s="126"/>
      <c r="AB219" s="127"/>
      <c r="AC219" s="126"/>
      <c r="AD219" s="124"/>
      <c r="AE219" s="35"/>
      <c r="AG219" s="79">
        <f t="shared" si="42"/>
        <v>0</v>
      </c>
      <c r="AH219" s="79">
        <f>IF(AND($F219&lt;&gt;"",F219&lt;&gt;※編集不可※選択項目!$C$9,T219=""),1,0)</f>
        <v>0</v>
      </c>
      <c r="AI219" s="79">
        <f>IF(AND($F219=※編集不可※選択項目!$C$9,U219=""),1,0)</f>
        <v>0</v>
      </c>
      <c r="AJ219" s="79">
        <f>IF(AND($H219&lt;&gt;"",I219=※編集不可※選択項目!$D$4,W219=""),1,0)</f>
        <v>0</v>
      </c>
      <c r="AK219" s="79">
        <f t="shared" si="38"/>
        <v>0</v>
      </c>
      <c r="AL219" s="79" t="str">
        <f t="shared" si="43"/>
        <v/>
      </c>
      <c r="AM219" s="72">
        <f t="shared" si="44"/>
        <v>0</v>
      </c>
      <c r="AN219" s="72">
        <f t="shared" si="45"/>
        <v>0</v>
      </c>
    </row>
    <row r="220" spans="1:40" s="39" customFormat="1" ht="34.5" customHeight="1" x14ac:dyDescent="0.2">
      <c r="A220" s="66">
        <f t="shared" si="39"/>
        <v>208</v>
      </c>
      <c r="B220" s="31" t="str">
        <f t="shared" si="40"/>
        <v/>
      </c>
      <c r="C220" s="80"/>
      <c r="D220" s="21" t="str">
        <f t="shared" si="41"/>
        <v/>
      </c>
      <c r="E220" s="21" t="str">
        <f t="shared" si="37"/>
        <v/>
      </c>
      <c r="F220" s="22"/>
      <c r="G220" s="22"/>
      <c r="H220" s="22"/>
      <c r="I220" s="86"/>
      <c r="J220" s="22"/>
      <c r="K220" s="22"/>
      <c r="L220" s="84"/>
      <c r="M220" s="22"/>
      <c r="N220" s="84"/>
      <c r="O220" s="23" t="str">
        <f t="shared" si="35"/>
        <v/>
      </c>
      <c r="P220" s="47"/>
      <c r="Q220" s="47"/>
      <c r="R220" s="143" t="str">
        <f t="shared" si="36"/>
        <v/>
      </c>
      <c r="S220" s="22"/>
      <c r="T220" s="84"/>
      <c r="U220" s="93"/>
      <c r="V220" s="93"/>
      <c r="W220" s="93"/>
      <c r="X220" s="86"/>
      <c r="Y220" s="22"/>
      <c r="Z220" s="24"/>
      <c r="AA220" s="126"/>
      <c r="AB220" s="127"/>
      <c r="AC220" s="126"/>
      <c r="AD220" s="124"/>
      <c r="AE220" s="35"/>
      <c r="AG220" s="79">
        <f t="shared" si="42"/>
        <v>0</v>
      </c>
      <c r="AH220" s="79">
        <f>IF(AND($F220&lt;&gt;"",F220&lt;&gt;※編集不可※選択項目!$C$9,T220=""),1,0)</f>
        <v>0</v>
      </c>
      <c r="AI220" s="79">
        <f>IF(AND($F220=※編集不可※選択項目!$C$9,U220=""),1,0)</f>
        <v>0</v>
      </c>
      <c r="AJ220" s="79">
        <f>IF(AND($H220&lt;&gt;"",I220=※編集不可※選択項目!$D$4,W220=""),1,0)</f>
        <v>0</v>
      </c>
      <c r="AK220" s="79">
        <f t="shared" si="38"/>
        <v>0</v>
      </c>
      <c r="AL220" s="79" t="str">
        <f t="shared" si="43"/>
        <v/>
      </c>
      <c r="AM220" s="72">
        <f t="shared" si="44"/>
        <v>0</v>
      </c>
      <c r="AN220" s="72">
        <f t="shared" si="45"/>
        <v>0</v>
      </c>
    </row>
    <row r="221" spans="1:40" s="39" customFormat="1" ht="34.5" customHeight="1" x14ac:dyDescent="0.2">
      <c r="A221" s="66">
        <f t="shared" si="39"/>
        <v>209</v>
      </c>
      <c r="B221" s="31" t="str">
        <f t="shared" si="40"/>
        <v/>
      </c>
      <c r="C221" s="80"/>
      <c r="D221" s="21" t="str">
        <f t="shared" si="41"/>
        <v/>
      </c>
      <c r="E221" s="21" t="str">
        <f t="shared" si="37"/>
        <v/>
      </c>
      <c r="F221" s="22"/>
      <c r="G221" s="22"/>
      <c r="H221" s="22"/>
      <c r="I221" s="86"/>
      <c r="J221" s="22"/>
      <c r="K221" s="22"/>
      <c r="L221" s="84"/>
      <c r="M221" s="22"/>
      <c r="N221" s="84"/>
      <c r="O221" s="23" t="str">
        <f t="shared" si="35"/>
        <v/>
      </c>
      <c r="P221" s="47"/>
      <c r="Q221" s="47"/>
      <c r="R221" s="143" t="str">
        <f t="shared" si="36"/>
        <v/>
      </c>
      <c r="S221" s="22"/>
      <c r="T221" s="84"/>
      <c r="U221" s="93"/>
      <c r="V221" s="93"/>
      <c r="W221" s="93"/>
      <c r="X221" s="86"/>
      <c r="Y221" s="22"/>
      <c r="Z221" s="24"/>
      <c r="AA221" s="126"/>
      <c r="AB221" s="127"/>
      <c r="AC221" s="126"/>
      <c r="AD221" s="124"/>
      <c r="AE221" s="35"/>
      <c r="AG221" s="79">
        <f t="shared" si="42"/>
        <v>0</v>
      </c>
      <c r="AH221" s="79">
        <f>IF(AND($F221&lt;&gt;"",F221&lt;&gt;※編集不可※選択項目!$C$9,T221=""),1,0)</f>
        <v>0</v>
      </c>
      <c r="AI221" s="79">
        <f>IF(AND($F221=※編集不可※選択項目!$C$9,U221=""),1,0)</f>
        <v>0</v>
      </c>
      <c r="AJ221" s="79">
        <f>IF(AND($H221&lt;&gt;"",I221=※編集不可※選択項目!$D$4,W221=""),1,0)</f>
        <v>0</v>
      </c>
      <c r="AK221" s="79">
        <f t="shared" si="38"/>
        <v>0</v>
      </c>
      <c r="AL221" s="79" t="str">
        <f t="shared" si="43"/>
        <v/>
      </c>
      <c r="AM221" s="72">
        <f t="shared" si="44"/>
        <v>0</v>
      </c>
      <c r="AN221" s="72">
        <f t="shared" si="45"/>
        <v>0</v>
      </c>
    </row>
    <row r="222" spans="1:40" s="39" customFormat="1" ht="34.5" customHeight="1" x14ac:dyDescent="0.2">
      <c r="A222" s="66">
        <f t="shared" si="39"/>
        <v>210</v>
      </c>
      <c r="B222" s="31" t="str">
        <f t="shared" si="40"/>
        <v/>
      </c>
      <c r="C222" s="80"/>
      <c r="D222" s="21" t="str">
        <f t="shared" si="41"/>
        <v/>
      </c>
      <c r="E222" s="21" t="str">
        <f t="shared" si="37"/>
        <v/>
      </c>
      <c r="F222" s="22"/>
      <c r="G222" s="22"/>
      <c r="H222" s="22"/>
      <c r="I222" s="86"/>
      <c r="J222" s="22"/>
      <c r="K222" s="22"/>
      <c r="L222" s="84"/>
      <c r="M222" s="22"/>
      <c r="N222" s="84"/>
      <c r="O222" s="23" t="str">
        <f t="shared" si="35"/>
        <v/>
      </c>
      <c r="P222" s="47"/>
      <c r="Q222" s="47"/>
      <c r="R222" s="143" t="str">
        <f t="shared" si="36"/>
        <v/>
      </c>
      <c r="S222" s="22"/>
      <c r="T222" s="84"/>
      <c r="U222" s="93"/>
      <c r="V222" s="93"/>
      <c r="W222" s="93"/>
      <c r="X222" s="86"/>
      <c r="Y222" s="22"/>
      <c r="Z222" s="24"/>
      <c r="AA222" s="126"/>
      <c r="AB222" s="127"/>
      <c r="AC222" s="126"/>
      <c r="AD222" s="124"/>
      <c r="AE222" s="35"/>
      <c r="AG222" s="79">
        <f t="shared" si="42"/>
        <v>0</v>
      </c>
      <c r="AH222" s="79">
        <f>IF(AND($F222&lt;&gt;"",F222&lt;&gt;※編集不可※選択項目!$C$9,T222=""),1,0)</f>
        <v>0</v>
      </c>
      <c r="AI222" s="79">
        <f>IF(AND($F222=※編集不可※選択項目!$C$9,U222=""),1,0)</f>
        <v>0</v>
      </c>
      <c r="AJ222" s="79">
        <f>IF(AND($H222&lt;&gt;"",I222=※編集不可※選択項目!$D$4,W222=""),1,0)</f>
        <v>0</v>
      </c>
      <c r="AK222" s="79">
        <f t="shared" si="38"/>
        <v>0</v>
      </c>
      <c r="AL222" s="79" t="str">
        <f t="shared" si="43"/>
        <v/>
      </c>
      <c r="AM222" s="72">
        <f t="shared" si="44"/>
        <v>0</v>
      </c>
      <c r="AN222" s="72">
        <f t="shared" si="45"/>
        <v>0</v>
      </c>
    </row>
    <row r="223" spans="1:40" s="39" customFormat="1" ht="34.5" customHeight="1" x14ac:dyDescent="0.2">
      <c r="A223" s="66">
        <f t="shared" si="39"/>
        <v>211</v>
      </c>
      <c r="B223" s="31" t="str">
        <f t="shared" si="40"/>
        <v/>
      </c>
      <c r="C223" s="80"/>
      <c r="D223" s="21" t="str">
        <f t="shared" si="41"/>
        <v/>
      </c>
      <c r="E223" s="21" t="str">
        <f t="shared" si="37"/>
        <v/>
      </c>
      <c r="F223" s="22"/>
      <c r="G223" s="22"/>
      <c r="H223" s="22"/>
      <c r="I223" s="86"/>
      <c r="J223" s="22"/>
      <c r="K223" s="22"/>
      <c r="L223" s="84"/>
      <c r="M223" s="22"/>
      <c r="N223" s="84"/>
      <c r="O223" s="23" t="str">
        <f t="shared" si="35"/>
        <v/>
      </c>
      <c r="P223" s="47"/>
      <c r="Q223" s="47"/>
      <c r="R223" s="143" t="str">
        <f t="shared" si="36"/>
        <v/>
      </c>
      <c r="S223" s="22"/>
      <c r="T223" s="84"/>
      <c r="U223" s="93"/>
      <c r="V223" s="93"/>
      <c r="W223" s="93"/>
      <c r="X223" s="86"/>
      <c r="Y223" s="22"/>
      <c r="Z223" s="24"/>
      <c r="AA223" s="126"/>
      <c r="AB223" s="127"/>
      <c r="AC223" s="126"/>
      <c r="AD223" s="124"/>
      <c r="AE223" s="35"/>
      <c r="AG223" s="79">
        <f t="shared" si="42"/>
        <v>0</v>
      </c>
      <c r="AH223" s="79">
        <f>IF(AND($F223&lt;&gt;"",F223&lt;&gt;※編集不可※選択項目!$C$9,T223=""),1,0)</f>
        <v>0</v>
      </c>
      <c r="AI223" s="79">
        <f>IF(AND($F223=※編集不可※選択項目!$C$9,U223=""),1,0)</f>
        <v>0</v>
      </c>
      <c r="AJ223" s="79">
        <f>IF(AND($H223&lt;&gt;"",I223=※編集不可※選択項目!$D$4,W223=""),1,0)</f>
        <v>0</v>
      </c>
      <c r="AK223" s="79">
        <f t="shared" si="38"/>
        <v>0</v>
      </c>
      <c r="AL223" s="79" t="str">
        <f t="shared" si="43"/>
        <v/>
      </c>
      <c r="AM223" s="72">
        <f t="shared" si="44"/>
        <v>0</v>
      </c>
      <c r="AN223" s="72">
        <f t="shared" si="45"/>
        <v>0</v>
      </c>
    </row>
    <row r="224" spans="1:40" s="39" customFormat="1" ht="34.5" customHeight="1" x14ac:dyDescent="0.2">
      <c r="A224" s="66">
        <f t="shared" si="39"/>
        <v>212</v>
      </c>
      <c r="B224" s="31" t="str">
        <f t="shared" si="40"/>
        <v/>
      </c>
      <c r="C224" s="80"/>
      <c r="D224" s="21" t="str">
        <f t="shared" si="41"/>
        <v/>
      </c>
      <c r="E224" s="21" t="str">
        <f t="shared" si="37"/>
        <v/>
      </c>
      <c r="F224" s="22"/>
      <c r="G224" s="22"/>
      <c r="H224" s="22"/>
      <c r="I224" s="86"/>
      <c r="J224" s="22"/>
      <c r="K224" s="22"/>
      <c r="L224" s="84"/>
      <c r="M224" s="22"/>
      <c r="N224" s="84"/>
      <c r="O224" s="23" t="str">
        <f t="shared" si="35"/>
        <v/>
      </c>
      <c r="P224" s="47"/>
      <c r="Q224" s="47"/>
      <c r="R224" s="143" t="str">
        <f t="shared" si="36"/>
        <v/>
      </c>
      <c r="S224" s="22"/>
      <c r="T224" s="84"/>
      <c r="U224" s="93"/>
      <c r="V224" s="93"/>
      <c r="W224" s="93"/>
      <c r="X224" s="86"/>
      <c r="Y224" s="22"/>
      <c r="Z224" s="24"/>
      <c r="AA224" s="126"/>
      <c r="AB224" s="127"/>
      <c r="AC224" s="126"/>
      <c r="AD224" s="124"/>
      <c r="AE224" s="35"/>
      <c r="AG224" s="79">
        <f t="shared" si="42"/>
        <v>0</v>
      </c>
      <c r="AH224" s="79">
        <f>IF(AND($F224&lt;&gt;"",F224&lt;&gt;※編集不可※選択項目!$C$9,T224=""),1,0)</f>
        <v>0</v>
      </c>
      <c r="AI224" s="79">
        <f>IF(AND($F224=※編集不可※選択項目!$C$9,U224=""),1,0)</f>
        <v>0</v>
      </c>
      <c r="AJ224" s="79">
        <f>IF(AND($H224&lt;&gt;"",I224=※編集不可※選択項目!$D$4,W224=""),1,0)</f>
        <v>0</v>
      </c>
      <c r="AK224" s="79">
        <f t="shared" si="38"/>
        <v>0</v>
      </c>
      <c r="AL224" s="79" t="str">
        <f t="shared" si="43"/>
        <v/>
      </c>
      <c r="AM224" s="72">
        <f t="shared" si="44"/>
        <v>0</v>
      </c>
      <c r="AN224" s="72">
        <f t="shared" si="45"/>
        <v>0</v>
      </c>
    </row>
    <row r="225" spans="1:40" s="39" customFormat="1" ht="34.5" customHeight="1" x14ac:dyDescent="0.2">
      <c r="A225" s="66">
        <f t="shared" si="39"/>
        <v>213</v>
      </c>
      <c r="B225" s="31" t="str">
        <f t="shared" si="40"/>
        <v/>
      </c>
      <c r="C225" s="80"/>
      <c r="D225" s="21" t="str">
        <f t="shared" si="41"/>
        <v/>
      </c>
      <c r="E225" s="21" t="str">
        <f t="shared" si="37"/>
        <v/>
      </c>
      <c r="F225" s="22"/>
      <c r="G225" s="22"/>
      <c r="H225" s="22"/>
      <c r="I225" s="86"/>
      <c r="J225" s="22"/>
      <c r="K225" s="22"/>
      <c r="L225" s="84"/>
      <c r="M225" s="22"/>
      <c r="N225" s="84"/>
      <c r="O225" s="23" t="str">
        <f t="shared" si="35"/>
        <v/>
      </c>
      <c r="P225" s="47"/>
      <c r="Q225" s="47"/>
      <c r="R225" s="143" t="str">
        <f t="shared" si="36"/>
        <v/>
      </c>
      <c r="S225" s="22"/>
      <c r="T225" s="84"/>
      <c r="U225" s="93"/>
      <c r="V225" s="93"/>
      <c r="W225" s="93"/>
      <c r="X225" s="86"/>
      <c r="Y225" s="22"/>
      <c r="Z225" s="24"/>
      <c r="AA225" s="126"/>
      <c r="AB225" s="127"/>
      <c r="AC225" s="126"/>
      <c r="AD225" s="124"/>
      <c r="AE225" s="35"/>
      <c r="AG225" s="79">
        <f t="shared" si="42"/>
        <v>0</v>
      </c>
      <c r="AH225" s="79">
        <f>IF(AND($F225&lt;&gt;"",F225&lt;&gt;※編集不可※選択項目!$C$9,T225=""),1,0)</f>
        <v>0</v>
      </c>
      <c r="AI225" s="79">
        <f>IF(AND($F225=※編集不可※選択項目!$C$9,U225=""),1,0)</f>
        <v>0</v>
      </c>
      <c r="AJ225" s="79">
        <f>IF(AND($H225&lt;&gt;"",I225=※編集不可※選択項目!$D$4,W225=""),1,0)</f>
        <v>0</v>
      </c>
      <c r="AK225" s="79">
        <f t="shared" si="38"/>
        <v>0</v>
      </c>
      <c r="AL225" s="79" t="str">
        <f t="shared" si="43"/>
        <v/>
      </c>
      <c r="AM225" s="72">
        <f t="shared" si="44"/>
        <v>0</v>
      </c>
      <c r="AN225" s="72">
        <f t="shared" si="45"/>
        <v>0</v>
      </c>
    </row>
    <row r="226" spans="1:40" s="39" customFormat="1" ht="34.5" customHeight="1" x14ac:dyDescent="0.2">
      <c r="A226" s="66">
        <f t="shared" si="39"/>
        <v>214</v>
      </c>
      <c r="B226" s="31" t="str">
        <f t="shared" si="40"/>
        <v/>
      </c>
      <c r="C226" s="80"/>
      <c r="D226" s="21" t="str">
        <f t="shared" si="41"/>
        <v/>
      </c>
      <c r="E226" s="21" t="str">
        <f t="shared" si="37"/>
        <v/>
      </c>
      <c r="F226" s="22"/>
      <c r="G226" s="22"/>
      <c r="H226" s="22"/>
      <c r="I226" s="86"/>
      <c r="J226" s="22"/>
      <c r="K226" s="22"/>
      <c r="L226" s="84"/>
      <c r="M226" s="22"/>
      <c r="N226" s="84"/>
      <c r="O226" s="23" t="str">
        <f t="shared" si="35"/>
        <v/>
      </c>
      <c r="P226" s="47"/>
      <c r="Q226" s="47"/>
      <c r="R226" s="143" t="str">
        <f t="shared" si="36"/>
        <v/>
      </c>
      <c r="S226" s="22"/>
      <c r="T226" s="84"/>
      <c r="U226" s="93"/>
      <c r="V226" s="93"/>
      <c r="W226" s="93"/>
      <c r="X226" s="86"/>
      <c r="Y226" s="22"/>
      <c r="Z226" s="24"/>
      <c r="AA226" s="126"/>
      <c r="AB226" s="127"/>
      <c r="AC226" s="126"/>
      <c r="AD226" s="124"/>
      <c r="AE226" s="35"/>
      <c r="AG226" s="79">
        <f t="shared" si="42"/>
        <v>0</v>
      </c>
      <c r="AH226" s="79">
        <f>IF(AND($F226&lt;&gt;"",F226&lt;&gt;※編集不可※選択項目!$C$9,T226=""),1,0)</f>
        <v>0</v>
      </c>
      <c r="AI226" s="79">
        <f>IF(AND($F226=※編集不可※選択項目!$C$9,U226=""),1,0)</f>
        <v>0</v>
      </c>
      <c r="AJ226" s="79">
        <f>IF(AND($H226&lt;&gt;"",I226=※編集不可※選択項目!$D$4,W226=""),1,0)</f>
        <v>0</v>
      </c>
      <c r="AK226" s="79">
        <f t="shared" si="38"/>
        <v>0</v>
      </c>
      <c r="AL226" s="79" t="str">
        <f t="shared" si="43"/>
        <v/>
      </c>
      <c r="AM226" s="72">
        <f t="shared" si="44"/>
        <v>0</v>
      </c>
      <c r="AN226" s="72">
        <f t="shared" si="45"/>
        <v>0</v>
      </c>
    </row>
    <row r="227" spans="1:40" s="39" customFormat="1" ht="34.5" customHeight="1" x14ac:dyDescent="0.2">
      <c r="A227" s="66">
        <f t="shared" si="39"/>
        <v>215</v>
      </c>
      <c r="B227" s="31" t="str">
        <f t="shared" si="40"/>
        <v/>
      </c>
      <c r="C227" s="80"/>
      <c r="D227" s="21" t="str">
        <f t="shared" si="41"/>
        <v/>
      </c>
      <c r="E227" s="21" t="str">
        <f t="shared" si="37"/>
        <v/>
      </c>
      <c r="F227" s="22"/>
      <c r="G227" s="22"/>
      <c r="H227" s="22"/>
      <c r="I227" s="86"/>
      <c r="J227" s="22"/>
      <c r="K227" s="22"/>
      <c r="L227" s="84"/>
      <c r="M227" s="22"/>
      <c r="N227" s="84"/>
      <c r="O227" s="23" t="str">
        <f t="shared" si="35"/>
        <v/>
      </c>
      <c r="P227" s="47"/>
      <c r="Q227" s="47"/>
      <c r="R227" s="143" t="str">
        <f t="shared" si="36"/>
        <v/>
      </c>
      <c r="S227" s="22"/>
      <c r="T227" s="84"/>
      <c r="U227" s="93"/>
      <c r="V227" s="93"/>
      <c r="W227" s="93"/>
      <c r="X227" s="86"/>
      <c r="Y227" s="22"/>
      <c r="Z227" s="24"/>
      <c r="AA227" s="126"/>
      <c r="AB227" s="127"/>
      <c r="AC227" s="126"/>
      <c r="AD227" s="124"/>
      <c r="AE227" s="35"/>
      <c r="AG227" s="79">
        <f t="shared" si="42"/>
        <v>0</v>
      </c>
      <c r="AH227" s="79">
        <f>IF(AND($F227&lt;&gt;"",F227&lt;&gt;※編集不可※選択項目!$C$9,T227=""),1,0)</f>
        <v>0</v>
      </c>
      <c r="AI227" s="79">
        <f>IF(AND($F227=※編集不可※選択項目!$C$9,U227=""),1,0)</f>
        <v>0</v>
      </c>
      <c r="AJ227" s="79">
        <f>IF(AND($H227&lt;&gt;"",I227=※編集不可※選択項目!$D$4,W227=""),1,0)</f>
        <v>0</v>
      </c>
      <c r="AK227" s="79">
        <f t="shared" si="38"/>
        <v>0</v>
      </c>
      <c r="AL227" s="79" t="str">
        <f t="shared" si="43"/>
        <v/>
      </c>
      <c r="AM227" s="72">
        <f t="shared" si="44"/>
        <v>0</v>
      </c>
      <c r="AN227" s="72">
        <f t="shared" si="45"/>
        <v>0</v>
      </c>
    </row>
    <row r="228" spans="1:40" s="39" customFormat="1" ht="34.5" customHeight="1" x14ac:dyDescent="0.2">
      <c r="A228" s="66">
        <f t="shared" si="39"/>
        <v>216</v>
      </c>
      <c r="B228" s="31" t="str">
        <f t="shared" si="40"/>
        <v/>
      </c>
      <c r="C228" s="80"/>
      <c r="D228" s="21" t="str">
        <f t="shared" si="41"/>
        <v/>
      </c>
      <c r="E228" s="21" t="str">
        <f t="shared" si="37"/>
        <v/>
      </c>
      <c r="F228" s="22"/>
      <c r="G228" s="22"/>
      <c r="H228" s="22"/>
      <c r="I228" s="86"/>
      <c r="J228" s="22"/>
      <c r="K228" s="22"/>
      <c r="L228" s="84"/>
      <c r="M228" s="22"/>
      <c r="N228" s="84"/>
      <c r="O228" s="23" t="str">
        <f t="shared" si="35"/>
        <v/>
      </c>
      <c r="P228" s="47"/>
      <c r="Q228" s="47"/>
      <c r="R228" s="143" t="str">
        <f t="shared" si="36"/>
        <v/>
      </c>
      <c r="S228" s="22"/>
      <c r="T228" s="84"/>
      <c r="U228" s="93"/>
      <c r="V228" s="93"/>
      <c r="W228" s="93"/>
      <c r="X228" s="86"/>
      <c r="Y228" s="22"/>
      <c r="Z228" s="24"/>
      <c r="AA228" s="126"/>
      <c r="AB228" s="127"/>
      <c r="AC228" s="126"/>
      <c r="AD228" s="124"/>
      <c r="AE228" s="35"/>
      <c r="AG228" s="79">
        <f t="shared" si="42"/>
        <v>0</v>
      </c>
      <c r="AH228" s="79">
        <f>IF(AND($F228&lt;&gt;"",F228&lt;&gt;※編集不可※選択項目!$C$9,T228=""),1,0)</f>
        <v>0</v>
      </c>
      <c r="AI228" s="79">
        <f>IF(AND($F228=※編集不可※選択項目!$C$9,U228=""),1,0)</f>
        <v>0</v>
      </c>
      <c r="AJ228" s="79">
        <f>IF(AND($H228&lt;&gt;"",I228=※編集不可※選択項目!$D$4,W228=""),1,0)</f>
        <v>0</v>
      </c>
      <c r="AK228" s="79">
        <f t="shared" si="38"/>
        <v>0</v>
      </c>
      <c r="AL228" s="79" t="str">
        <f t="shared" si="43"/>
        <v/>
      </c>
      <c r="AM228" s="72">
        <f t="shared" si="44"/>
        <v>0</v>
      </c>
      <c r="AN228" s="72">
        <f t="shared" si="45"/>
        <v>0</v>
      </c>
    </row>
    <row r="229" spans="1:40" s="39" customFormat="1" ht="34.5" customHeight="1" x14ac:dyDescent="0.2">
      <c r="A229" s="66">
        <f t="shared" si="39"/>
        <v>217</v>
      </c>
      <c r="B229" s="31" t="str">
        <f t="shared" si="40"/>
        <v/>
      </c>
      <c r="C229" s="80"/>
      <c r="D229" s="21" t="str">
        <f t="shared" si="41"/>
        <v/>
      </c>
      <c r="E229" s="21" t="str">
        <f t="shared" si="37"/>
        <v/>
      </c>
      <c r="F229" s="22"/>
      <c r="G229" s="22"/>
      <c r="H229" s="22"/>
      <c r="I229" s="86"/>
      <c r="J229" s="22"/>
      <c r="K229" s="22"/>
      <c r="L229" s="84"/>
      <c r="M229" s="22"/>
      <c r="N229" s="84"/>
      <c r="O229" s="23" t="str">
        <f t="shared" si="35"/>
        <v/>
      </c>
      <c r="P229" s="47"/>
      <c r="Q229" s="47"/>
      <c r="R229" s="143" t="str">
        <f t="shared" si="36"/>
        <v/>
      </c>
      <c r="S229" s="22"/>
      <c r="T229" s="84"/>
      <c r="U229" s="93"/>
      <c r="V229" s="93"/>
      <c r="W229" s="93"/>
      <c r="X229" s="86"/>
      <c r="Y229" s="22"/>
      <c r="Z229" s="24"/>
      <c r="AA229" s="126"/>
      <c r="AB229" s="127"/>
      <c r="AC229" s="126"/>
      <c r="AD229" s="124"/>
      <c r="AE229" s="35"/>
      <c r="AG229" s="79">
        <f t="shared" si="42"/>
        <v>0</v>
      </c>
      <c r="AH229" s="79">
        <f>IF(AND($F229&lt;&gt;"",F229&lt;&gt;※編集不可※選択項目!$C$9,T229=""),1,0)</f>
        <v>0</v>
      </c>
      <c r="AI229" s="79">
        <f>IF(AND($F229=※編集不可※選択項目!$C$9,U229=""),1,0)</f>
        <v>0</v>
      </c>
      <c r="AJ229" s="79">
        <f>IF(AND($H229&lt;&gt;"",I229=※編集不可※選択項目!$D$4,W229=""),1,0)</f>
        <v>0</v>
      </c>
      <c r="AK229" s="79">
        <f t="shared" si="38"/>
        <v>0</v>
      </c>
      <c r="AL229" s="79" t="str">
        <f t="shared" si="43"/>
        <v/>
      </c>
      <c r="AM229" s="72">
        <f t="shared" si="44"/>
        <v>0</v>
      </c>
      <c r="AN229" s="72">
        <f t="shared" si="45"/>
        <v>0</v>
      </c>
    </row>
    <row r="230" spans="1:40" s="39" customFormat="1" ht="34.5" customHeight="1" x14ac:dyDescent="0.2">
      <c r="A230" s="66">
        <f t="shared" si="39"/>
        <v>218</v>
      </c>
      <c r="B230" s="31" t="str">
        <f t="shared" si="40"/>
        <v/>
      </c>
      <c r="C230" s="80"/>
      <c r="D230" s="21" t="str">
        <f t="shared" si="41"/>
        <v/>
      </c>
      <c r="E230" s="21" t="str">
        <f t="shared" si="37"/>
        <v/>
      </c>
      <c r="F230" s="22"/>
      <c r="G230" s="22"/>
      <c r="H230" s="22"/>
      <c r="I230" s="86"/>
      <c r="J230" s="22"/>
      <c r="K230" s="22"/>
      <c r="L230" s="84"/>
      <c r="M230" s="22"/>
      <c r="N230" s="84"/>
      <c r="O230" s="23" t="str">
        <f t="shared" si="35"/>
        <v/>
      </c>
      <c r="P230" s="47"/>
      <c r="Q230" s="47"/>
      <c r="R230" s="143" t="str">
        <f t="shared" si="36"/>
        <v/>
      </c>
      <c r="S230" s="22"/>
      <c r="T230" s="84"/>
      <c r="U230" s="93"/>
      <c r="V230" s="93"/>
      <c r="W230" s="93"/>
      <c r="X230" s="86"/>
      <c r="Y230" s="22"/>
      <c r="Z230" s="24"/>
      <c r="AA230" s="126"/>
      <c r="AB230" s="127"/>
      <c r="AC230" s="126"/>
      <c r="AD230" s="124"/>
      <c r="AE230" s="35"/>
      <c r="AG230" s="79">
        <f t="shared" si="42"/>
        <v>0</v>
      </c>
      <c r="AH230" s="79">
        <f>IF(AND($F230&lt;&gt;"",F230&lt;&gt;※編集不可※選択項目!$C$9,T230=""),1,0)</f>
        <v>0</v>
      </c>
      <c r="AI230" s="79">
        <f>IF(AND($F230=※編集不可※選択項目!$C$9,U230=""),1,0)</f>
        <v>0</v>
      </c>
      <c r="AJ230" s="79">
        <f>IF(AND($H230&lt;&gt;"",I230=※編集不可※選択項目!$D$4,W230=""),1,0)</f>
        <v>0</v>
      </c>
      <c r="AK230" s="79">
        <f t="shared" si="38"/>
        <v>0</v>
      </c>
      <c r="AL230" s="79" t="str">
        <f t="shared" si="43"/>
        <v/>
      </c>
      <c r="AM230" s="72">
        <f t="shared" si="44"/>
        <v>0</v>
      </c>
      <c r="AN230" s="72">
        <f t="shared" si="45"/>
        <v>0</v>
      </c>
    </row>
    <row r="231" spans="1:40" s="39" customFormat="1" ht="34.5" customHeight="1" x14ac:dyDescent="0.2">
      <c r="A231" s="66">
        <f t="shared" si="39"/>
        <v>219</v>
      </c>
      <c r="B231" s="31" t="str">
        <f t="shared" si="40"/>
        <v/>
      </c>
      <c r="C231" s="80"/>
      <c r="D231" s="21" t="str">
        <f t="shared" si="41"/>
        <v/>
      </c>
      <c r="E231" s="21" t="str">
        <f t="shared" si="37"/>
        <v/>
      </c>
      <c r="F231" s="22"/>
      <c r="G231" s="22"/>
      <c r="H231" s="22"/>
      <c r="I231" s="86"/>
      <c r="J231" s="22"/>
      <c r="K231" s="22"/>
      <c r="L231" s="84"/>
      <c r="M231" s="22"/>
      <c r="N231" s="84"/>
      <c r="O231" s="23" t="str">
        <f t="shared" si="35"/>
        <v/>
      </c>
      <c r="P231" s="47"/>
      <c r="Q231" s="47"/>
      <c r="R231" s="143" t="str">
        <f t="shared" si="36"/>
        <v/>
      </c>
      <c r="S231" s="22"/>
      <c r="T231" s="84"/>
      <c r="U231" s="93"/>
      <c r="V231" s="93"/>
      <c r="W231" s="93"/>
      <c r="X231" s="86"/>
      <c r="Y231" s="22"/>
      <c r="Z231" s="24"/>
      <c r="AA231" s="126"/>
      <c r="AB231" s="127"/>
      <c r="AC231" s="126"/>
      <c r="AD231" s="124"/>
      <c r="AE231" s="35"/>
      <c r="AG231" s="79">
        <f t="shared" si="42"/>
        <v>0</v>
      </c>
      <c r="AH231" s="79">
        <f>IF(AND($F231&lt;&gt;"",F231&lt;&gt;※編集不可※選択項目!$C$9,T231=""),1,0)</f>
        <v>0</v>
      </c>
      <c r="AI231" s="79">
        <f>IF(AND($F231=※編集不可※選択項目!$C$9,U231=""),1,0)</f>
        <v>0</v>
      </c>
      <c r="AJ231" s="79">
        <f>IF(AND($H231&lt;&gt;"",I231=※編集不可※選択項目!$D$4,W231=""),1,0)</f>
        <v>0</v>
      </c>
      <c r="AK231" s="79">
        <f t="shared" si="38"/>
        <v>0</v>
      </c>
      <c r="AL231" s="79" t="str">
        <f t="shared" si="43"/>
        <v/>
      </c>
      <c r="AM231" s="72">
        <f t="shared" si="44"/>
        <v>0</v>
      </c>
      <c r="AN231" s="72">
        <f t="shared" si="45"/>
        <v>0</v>
      </c>
    </row>
    <row r="232" spans="1:40" s="39" customFormat="1" ht="34.5" customHeight="1" x14ac:dyDescent="0.2">
      <c r="A232" s="66">
        <f t="shared" si="39"/>
        <v>220</v>
      </c>
      <c r="B232" s="31" t="str">
        <f t="shared" si="40"/>
        <v/>
      </c>
      <c r="C232" s="80"/>
      <c r="D232" s="21" t="str">
        <f t="shared" si="41"/>
        <v/>
      </c>
      <c r="E232" s="21" t="str">
        <f t="shared" si="37"/>
        <v/>
      </c>
      <c r="F232" s="22"/>
      <c r="G232" s="22"/>
      <c r="H232" s="22"/>
      <c r="I232" s="86"/>
      <c r="J232" s="22"/>
      <c r="K232" s="22"/>
      <c r="L232" s="84"/>
      <c r="M232" s="22"/>
      <c r="N232" s="84"/>
      <c r="O232" s="23" t="str">
        <f t="shared" si="35"/>
        <v/>
      </c>
      <c r="P232" s="47"/>
      <c r="Q232" s="47"/>
      <c r="R232" s="143" t="str">
        <f t="shared" si="36"/>
        <v/>
      </c>
      <c r="S232" s="22"/>
      <c r="T232" s="84"/>
      <c r="U232" s="93"/>
      <c r="V232" s="93"/>
      <c r="W232" s="93"/>
      <c r="X232" s="86"/>
      <c r="Y232" s="22"/>
      <c r="Z232" s="24"/>
      <c r="AA232" s="126"/>
      <c r="AB232" s="127"/>
      <c r="AC232" s="126"/>
      <c r="AD232" s="124"/>
      <c r="AE232" s="35"/>
      <c r="AG232" s="79">
        <f t="shared" si="42"/>
        <v>0</v>
      </c>
      <c r="AH232" s="79">
        <f>IF(AND($F232&lt;&gt;"",F232&lt;&gt;※編集不可※選択項目!$C$9,T232=""),1,0)</f>
        <v>0</v>
      </c>
      <c r="AI232" s="79">
        <f>IF(AND($F232=※編集不可※選択項目!$C$9,U232=""),1,0)</f>
        <v>0</v>
      </c>
      <c r="AJ232" s="79">
        <f>IF(AND($H232&lt;&gt;"",I232=※編集不可※選択項目!$D$4,W232=""),1,0)</f>
        <v>0</v>
      </c>
      <c r="AK232" s="79">
        <f t="shared" si="38"/>
        <v>0</v>
      </c>
      <c r="AL232" s="79" t="str">
        <f t="shared" si="43"/>
        <v/>
      </c>
      <c r="AM232" s="72">
        <f t="shared" si="44"/>
        <v>0</v>
      </c>
      <c r="AN232" s="72">
        <f t="shared" si="45"/>
        <v>0</v>
      </c>
    </row>
    <row r="233" spans="1:40" s="39" customFormat="1" ht="34.5" customHeight="1" x14ac:dyDescent="0.2">
      <c r="A233" s="66">
        <f t="shared" si="39"/>
        <v>221</v>
      </c>
      <c r="B233" s="31" t="str">
        <f t="shared" si="40"/>
        <v/>
      </c>
      <c r="C233" s="80"/>
      <c r="D233" s="21" t="str">
        <f t="shared" si="41"/>
        <v/>
      </c>
      <c r="E233" s="21" t="str">
        <f t="shared" si="37"/>
        <v/>
      </c>
      <c r="F233" s="22"/>
      <c r="G233" s="22"/>
      <c r="H233" s="22"/>
      <c r="I233" s="86"/>
      <c r="J233" s="22"/>
      <c r="K233" s="22"/>
      <c r="L233" s="84"/>
      <c r="M233" s="22"/>
      <c r="N233" s="84"/>
      <c r="O233" s="23" t="str">
        <f t="shared" si="35"/>
        <v/>
      </c>
      <c r="P233" s="47"/>
      <c r="Q233" s="47"/>
      <c r="R233" s="143" t="str">
        <f t="shared" si="36"/>
        <v/>
      </c>
      <c r="S233" s="22"/>
      <c r="T233" s="84"/>
      <c r="U233" s="93"/>
      <c r="V233" s="93"/>
      <c r="W233" s="93"/>
      <c r="X233" s="86"/>
      <c r="Y233" s="22"/>
      <c r="Z233" s="24"/>
      <c r="AA233" s="126"/>
      <c r="AB233" s="127"/>
      <c r="AC233" s="126"/>
      <c r="AD233" s="124"/>
      <c r="AE233" s="35"/>
      <c r="AG233" s="79">
        <f t="shared" si="42"/>
        <v>0</v>
      </c>
      <c r="AH233" s="79">
        <f>IF(AND($F233&lt;&gt;"",F233&lt;&gt;※編集不可※選択項目!$C$9,T233=""),1,0)</f>
        <v>0</v>
      </c>
      <c r="AI233" s="79">
        <f>IF(AND($F233=※編集不可※選択項目!$C$9,U233=""),1,0)</f>
        <v>0</v>
      </c>
      <c r="AJ233" s="79">
        <f>IF(AND($H233&lt;&gt;"",I233=※編集不可※選択項目!$D$4,W233=""),1,0)</f>
        <v>0</v>
      </c>
      <c r="AK233" s="79">
        <f t="shared" si="38"/>
        <v>0</v>
      </c>
      <c r="AL233" s="79" t="str">
        <f t="shared" si="43"/>
        <v/>
      </c>
      <c r="AM233" s="72">
        <f t="shared" si="44"/>
        <v>0</v>
      </c>
      <c r="AN233" s="72">
        <f t="shared" si="45"/>
        <v>0</v>
      </c>
    </row>
    <row r="234" spans="1:40" s="39" customFormat="1" ht="34.5" customHeight="1" x14ac:dyDescent="0.2">
      <c r="A234" s="66">
        <f t="shared" si="39"/>
        <v>222</v>
      </c>
      <c r="B234" s="31" t="str">
        <f t="shared" si="40"/>
        <v/>
      </c>
      <c r="C234" s="80"/>
      <c r="D234" s="21" t="str">
        <f t="shared" si="41"/>
        <v/>
      </c>
      <c r="E234" s="21" t="str">
        <f t="shared" si="37"/>
        <v/>
      </c>
      <c r="F234" s="22"/>
      <c r="G234" s="22"/>
      <c r="H234" s="22"/>
      <c r="I234" s="86"/>
      <c r="J234" s="22"/>
      <c r="K234" s="22"/>
      <c r="L234" s="84"/>
      <c r="M234" s="22"/>
      <c r="N234" s="84"/>
      <c r="O234" s="23" t="str">
        <f t="shared" si="35"/>
        <v/>
      </c>
      <c r="P234" s="47"/>
      <c r="Q234" s="47"/>
      <c r="R234" s="143" t="str">
        <f t="shared" si="36"/>
        <v/>
      </c>
      <c r="S234" s="22"/>
      <c r="T234" s="84"/>
      <c r="U234" s="93"/>
      <c r="V234" s="93"/>
      <c r="W234" s="93"/>
      <c r="X234" s="86"/>
      <c r="Y234" s="22"/>
      <c r="Z234" s="24"/>
      <c r="AA234" s="126"/>
      <c r="AB234" s="127"/>
      <c r="AC234" s="126"/>
      <c r="AD234" s="124"/>
      <c r="AE234" s="35"/>
      <c r="AG234" s="79">
        <f t="shared" si="42"/>
        <v>0</v>
      </c>
      <c r="AH234" s="79">
        <f>IF(AND($F234&lt;&gt;"",F234&lt;&gt;※編集不可※選択項目!$C$9,T234=""),1,0)</f>
        <v>0</v>
      </c>
      <c r="AI234" s="79">
        <f>IF(AND($F234=※編集不可※選択項目!$C$9,U234=""),1,0)</f>
        <v>0</v>
      </c>
      <c r="AJ234" s="79">
        <f>IF(AND($H234&lt;&gt;"",I234=※編集不可※選択項目!$D$4,W234=""),1,0)</f>
        <v>0</v>
      </c>
      <c r="AK234" s="79">
        <f t="shared" si="38"/>
        <v>0</v>
      </c>
      <c r="AL234" s="79" t="str">
        <f t="shared" si="43"/>
        <v/>
      </c>
      <c r="AM234" s="72">
        <f t="shared" si="44"/>
        <v>0</v>
      </c>
      <c r="AN234" s="72">
        <f t="shared" si="45"/>
        <v>0</v>
      </c>
    </row>
    <row r="235" spans="1:40" s="39" customFormat="1" ht="34.5" customHeight="1" x14ac:dyDescent="0.2">
      <c r="A235" s="66">
        <f t="shared" si="39"/>
        <v>223</v>
      </c>
      <c r="B235" s="31" t="str">
        <f t="shared" si="40"/>
        <v/>
      </c>
      <c r="C235" s="80"/>
      <c r="D235" s="21" t="str">
        <f t="shared" si="41"/>
        <v/>
      </c>
      <c r="E235" s="21" t="str">
        <f t="shared" si="37"/>
        <v/>
      </c>
      <c r="F235" s="22"/>
      <c r="G235" s="22"/>
      <c r="H235" s="22"/>
      <c r="I235" s="86"/>
      <c r="J235" s="22"/>
      <c r="K235" s="22"/>
      <c r="L235" s="84"/>
      <c r="M235" s="22"/>
      <c r="N235" s="84"/>
      <c r="O235" s="23" t="str">
        <f t="shared" si="35"/>
        <v/>
      </c>
      <c r="P235" s="47"/>
      <c r="Q235" s="47"/>
      <c r="R235" s="143" t="str">
        <f t="shared" si="36"/>
        <v/>
      </c>
      <c r="S235" s="22"/>
      <c r="T235" s="84"/>
      <c r="U235" s="93"/>
      <c r="V235" s="93"/>
      <c r="W235" s="93"/>
      <c r="X235" s="86"/>
      <c r="Y235" s="22"/>
      <c r="Z235" s="24"/>
      <c r="AA235" s="126"/>
      <c r="AB235" s="127"/>
      <c r="AC235" s="126"/>
      <c r="AD235" s="124"/>
      <c r="AE235" s="35"/>
      <c r="AG235" s="79">
        <f t="shared" si="42"/>
        <v>0</v>
      </c>
      <c r="AH235" s="79">
        <f>IF(AND($F235&lt;&gt;"",F235&lt;&gt;※編集不可※選択項目!$C$9,T235=""),1,0)</f>
        <v>0</v>
      </c>
      <c r="AI235" s="79">
        <f>IF(AND($F235=※編集不可※選択項目!$C$9,U235=""),1,0)</f>
        <v>0</v>
      </c>
      <c r="AJ235" s="79">
        <f>IF(AND($H235&lt;&gt;"",I235=※編集不可※選択項目!$D$4,W235=""),1,0)</f>
        <v>0</v>
      </c>
      <c r="AK235" s="79">
        <f t="shared" si="38"/>
        <v>0</v>
      </c>
      <c r="AL235" s="79" t="str">
        <f t="shared" si="43"/>
        <v/>
      </c>
      <c r="AM235" s="72">
        <f t="shared" si="44"/>
        <v>0</v>
      </c>
      <c r="AN235" s="72">
        <f t="shared" si="45"/>
        <v>0</v>
      </c>
    </row>
    <row r="236" spans="1:40" s="39" customFormat="1" ht="34.5" customHeight="1" x14ac:dyDescent="0.2">
      <c r="A236" s="66">
        <f t="shared" si="39"/>
        <v>224</v>
      </c>
      <c r="B236" s="31" t="str">
        <f t="shared" si="40"/>
        <v/>
      </c>
      <c r="C236" s="80"/>
      <c r="D236" s="21" t="str">
        <f t="shared" si="41"/>
        <v/>
      </c>
      <c r="E236" s="21" t="str">
        <f t="shared" si="37"/>
        <v/>
      </c>
      <c r="F236" s="22"/>
      <c r="G236" s="22"/>
      <c r="H236" s="22"/>
      <c r="I236" s="86"/>
      <c r="J236" s="22"/>
      <c r="K236" s="22"/>
      <c r="L236" s="84"/>
      <c r="M236" s="22"/>
      <c r="N236" s="84"/>
      <c r="O236" s="23" t="str">
        <f t="shared" si="35"/>
        <v/>
      </c>
      <c r="P236" s="47"/>
      <c r="Q236" s="47"/>
      <c r="R236" s="143" t="str">
        <f t="shared" si="36"/>
        <v/>
      </c>
      <c r="S236" s="22"/>
      <c r="T236" s="84"/>
      <c r="U236" s="93"/>
      <c r="V236" s="93"/>
      <c r="W236" s="93"/>
      <c r="X236" s="86"/>
      <c r="Y236" s="22"/>
      <c r="Z236" s="24"/>
      <c r="AA236" s="126"/>
      <c r="AB236" s="127"/>
      <c r="AC236" s="126"/>
      <c r="AD236" s="124"/>
      <c r="AE236" s="35"/>
      <c r="AG236" s="79">
        <f t="shared" si="42"/>
        <v>0</v>
      </c>
      <c r="AH236" s="79">
        <f>IF(AND($F236&lt;&gt;"",F236&lt;&gt;※編集不可※選択項目!$C$9,T236=""),1,0)</f>
        <v>0</v>
      </c>
      <c r="AI236" s="79">
        <f>IF(AND($F236=※編集不可※選択項目!$C$9,U236=""),1,0)</f>
        <v>0</v>
      </c>
      <c r="AJ236" s="79">
        <f>IF(AND($H236&lt;&gt;"",I236=※編集不可※選択項目!$D$4,W236=""),1,0)</f>
        <v>0</v>
      </c>
      <c r="AK236" s="79">
        <f t="shared" si="38"/>
        <v>0</v>
      </c>
      <c r="AL236" s="79" t="str">
        <f t="shared" si="43"/>
        <v/>
      </c>
      <c r="AM236" s="72">
        <f t="shared" si="44"/>
        <v>0</v>
      </c>
      <c r="AN236" s="72">
        <f t="shared" si="45"/>
        <v>0</v>
      </c>
    </row>
    <row r="237" spans="1:40" s="39" customFormat="1" ht="34.5" customHeight="1" x14ac:dyDescent="0.2">
      <c r="A237" s="66">
        <f t="shared" si="39"/>
        <v>225</v>
      </c>
      <c r="B237" s="31" t="str">
        <f t="shared" si="40"/>
        <v/>
      </c>
      <c r="C237" s="80"/>
      <c r="D237" s="21" t="str">
        <f t="shared" si="41"/>
        <v/>
      </c>
      <c r="E237" s="21" t="str">
        <f t="shared" si="37"/>
        <v/>
      </c>
      <c r="F237" s="22"/>
      <c r="G237" s="22"/>
      <c r="H237" s="22"/>
      <c r="I237" s="86"/>
      <c r="J237" s="22"/>
      <c r="K237" s="22"/>
      <c r="L237" s="84"/>
      <c r="M237" s="22"/>
      <c r="N237" s="84"/>
      <c r="O237" s="23" t="str">
        <f t="shared" si="35"/>
        <v/>
      </c>
      <c r="P237" s="47"/>
      <c r="Q237" s="47"/>
      <c r="R237" s="143" t="str">
        <f t="shared" si="36"/>
        <v/>
      </c>
      <c r="S237" s="22"/>
      <c r="T237" s="84"/>
      <c r="U237" s="93"/>
      <c r="V237" s="93"/>
      <c r="W237" s="93"/>
      <c r="X237" s="86"/>
      <c r="Y237" s="22"/>
      <c r="Z237" s="24"/>
      <c r="AA237" s="126"/>
      <c r="AB237" s="127"/>
      <c r="AC237" s="126"/>
      <c r="AD237" s="124"/>
      <c r="AE237" s="35"/>
      <c r="AG237" s="79">
        <f t="shared" si="42"/>
        <v>0</v>
      </c>
      <c r="AH237" s="79">
        <f>IF(AND($F237&lt;&gt;"",F237&lt;&gt;※編集不可※選択項目!$C$9,T237=""),1,0)</f>
        <v>0</v>
      </c>
      <c r="AI237" s="79">
        <f>IF(AND($F237=※編集不可※選択項目!$C$9,U237=""),1,0)</f>
        <v>0</v>
      </c>
      <c r="AJ237" s="79">
        <f>IF(AND($H237&lt;&gt;"",I237=※編集不可※選択項目!$D$4,W237=""),1,0)</f>
        <v>0</v>
      </c>
      <c r="AK237" s="79">
        <f t="shared" si="38"/>
        <v>0</v>
      </c>
      <c r="AL237" s="79" t="str">
        <f t="shared" si="43"/>
        <v/>
      </c>
      <c r="AM237" s="72">
        <f t="shared" si="44"/>
        <v>0</v>
      </c>
      <c r="AN237" s="72">
        <f t="shared" si="45"/>
        <v>0</v>
      </c>
    </row>
    <row r="238" spans="1:40" s="39" customFormat="1" ht="34.5" customHeight="1" x14ac:dyDescent="0.2">
      <c r="A238" s="66">
        <f t="shared" si="39"/>
        <v>226</v>
      </c>
      <c r="B238" s="31" t="str">
        <f t="shared" si="40"/>
        <v/>
      </c>
      <c r="C238" s="80"/>
      <c r="D238" s="21" t="str">
        <f t="shared" si="41"/>
        <v/>
      </c>
      <c r="E238" s="21" t="str">
        <f t="shared" si="37"/>
        <v/>
      </c>
      <c r="F238" s="22"/>
      <c r="G238" s="22"/>
      <c r="H238" s="22"/>
      <c r="I238" s="86"/>
      <c r="J238" s="22"/>
      <c r="K238" s="22"/>
      <c r="L238" s="84"/>
      <c r="M238" s="22"/>
      <c r="N238" s="84"/>
      <c r="O238" s="23" t="str">
        <f t="shared" si="35"/>
        <v/>
      </c>
      <c r="P238" s="47"/>
      <c r="Q238" s="47"/>
      <c r="R238" s="143" t="str">
        <f t="shared" si="36"/>
        <v/>
      </c>
      <c r="S238" s="22"/>
      <c r="T238" s="84"/>
      <c r="U238" s="93"/>
      <c r="V238" s="93"/>
      <c r="W238" s="93"/>
      <c r="X238" s="86"/>
      <c r="Y238" s="22"/>
      <c r="Z238" s="24"/>
      <c r="AA238" s="126"/>
      <c r="AB238" s="127"/>
      <c r="AC238" s="126"/>
      <c r="AD238" s="124"/>
      <c r="AE238" s="35"/>
      <c r="AG238" s="79">
        <f t="shared" si="42"/>
        <v>0</v>
      </c>
      <c r="AH238" s="79">
        <f>IF(AND($F238&lt;&gt;"",F238&lt;&gt;※編集不可※選択項目!$C$9,T238=""),1,0)</f>
        <v>0</v>
      </c>
      <c r="AI238" s="79">
        <f>IF(AND($F238=※編集不可※選択項目!$C$9,U238=""),1,0)</f>
        <v>0</v>
      </c>
      <c r="AJ238" s="79">
        <f>IF(AND($H238&lt;&gt;"",I238=※編集不可※選択項目!$D$4,W238=""),1,0)</f>
        <v>0</v>
      </c>
      <c r="AK238" s="79">
        <f t="shared" si="38"/>
        <v>0</v>
      </c>
      <c r="AL238" s="79" t="str">
        <f t="shared" si="43"/>
        <v/>
      </c>
      <c r="AM238" s="72">
        <f t="shared" si="44"/>
        <v>0</v>
      </c>
      <c r="AN238" s="72">
        <f t="shared" si="45"/>
        <v>0</v>
      </c>
    </row>
    <row r="239" spans="1:40" s="39" customFormat="1" ht="34.5" customHeight="1" x14ac:dyDescent="0.2">
      <c r="A239" s="66">
        <f t="shared" si="39"/>
        <v>227</v>
      </c>
      <c r="B239" s="31" t="str">
        <f t="shared" si="40"/>
        <v/>
      </c>
      <c r="C239" s="80"/>
      <c r="D239" s="21" t="str">
        <f t="shared" si="41"/>
        <v/>
      </c>
      <c r="E239" s="21" t="str">
        <f t="shared" si="37"/>
        <v/>
      </c>
      <c r="F239" s="22"/>
      <c r="G239" s="22"/>
      <c r="H239" s="22"/>
      <c r="I239" s="86"/>
      <c r="J239" s="22"/>
      <c r="K239" s="22"/>
      <c r="L239" s="84"/>
      <c r="M239" s="22"/>
      <c r="N239" s="84"/>
      <c r="O239" s="23" t="str">
        <f t="shared" si="35"/>
        <v/>
      </c>
      <c r="P239" s="47"/>
      <c r="Q239" s="47"/>
      <c r="R239" s="143" t="str">
        <f t="shared" si="36"/>
        <v/>
      </c>
      <c r="S239" s="22"/>
      <c r="T239" s="84"/>
      <c r="U239" s="93"/>
      <c r="V239" s="93"/>
      <c r="W239" s="93"/>
      <c r="X239" s="86"/>
      <c r="Y239" s="22"/>
      <c r="Z239" s="24"/>
      <c r="AA239" s="126"/>
      <c r="AB239" s="127"/>
      <c r="AC239" s="126"/>
      <c r="AD239" s="124"/>
      <c r="AE239" s="35"/>
      <c r="AG239" s="79">
        <f t="shared" si="42"/>
        <v>0</v>
      </c>
      <c r="AH239" s="79">
        <f>IF(AND($F239&lt;&gt;"",F239&lt;&gt;※編集不可※選択項目!$C$9,T239=""),1,0)</f>
        <v>0</v>
      </c>
      <c r="AI239" s="79">
        <f>IF(AND($F239=※編集不可※選択項目!$C$9,U239=""),1,0)</f>
        <v>0</v>
      </c>
      <c r="AJ239" s="79">
        <f>IF(AND($H239&lt;&gt;"",I239=※編集不可※選択項目!$D$4,W239=""),1,0)</f>
        <v>0</v>
      </c>
      <c r="AK239" s="79">
        <f t="shared" si="38"/>
        <v>0</v>
      </c>
      <c r="AL239" s="79" t="str">
        <f t="shared" si="43"/>
        <v/>
      </c>
      <c r="AM239" s="72">
        <f t="shared" si="44"/>
        <v>0</v>
      </c>
      <c r="AN239" s="72">
        <f t="shared" si="45"/>
        <v>0</v>
      </c>
    </row>
    <row r="240" spans="1:40" s="39" customFormat="1" ht="34.5" customHeight="1" x14ac:dyDescent="0.2">
      <c r="A240" s="66">
        <f t="shared" si="39"/>
        <v>228</v>
      </c>
      <c r="B240" s="31" t="str">
        <f t="shared" si="40"/>
        <v/>
      </c>
      <c r="C240" s="80"/>
      <c r="D240" s="21" t="str">
        <f t="shared" si="41"/>
        <v/>
      </c>
      <c r="E240" s="21" t="str">
        <f t="shared" si="37"/>
        <v/>
      </c>
      <c r="F240" s="22"/>
      <c r="G240" s="22"/>
      <c r="H240" s="22"/>
      <c r="I240" s="86"/>
      <c r="J240" s="22"/>
      <c r="K240" s="22"/>
      <c r="L240" s="84"/>
      <c r="M240" s="22"/>
      <c r="N240" s="84"/>
      <c r="O240" s="23" t="str">
        <f t="shared" si="35"/>
        <v/>
      </c>
      <c r="P240" s="47"/>
      <c r="Q240" s="47"/>
      <c r="R240" s="143" t="str">
        <f t="shared" si="36"/>
        <v/>
      </c>
      <c r="S240" s="22"/>
      <c r="T240" s="84"/>
      <c r="U240" s="93"/>
      <c r="V240" s="93"/>
      <c r="W240" s="93"/>
      <c r="X240" s="86"/>
      <c r="Y240" s="22"/>
      <c r="Z240" s="24"/>
      <c r="AA240" s="126"/>
      <c r="AB240" s="127"/>
      <c r="AC240" s="126"/>
      <c r="AD240" s="124"/>
      <c r="AE240" s="35"/>
      <c r="AG240" s="79">
        <f t="shared" si="42"/>
        <v>0</v>
      </c>
      <c r="AH240" s="79">
        <f>IF(AND($F240&lt;&gt;"",F240&lt;&gt;※編集不可※選択項目!$C$9,T240=""),1,0)</f>
        <v>0</v>
      </c>
      <c r="AI240" s="79">
        <f>IF(AND($F240=※編集不可※選択項目!$C$9,U240=""),1,0)</f>
        <v>0</v>
      </c>
      <c r="AJ240" s="79">
        <f>IF(AND($H240&lt;&gt;"",I240=※編集不可※選択項目!$D$4,W240=""),1,0)</f>
        <v>0</v>
      </c>
      <c r="AK240" s="79">
        <f t="shared" si="38"/>
        <v>0</v>
      </c>
      <c r="AL240" s="79" t="str">
        <f t="shared" si="43"/>
        <v/>
      </c>
      <c r="AM240" s="72">
        <f t="shared" si="44"/>
        <v>0</v>
      </c>
      <c r="AN240" s="72">
        <f t="shared" si="45"/>
        <v>0</v>
      </c>
    </row>
    <row r="241" spans="1:40" s="39" customFormat="1" ht="34.5" customHeight="1" x14ac:dyDescent="0.2">
      <c r="A241" s="66">
        <f t="shared" si="39"/>
        <v>229</v>
      </c>
      <c r="B241" s="31" t="str">
        <f t="shared" si="40"/>
        <v/>
      </c>
      <c r="C241" s="80"/>
      <c r="D241" s="21" t="str">
        <f t="shared" si="41"/>
        <v/>
      </c>
      <c r="E241" s="21" t="str">
        <f t="shared" si="37"/>
        <v/>
      </c>
      <c r="F241" s="22"/>
      <c r="G241" s="22"/>
      <c r="H241" s="22"/>
      <c r="I241" s="86"/>
      <c r="J241" s="22"/>
      <c r="K241" s="22"/>
      <c r="L241" s="84"/>
      <c r="M241" s="22"/>
      <c r="N241" s="84"/>
      <c r="O241" s="23" t="str">
        <f t="shared" si="35"/>
        <v/>
      </c>
      <c r="P241" s="47"/>
      <c r="Q241" s="47"/>
      <c r="R241" s="143" t="str">
        <f t="shared" si="36"/>
        <v/>
      </c>
      <c r="S241" s="22"/>
      <c r="T241" s="84"/>
      <c r="U241" s="93"/>
      <c r="V241" s="93"/>
      <c r="W241" s="93"/>
      <c r="X241" s="86"/>
      <c r="Y241" s="22"/>
      <c r="Z241" s="24"/>
      <c r="AA241" s="126"/>
      <c r="AB241" s="127"/>
      <c r="AC241" s="126"/>
      <c r="AD241" s="124"/>
      <c r="AE241" s="35"/>
      <c r="AG241" s="79">
        <f t="shared" si="42"/>
        <v>0</v>
      </c>
      <c r="AH241" s="79">
        <f>IF(AND($F241&lt;&gt;"",F241&lt;&gt;※編集不可※選択項目!$C$9,T241=""),1,0)</f>
        <v>0</v>
      </c>
      <c r="AI241" s="79">
        <f>IF(AND($F241=※編集不可※選択項目!$C$9,U241=""),1,0)</f>
        <v>0</v>
      </c>
      <c r="AJ241" s="79">
        <f>IF(AND($H241&lt;&gt;"",I241=※編集不可※選択項目!$D$4,W241=""),1,0)</f>
        <v>0</v>
      </c>
      <c r="AK241" s="79">
        <f t="shared" si="38"/>
        <v>0</v>
      </c>
      <c r="AL241" s="79" t="str">
        <f t="shared" si="43"/>
        <v/>
      </c>
      <c r="AM241" s="72">
        <f t="shared" si="44"/>
        <v>0</v>
      </c>
      <c r="AN241" s="72">
        <f t="shared" si="45"/>
        <v>0</v>
      </c>
    </row>
    <row r="242" spans="1:40" s="39" customFormat="1" ht="34.5" customHeight="1" x14ac:dyDescent="0.2">
      <c r="A242" s="66">
        <f t="shared" si="39"/>
        <v>230</v>
      </c>
      <c r="B242" s="31" t="str">
        <f t="shared" si="40"/>
        <v/>
      </c>
      <c r="C242" s="80"/>
      <c r="D242" s="21" t="str">
        <f t="shared" si="41"/>
        <v/>
      </c>
      <c r="E242" s="21" t="str">
        <f t="shared" si="37"/>
        <v/>
      </c>
      <c r="F242" s="22"/>
      <c r="G242" s="22"/>
      <c r="H242" s="22"/>
      <c r="I242" s="86"/>
      <c r="J242" s="22"/>
      <c r="K242" s="22"/>
      <c r="L242" s="84"/>
      <c r="M242" s="22"/>
      <c r="N242" s="84"/>
      <c r="O242" s="23" t="str">
        <f t="shared" si="35"/>
        <v/>
      </c>
      <c r="P242" s="47"/>
      <c r="Q242" s="47"/>
      <c r="R242" s="143" t="str">
        <f t="shared" si="36"/>
        <v/>
      </c>
      <c r="S242" s="22"/>
      <c r="T242" s="84"/>
      <c r="U242" s="93"/>
      <c r="V242" s="93"/>
      <c r="W242" s="93"/>
      <c r="X242" s="86"/>
      <c r="Y242" s="22"/>
      <c r="Z242" s="24"/>
      <c r="AA242" s="126"/>
      <c r="AB242" s="127"/>
      <c r="AC242" s="126"/>
      <c r="AD242" s="124"/>
      <c r="AE242" s="35"/>
      <c r="AG242" s="79">
        <f t="shared" si="42"/>
        <v>0</v>
      </c>
      <c r="AH242" s="79">
        <f>IF(AND($F242&lt;&gt;"",F242&lt;&gt;※編集不可※選択項目!$C$9,T242=""),1,0)</f>
        <v>0</v>
      </c>
      <c r="AI242" s="79">
        <f>IF(AND($F242=※編集不可※選択項目!$C$9,U242=""),1,0)</f>
        <v>0</v>
      </c>
      <c r="AJ242" s="79">
        <f>IF(AND($H242&lt;&gt;"",I242=※編集不可※選択項目!$D$4,W242=""),1,0)</f>
        <v>0</v>
      </c>
      <c r="AK242" s="79">
        <f t="shared" si="38"/>
        <v>0</v>
      </c>
      <c r="AL242" s="79" t="str">
        <f t="shared" si="43"/>
        <v/>
      </c>
      <c r="AM242" s="72">
        <f t="shared" si="44"/>
        <v>0</v>
      </c>
      <c r="AN242" s="72">
        <f t="shared" si="45"/>
        <v>0</v>
      </c>
    </row>
    <row r="243" spans="1:40" s="39" customFormat="1" ht="34.5" customHeight="1" x14ac:dyDescent="0.2">
      <c r="A243" s="66">
        <f t="shared" si="39"/>
        <v>231</v>
      </c>
      <c r="B243" s="31" t="str">
        <f t="shared" si="40"/>
        <v/>
      </c>
      <c r="C243" s="80"/>
      <c r="D243" s="21" t="str">
        <f t="shared" si="41"/>
        <v/>
      </c>
      <c r="E243" s="21" t="str">
        <f t="shared" si="37"/>
        <v/>
      </c>
      <c r="F243" s="22"/>
      <c r="G243" s="22"/>
      <c r="H243" s="22"/>
      <c r="I243" s="86"/>
      <c r="J243" s="22"/>
      <c r="K243" s="22"/>
      <c r="L243" s="84"/>
      <c r="M243" s="22"/>
      <c r="N243" s="84"/>
      <c r="O243" s="23" t="str">
        <f t="shared" si="35"/>
        <v/>
      </c>
      <c r="P243" s="47"/>
      <c r="Q243" s="47"/>
      <c r="R243" s="143" t="str">
        <f t="shared" si="36"/>
        <v/>
      </c>
      <c r="S243" s="22"/>
      <c r="T243" s="84"/>
      <c r="U243" s="93"/>
      <c r="V243" s="93"/>
      <c r="W243" s="93"/>
      <c r="X243" s="86"/>
      <c r="Y243" s="22"/>
      <c r="Z243" s="24"/>
      <c r="AA243" s="126"/>
      <c r="AB243" s="127"/>
      <c r="AC243" s="126"/>
      <c r="AD243" s="124"/>
      <c r="AE243" s="35"/>
      <c r="AG243" s="79">
        <f t="shared" si="42"/>
        <v>0</v>
      </c>
      <c r="AH243" s="79">
        <f>IF(AND($F243&lt;&gt;"",F243&lt;&gt;※編集不可※選択項目!$C$9,T243=""),1,0)</f>
        <v>0</v>
      </c>
      <c r="AI243" s="79">
        <f>IF(AND($F243=※編集不可※選択項目!$C$9,U243=""),1,0)</f>
        <v>0</v>
      </c>
      <c r="AJ243" s="79">
        <f>IF(AND($H243&lt;&gt;"",I243=※編集不可※選択項目!$D$4,W243=""),1,0)</f>
        <v>0</v>
      </c>
      <c r="AK243" s="79">
        <f t="shared" si="38"/>
        <v>0</v>
      </c>
      <c r="AL243" s="79" t="str">
        <f t="shared" si="43"/>
        <v/>
      </c>
      <c r="AM243" s="72">
        <f t="shared" si="44"/>
        <v>0</v>
      </c>
      <c r="AN243" s="72">
        <f t="shared" si="45"/>
        <v>0</v>
      </c>
    </row>
    <row r="244" spans="1:40" s="39" customFormat="1" ht="34.5" customHeight="1" x14ac:dyDescent="0.2">
      <c r="A244" s="66">
        <f t="shared" si="39"/>
        <v>232</v>
      </c>
      <c r="B244" s="31" t="str">
        <f t="shared" si="40"/>
        <v/>
      </c>
      <c r="C244" s="80"/>
      <c r="D244" s="21" t="str">
        <f t="shared" si="41"/>
        <v/>
      </c>
      <c r="E244" s="21" t="str">
        <f t="shared" si="37"/>
        <v/>
      </c>
      <c r="F244" s="22"/>
      <c r="G244" s="22"/>
      <c r="H244" s="22"/>
      <c r="I244" s="86"/>
      <c r="J244" s="22"/>
      <c r="K244" s="22"/>
      <c r="L244" s="84"/>
      <c r="M244" s="22"/>
      <c r="N244" s="84"/>
      <c r="O244" s="23" t="str">
        <f t="shared" si="35"/>
        <v/>
      </c>
      <c r="P244" s="47"/>
      <c r="Q244" s="47"/>
      <c r="R244" s="143" t="str">
        <f t="shared" si="36"/>
        <v/>
      </c>
      <c r="S244" s="22"/>
      <c r="T244" s="84"/>
      <c r="U244" s="93"/>
      <c r="V244" s="93"/>
      <c r="W244" s="93"/>
      <c r="X244" s="86"/>
      <c r="Y244" s="22"/>
      <c r="Z244" s="24"/>
      <c r="AA244" s="126"/>
      <c r="AB244" s="127"/>
      <c r="AC244" s="126"/>
      <c r="AD244" s="124"/>
      <c r="AE244" s="35"/>
      <c r="AG244" s="79">
        <f t="shared" si="42"/>
        <v>0</v>
      </c>
      <c r="AH244" s="79">
        <f>IF(AND($F244&lt;&gt;"",F244&lt;&gt;※編集不可※選択項目!$C$9,T244=""),1,0)</f>
        <v>0</v>
      </c>
      <c r="AI244" s="79">
        <f>IF(AND($F244=※編集不可※選択項目!$C$9,U244=""),1,0)</f>
        <v>0</v>
      </c>
      <c r="AJ244" s="79">
        <f>IF(AND($H244&lt;&gt;"",I244=※編集不可※選択項目!$D$4,W244=""),1,0)</f>
        <v>0</v>
      </c>
      <c r="AK244" s="79">
        <f t="shared" si="38"/>
        <v>0</v>
      </c>
      <c r="AL244" s="79" t="str">
        <f t="shared" si="43"/>
        <v/>
      </c>
      <c r="AM244" s="72">
        <f t="shared" si="44"/>
        <v>0</v>
      </c>
      <c r="AN244" s="72">
        <f t="shared" si="45"/>
        <v>0</v>
      </c>
    </row>
    <row r="245" spans="1:40" s="39" customFormat="1" ht="34.5" customHeight="1" x14ac:dyDescent="0.2">
      <c r="A245" s="66">
        <f t="shared" si="39"/>
        <v>233</v>
      </c>
      <c r="B245" s="31" t="str">
        <f t="shared" si="40"/>
        <v/>
      </c>
      <c r="C245" s="80"/>
      <c r="D245" s="21" t="str">
        <f t="shared" si="41"/>
        <v/>
      </c>
      <c r="E245" s="21" t="str">
        <f t="shared" si="37"/>
        <v/>
      </c>
      <c r="F245" s="22"/>
      <c r="G245" s="22"/>
      <c r="H245" s="22"/>
      <c r="I245" s="86"/>
      <c r="J245" s="22"/>
      <c r="K245" s="22"/>
      <c r="L245" s="84"/>
      <c r="M245" s="22"/>
      <c r="N245" s="84"/>
      <c r="O245" s="23" t="str">
        <f t="shared" si="35"/>
        <v/>
      </c>
      <c r="P245" s="47"/>
      <c r="Q245" s="47"/>
      <c r="R245" s="143" t="str">
        <f t="shared" si="36"/>
        <v/>
      </c>
      <c r="S245" s="22"/>
      <c r="T245" s="84"/>
      <c r="U245" s="93"/>
      <c r="V245" s="93"/>
      <c r="W245" s="93"/>
      <c r="X245" s="86"/>
      <c r="Y245" s="22"/>
      <c r="Z245" s="24"/>
      <c r="AA245" s="126"/>
      <c r="AB245" s="127"/>
      <c r="AC245" s="126"/>
      <c r="AD245" s="124"/>
      <c r="AE245" s="35"/>
      <c r="AG245" s="79">
        <f t="shared" si="42"/>
        <v>0</v>
      </c>
      <c r="AH245" s="79">
        <f>IF(AND($F245&lt;&gt;"",F245&lt;&gt;※編集不可※選択項目!$C$9,T245=""),1,0)</f>
        <v>0</v>
      </c>
      <c r="AI245" s="79">
        <f>IF(AND($F245=※編集不可※選択項目!$C$9,U245=""),1,0)</f>
        <v>0</v>
      </c>
      <c r="AJ245" s="79">
        <f>IF(AND($H245&lt;&gt;"",I245=※編集不可※選択項目!$D$4,W245=""),1,0)</f>
        <v>0</v>
      </c>
      <c r="AK245" s="79">
        <f t="shared" si="38"/>
        <v>0</v>
      </c>
      <c r="AL245" s="79" t="str">
        <f t="shared" si="43"/>
        <v/>
      </c>
      <c r="AM245" s="72">
        <f t="shared" si="44"/>
        <v>0</v>
      </c>
      <c r="AN245" s="72">
        <f t="shared" si="45"/>
        <v>0</v>
      </c>
    </row>
    <row r="246" spans="1:40" s="39" customFormat="1" ht="34.5" customHeight="1" x14ac:dyDescent="0.2">
      <c r="A246" s="66">
        <f t="shared" si="39"/>
        <v>234</v>
      </c>
      <c r="B246" s="31" t="str">
        <f t="shared" si="40"/>
        <v/>
      </c>
      <c r="C246" s="80"/>
      <c r="D246" s="21" t="str">
        <f t="shared" si="41"/>
        <v/>
      </c>
      <c r="E246" s="21" t="str">
        <f t="shared" si="37"/>
        <v/>
      </c>
      <c r="F246" s="22"/>
      <c r="G246" s="22"/>
      <c r="H246" s="22"/>
      <c r="I246" s="86"/>
      <c r="J246" s="22"/>
      <c r="K246" s="22"/>
      <c r="L246" s="84"/>
      <c r="M246" s="22"/>
      <c r="N246" s="84"/>
      <c r="O246" s="23" t="str">
        <f t="shared" si="35"/>
        <v/>
      </c>
      <c r="P246" s="47"/>
      <c r="Q246" s="47"/>
      <c r="R246" s="143" t="str">
        <f t="shared" si="36"/>
        <v/>
      </c>
      <c r="S246" s="22"/>
      <c r="T246" s="84"/>
      <c r="U246" s="93"/>
      <c r="V246" s="93"/>
      <c r="W246" s="93"/>
      <c r="X246" s="86"/>
      <c r="Y246" s="22"/>
      <c r="Z246" s="24"/>
      <c r="AA246" s="126"/>
      <c r="AB246" s="127"/>
      <c r="AC246" s="126"/>
      <c r="AD246" s="124"/>
      <c r="AE246" s="35"/>
      <c r="AG246" s="79">
        <f t="shared" si="42"/>
        <v>0</v>
      </c>
      <c r="AH246" s="79">
        <f>IF(AND($F246&lt;&gt;"",F246&lt;&gt;※編集不可※選択項目!$C$9,T246=""),1,0)</f>
        <v>0</v>
      </c>
      <c r="AI246" s="79">
        <f>IF(AND($F246=※編集不可※選択項目!$C$9,U246=""),1,0)</f>
        <v>0</v>
      </c>
      <c r="AJ246" s="79">
        <f>IF(AND($H246&lt;&gt;"",I246=※編集不可※選択項目!$D$4,W246=""),1,0)</f>
        <v>0</v>
      </c>
      <c r="AK246" s="79">
        <f t="shared" si="38"/>
        <v>0</v>
      </c>
      <c r="AL246" s="79" t="str">
        <f t="shared" si="43"/>
        <v/>
      </c>
      <c r="AM246" s="72">
        <f t="shared" si="44"/>
        <v>0</v>
      </c>
      <c r="AN246" s="72">
        <f t="shared" si="45"/>
        <v>0</v>
      </c>
    </row>
    <row r="247" spans="1:40" s="39" customFormat="1" ht="34.5" customHeight="1" x14ac:dyDescent="0.2">
      <c r="A247" s="66">
        <f t="shared" si="39"/>
        <v>235</v>
      </c>
      <c r="B247" s="31" t="str">
        <f t="shared" si="40"/>
        <v/>
      </c>
      <c r="C247" s="80"/>
      <c r="D247" s="21" t="str">
        <f t="shared" si="41"/>
        <v/>
      </c>
      <c r="E247" s="21" t="str">
        <f t="shared" si="37"/>
        <v/>
      </c>
      <c r="F247" s="22"/>
      <c r="G247" s="22"/>
      <c r="H247" s="22"/>
      <c r="I247" s="86"/>
      <c r="J247" s="22"/>
      <c r="K247" s="22"/>
      <c r="L247" s="84"/>
      <c r="M247" s="22"/>
      <c r="N247" s="84"/>
      <c r="O247" s="23" t="str">
        <f t="shared" si="35"/>
        <v/>
      </c>
      <c r="P247" s="47"/>
      <c r="Q247" s="47"/>
      <c r="R247" s="143" t="str">
        <f t="shared" si="36"/>
        <v/>
      </c>
      <c r="S247" s="22"/>
      <c r="T247" s="84"/>
      <c r="U247" s="93"/>
      <c r="V247" s="93"/>
      <c r="W247" s="93"/>
      <c r="X247" s="86"/>
      <c r="Y247" s="22"/>
      <c r="Z247" s="24"/>
      <c r="AA247" s="126"/>
      <c r="AB247" s="127"/>
      <c r="AC247" s="126"/>
      <c r="AD247" s="124"/>
      <c r="AE247" s="35"/>
      <c r="AG247" s="79">
        <f t="shared" si="42"/>
        <v>0</v>
      </c>
      <c r="AH247" s="79">
        <f>IF(AND($F247&lt;&gt;"",F247&lt;&gt;※編集不可※選択項目!$C$9,T247=""),1,0)</f>
        <v>0</v>
      </c>
      <c r="AI247" s="79">
        <f>IF(AND($F247=※編集不可※選択項目!$C$9,U247=""),1,0)</f>
        <v>0</v>
      </c>
      <c r="AJ247" s="79">
        <f>IF(AND($H247&lt;&gt;"",I247=※編集不可※選択項目!$D$4,W247=""),1,0)</f>
        <v>0</v>
      </c>
      <c r="AK247" s="79">
        <f t="shared" si="38"/>
        <v>0</v>
      </c>
      <c r="AL247" s="79" t="str">
        <f t="shared" si="43"/>
        <v/>
      </c>
      <c r="AM247" s="72">
        <f t="shared" si="44"/>
        <v>0</v>
      </c>
      <c r="AN247" s="72">
        <f t="shared" si="45"/>
        <v>0</v>
      </c>
    </row>
    <row r="248" spans="1:40" s="39" customFormat="1" ht="34.5" customHeight="1" x14ac:dyDescent="0.2">
      <c r="A248" s="66">
        <f t="shared" si="39"/>
        <v>236</v>
      </c>
      <c r="B248" s="31" t="str">
        <f t="shared" si="40"/>
        <v/>
      </c>
      <c r="C248" s="80"/>
      <c r="D248" s="21" t="str">
        <f t="shared" si="41"/>
        <v/>
      </c>
      <c r="E248" s="21" t="str">
        <f t="shared" si="37"/>
        <v/>
      </c>
      <c r="F248" s="22"/>
      <c r="G248" s="22"/>
      <c r="H248" s="22"/>
      <c r="I248" s="86"/>
      <c r="J248" s="22"/>
      <c r="K248" s="22"/>
      <c r="L248" s="84"/>
      <c r="M248" s="22"/>
      <c r="N248" s="84"/>
      <c r="O248" s="23" t="str">
        <f t="shared" si="35"/>
        <v/>
      </c>
      <c r="P248" s="47"/>
      <c r="Q248" s="47"/>
      <c r="R248" s="143" t="str">
        <f t="shared" si="36"/>
        <v/>
      </c>
      <c r="S248" s="22"/>
      <c r="T248" s="84"/>
      <c r="U248" s="93"/>
      <c r="V248" s="93"/>
      <c r="W248" s="93"/>
      <c r="X248" s="86"/>
      <c r="Y248" s="22"/>
      <c r="Z248" s="24"/>
      <c r="AA248" s="126"/>
      <c r="AB248" s="127"/>
      <c r="AC248" s="126"/>
      <c r="AD248" s="124"/>
      <c r="AE248" s="35"/>
      <c r="AG248" s="79">
        <f t="shared" si="42"/>
        <v>0</v>
      </c>
      <c r="AH248" s="79">
        <f>IF(AND($F248&lt;&gt;"",F248&lt;&gt;※編集不可※選択項目!$C$9,T248=""),1,0)</f>
        <v>0</v>
      </c>
      <c r="AI248" s="79">
        <f>IF(AND($F248=※編集不可※選択項目!$C$9,U248=""),1,0)</f>
        <v>0</v>
      </c>
      <c r="AJ248" s="79">
        <f>IF(AND($H248&lt;&gt;"",I248=※編集不可※選択項目!$D$4,W248=""),1,0)</f>
        <v>0</v>
      </c>
      <c r="AK248" s="79">
        <f t="shared" si="38"/>
        <v>0</v>
      </c>
      <c r="AL248" s="79" t="str">
        <f t="shared" si="43"/>
        <v/>
      </c>
      <c r="AM248" s="72">
        <f t="shared" si="44"/>
        <v>0</v>
      </c>
      <c r="AN248" s="72">
        <f t="shared" si="45"/>
        <v>0</v>
      </c>
    </row>
    <row r="249" spans="1:40" s="39" customFormat="1" ht="34.5" customHeight="1" x14ac:dyDescent="0.2">
      <c r="A249" s="66">
        <f t="shared" si="39"/>
        <v>237</v>
      </c>
      <c r="B249" s="31" t="str">
        <f t="shared" si="40"/>
        <v/>
      </c>
      <c r="C249" s="80"/>
      <c r="D249" s="21" t="str">
        <f t="shared" si="41"/>
        <v/>
      </c>
      <c r="E249" s="21" t="str">
        <f t="shared" si="37"/>
        <v/>
      </c>
      <c r="F249" s="22"/>
      <c r="G249" s="22"/>
      <c r="H249" s="22"/>
      <c r="I249" s="86"/>
      <c r="J249" s="22"/>
      <c r="K249" s="22"/>
      <c r="L249" s="84"/>
      <c r="M249" s="22"/>
      <c r="N249" s="84"/>
      <c r="O249" s="23" t="str">
        <f t="shared" si="35"/>
        <v/>
      </c>
      <c r="P249" s="47"/>
      <c r="Q249" s="47"/>
      <c r="R249" s="143" t="str">
        <f t="shared" si="36"/>
        <v/>
      </c>
      <c r="S249" s="22"/>
      <c r="T249" s="84"/>
      <c r="U249" s="93"/>
      <c r="V249" s="93"/>
      <c r="W249" s="93"/>
      <c r="X249" s="86"/>
      <c r="Y249" s="22"/>
      <c r="Z249" s="24"/>
      <c r="AA249" s="126"/>
      <c r="AB249" s="127"/>
      <c r="AC249" s="126"/>
      <c r="AD249" s="124"/>
      <c r="AE249" s="35"/>
      <c r="AG249" s="79">
        <f t="shared" si="42"/>
        <v>0</v>
      </c>
      <c r="AH249" s="79">
        <f>IF(AND($F249&lt;&gt;"",F249&lt;&gt;※編集不可※選択項目!$C$9,T249=""),1,0)</f>
        <v>0</v>
      </c>
      <c r="AI249" s="79">
        <f>IF(AND($F249=※編集不可※選択項目!$C$9,U249=""),1,0)</f>
        <v>0</v>
      </c>
      <c r="AJ249" s="79">
        <f>IF(AND($H249&lt;&gt;"",I249=※編集不可※選択項目!$D$4,W249=""),1,0)</f>
        <v>0</v>
      </c>
      <c r="AK249" s="79">
        <f t="shared" si="38"/>
        <v>0</v>
      </c>
      <c r="AL249" s="79" t="str">
        <f t="shared" si="43"/>
        <v/>
      </c>
      <c r="AM249" s="72">
        <f t="shared" si="44"/>
        <v>0</v>
      </c>
      <c r="AN249" s="72">
        <f t="shared" si="45"/>
        <v>0</v>
      </c>
    </row>
    <row r="250" spans="1:40" s="39" customFormat="1" ht="34.5" customHeight="1" x14ac:dyDescent="0.2">
      <c r="A250" s="66">
        <f t="shared" si="39"/>
        <v>238</v>
      </c>
      <c r="B250" s="31" t="str">
        <f t="shared" si="40"/>
        <v/>
      </c>
      <c r="C250" s="80"/>
      <c r="D250" s="21" t="str">
        <f t="shared" si="41"/>
        <v/>
      </c>
      <c r="E250" s="21" t="str">
        <f t="shared" si="37"/>
        <v/>
      </c>
      <c r="F250" s="22"/>
      <c r="G250" s="22"/>
      <c r="H250" s="22"/>
      <c r="I250" s="86"/>
      <c r="J250" s="22"/>
      <c r="K250" s="22"/>
      <c r="L250" s="84"/>
      <c r="M250" s="22"/>
      <c r="N250" s="84"/>
      <c r="O250" s="23" t="str">
        <f t="shared" si="35"/>
        <v/>
      </c>
      <c r="P250" s="47"/>
      <c r="Q250" s="47"/>
      <c r="R250" s="143" t="str">
        <f t="shared" si="36"/>
        <v/>
      </c>
      <c r="S250" s="22"/>
      <c r="T250" s="84"/>
      <c r="U250" s="93"/>
      <c r="V250" s="93"/>
      <c r="W250" s="93"/>
      <c r="X250" s="86"/>
      <c r="Y250" s="22"/>
      <c r="Z250" s="24"/>
      <c r="AA250" s="126"/>
      <c r="AB250" s="127"/>
      <c r="AC250" s="126"/>
      <c r="AD250" s="124"/>
      <c r="AE250" s="35"/>
      <c r="AG250" s="79">
        <f t="shared" si="42"/>
        <v>0</v>
      </c>
      <c r="AH250" s="79">
        <f>IF(AND($F250&lt;&gt;"",F250&lt;&gt;※編集不可※選択項目!$C$9,T250=""),1,0)</f>
        <v>0</v>
      </c>
      <c r="AI250" s="79">
        <f>IF(AND($F250=※編集不可※選択項目!$C$9,U250=""),1,0)</f>
        <v>0</v>
      </c>
      <c r="AJ250" s="79">
        <f>IF(AND($H250&lt;&gt;"",I250=※編集不可※選択項目!$D$4,W250=""),1,0)</f>
        <v>0</v>
      </c>
      <c r="AK250" s="79">
        <f t="shared" si="38"/>
        <v>0</v>
      </c>
      <c r="AL250" s="79" t="str">
        <f t="shared" si="43"/>
        <v/>
      </c>
      <c r="AM250" s="72">
        <f t="shared" si="44"/>
        <v>0</v>
      </c>
      <c r="AN250" s="72">
        <f t="shared" si="45"/>
        <v>0</v>
      </c>
    </row>
    <row r="251" spans="1:40" s="39" customFormat="1" ht="34.5" customHeight="1" x14ac:dyDescent="0.2">
      <c r="A251" s="66">
        <f t="shared" si="39"/>
        <v>239</v>
      </c>
      <c r="B251" s="31" t="str">
        <f t="shared" si="40"/>
        <v/>
      </c>
      <c r="C251" s="80"/>
      <c r="D251" s="21" t="str">
        <f t="shared" si="41"/>
        <v/>
      </c>
      <c r="E251" s="21" t="str">
        <f t="shared" si="37"/>
        <v/>
      </c>
      <c r="F251" s="22"/>
      <c r="G251" s="22"/>
      <c r="H251" s="22"/>
      <c r="I251" s="86"/>
      <c r="J251" s="22"/>
      <c r="K251" s="22"/>
      <c r="L251" s="84"/>
      <c r="M251" s="22"/>
      <c r="N251" s="84"/>
      <c r="O251" s="23" t="str">
        <f t="shared" si="35"/>
        <v/>
      </c>
      <c r="P251" s="47"/>
      <c r="Q251" s="47"/>
      <c r="R251" s="143" t="str">
        <f t="shared" si="36"/>
        <v/>
      </c>
      <c r="S251" s="22"/>
      <c r="T251" s="84"/>
      <c r="U251" s="93"/>
      <c r="V251" s="93"/>
      <c r="W251" s="93"/>
      <c r="X251" s="86"/>
      <c r="Y251" s="22"/>
      <c r="Z251" s="24"/>
      <c r="AA251" s="126"/>
      <c r="AB251" s="127"/>
      <c r="AC251" s="126"/>
      <c r="AD251" s="124"/>
      <c r="AE251" s="35"/>
      <c r="AG251" s="79">
        <f t="shared" si="42"/>
        <v>0</v>
      </c>
      <c r="AH251" s="79">
        <f>IF(AND($F251&lt;&gt;"",F251&lt;&gt;※編集不可※選択項目!$C$9,T251=""),1,0)</f>
        <v>0</v>
      </c>
      <c r="AI251" s="79">
        <f>IF(AND($F251=※編集不可※選択項目!$C$9,U251=""),1,0)</f>
        <v>0</v>
      </c>
      <c r="AJ251" s="79">
        <f>IF(AND($H251&lt;&gt;"",I251=※編集不可※選択項目!$D$4,W251=""),1,0)</f>
        <v>0</v>
      </c>
      <c r="AK251" s="79">
        <f t="shared" si="38"/>
        <v>0</v>
      </c>
      <c r="AL251" s="79" t="str">
        <f t="shared" si="43"/>
        <v/>
      </c>
      <c r="AM251" s="72">
        <f t="shared" si="44"/>
        <v>0</v>
      </c>
      <c r="AN251" s="72">
        <f t="shared" si="45"/>
        <v>0</v>
      </c>
    </row>
    <row r="252" spans="1:40" s="39" customFormat="1" ht="34.5" customHeight="1" x14ac:dyDescent="0.2">
      <c r="A252" s="66">
        <f t="shared" si="39"/>
        <v>240</v>
      </c>
      <c r="B252" s="31" t="str">
        <f t="shared" si="40"/>
        <v/>
      </c>
      <c r="C252" s="80"/>
      <c r="D252" s="21" t="str">
        <f t="shared" si="41"/>
        <v/>
      </c>
      <c r="E252" s="21" t="str">
        <f t="shared" si="37"/>
        <v/>
      </c>
      <c r="F252" s="22"/>
      <c r="G252" s="22"/>
      <c r="H252" s="22"/>
      <c r="I252" s="86"/>
      <c r="J252" s="22"/>
      <c r="K252" s="22"/>
      <c r="L252" s="84"/>
      <c r="M252" s="22"/>
      <c r="N252" s="84"/>
      <c r="O252" s="23" t="str">
        <f t="shared" si="35"/>
        <v/>
      </c>
      <c r="P252" s="47"/>
      <c r="Q252" s="47"/>
      <c r="R252" s="143" t="str">
        <f t="shared" si="36"/>
        <v/>
      </c>
      <c r="S252" s="22"/>
      <c r="T252" s="84"/>
      <c r="U252" s="93"/>
      <c r="V252" s="93"/>
      <c r="W252" s="93"/>
      <c r="X252" s="86"/>
      <c r="Y252" s="22"/>
      <c r="Z252" s="24"/>
      <c r="AA252" s="126"/>
      <c r="AB252" s="127"/>
      <c r="AC252" s="126"/>
      <c r="AD252" s="124"/>
      <c r="AE252" s="35"/>
      <c r="AG252" s="79">
        <f t="shared" si="42"/>
        <v>0</v>
      </c>
      <c r="AH252" s="79">
        <f>IF(AND($F252&lt;&gt;"",F252&lt;&gt;※編集不可※選択項目!$C$9,T252=""),1,0)</f>
        <v>0</v>
      </c>
      <c r="AI252" s="79">
        <f>IF(AND($F252=※編集不可※選択項目!$C$9,U252=""),1,0)</f>
        <v>0</v>
      </c>
      <c r="AJ252" s="79">
        <f>IF(AND($H252&lt;&gt;"",I252=※編集不可※選択項目!$D$4,W252=""),1,0)</f>
        <v>0</v>
      </c>
      <c r="AK252" s="79">
        <f t="shared" si="38"/>
        <v>0</v>
      </c>
      <c r="AL252" s="79" t="str">
        <f t="shared" si="43"/>
        <v/>
      </c>
      <c r="AM252" s="72">
        <f t="shared" si="44"/>
        <v>0</v>
      </c>
      <c r="AN252" s="72">
        <f t="shared" si="45"/>
        <v>0</v>
      </c>
    </row>
    <row r="253" spans="1:40" s="39" customFormat="1" ht="34.5" customHeight="1" x14ac:dyDescent="0.2">
      <c r="A253" s="66">
        <f t="shared" si="39"/>
        <v>241</v>
      </c>
      <c r="B253" s="31" t="str">
        <f t="shared" si="40"/>
        <v/>
      </c>
      <c r="C253" s="80"/>
      <c r="D253" s="21" t="str">
        <f t="shared" si="41"/>
        <v/>
      </c>
      <c r="E253" s="21" t="str">
        <f t="shared" si="37"/>
        <v/>
      </c>
      <c r="F253" s="22"/>
      <c r="G253" s="22"/>
      <c r="H253" s="22"/>
      <c r="I253" s="86"/>
      <c r="J253" s="22"/>
      <c r="K253" s="22"/>
      <c r="L253" s="84"/>
      <c r="M253" s="22"/>
      <c r="N253" s="84"/>
      <c r="O253" s="23" t="str">
        <f t="shared" si="35"/>
        <v/>
      </c>
      <c r="P253" s="47"/>
      <c r="Q253" s="47"/>
      <c r="R253" s="143" t="str">
        <f t="shared" si="36"/>
        <v/>
      </c>
      <c r="S253" s="22"/>
      <c r="T253" s="84"/>
      <c r="U253" s="93"/>
      <c r="V253" s="93"/>
      <c r="W253" s="93"/>
      <c r="X253" s="86"/>
      <c r="Y253" s="22"/>
      <c r="Z253" s="24"/>
      <c r="AA253" s="126"/>
      <c r="AB253" s="127"/>
      <c r="AC253" s="126"/>
      <c r="AD253" s="124"/>
      <c r="AE253" s="35"/>
      <c r="AG253" s="79">
        <f t="shared" si="42"/>
        <v>0</v>
      </c>
      <c r="AH253" s="79">
        <f>IF(AND($F253&lt;&gt;"",F253&lt;&gt;※編集不可※選択項目!$C$9,T253=""),1,0)</f>
        <v>0</v>
      </c>
      <c r="AI253" s="79">
        <f>IF(AND($F253=※編集不可※選択項目!$C$9,U253=""),1,0)</f>
        <v>0</v>
      </c>
      <c r="AJ253" s="79">
        <f>IF(AND($H253&lt;&gt;"",I253=※編集不可※選択項目!$D$4,W253=""),1,0)</f>
        <v>0</v>
      </c>
      <c r="AK253" s="79">
        <f t="shared" si="38"/>
        <v>0</v>
      </c>
      <c r="AL253" s="79" t="str">
        <f t="shared" si="43"/>
        <v/>
      </c>
      <c r="AM253" s="72">
        <f t="shared" si="44"/>
        <v>0</v>
      </c>
      <c r="AN253" s="72">
        <f t="shared" si="45"/>
        <v>0</v>
      </c>
    </row>
    <row r="254" spans="1:40" s="39" customFormat="1" ht="34.5" customHeight="1" x14ac:dyDescent="0.2">
      <c r="A254" s="66">
        <f t="shared" si="39"/>
        <v>242</v>
      </c>
      <c r="B254" s="31" t="str">
        <f t="shared" si="40"/>
        <v/>
      </c>
      <c r="C254" s="80"/>
      <c r="D254" s="21" t="str">
        <f t="shared" si="41"/>
        <v/>
      </c>
      <c r="E254" s="21" t="str">
        <f t="shared" si="37"/>
        <v/>
      </c>
      <c r="F254" s="22"/>
      <c r="G254" s="22"/>
      <c r="H254" s="22"/>
      <c r="I254" s="86"/>
      <c r="J254" s="22"/>
      <c r="K254" s="22"/>
      <c r="L254" s="84"/>
      <c r="M254" s="22"/>
      <c r="N254" s="84"/>
      <c r="O254" s="23" t="str">
        <f t="shared" si="35"/>
        <v/>
      </c>
      <c r="P254" s="47"/>
      <c r="Q254" s="47"/>
      <c r="R254" s="143" t="str">
        <f t="shared" si="36"/>
        <v/>
      </c>
      <c r="S254" s="22"/>
      <c r="T254" s="84"/>
      <c r="U254" s="93"/>
      <c r="V254" s="93"/>
      <c r="W254" s="93"/>
      <c r="X254" s="86"/>
      <c r="Y254" s="22"/>
      <c r="Z254" s="24"/>
      <c r="AA254" s="126"/>
      <c r="AB254" s="127"/>
      <c r="AC254" s="126"/>
      <c r="AD254" s="124"/>
      <c r="AE254" s="35"/>
      <c r="AG254" s="79">
        <f t="shared" si="42"/>
        <v>0</v>
      </c>
      <c r="AH254" s="79">
        <f>IF(AND($F254&lt;&gt;"",F254&lt;&gt;※編集不可※選択項目!$C$9,T254=""),1,0)</f>
        <v>0</v>
      </c>
      <c r="AI254" s="79">
        <f>IF(AND($F254=※編集不可※選択項目!$C$9,U254=""),1,0)</f>
        <v>0</v>
      </c>
      <c r="AJ254" s="79">
        <f>IF(AND($H254&lt;&gt;"",I254=※編集不可※選択項目!$D$4,W254=""),1,0)</f>
        <v>0</v>
      </c>
      <c r="AK254" s="79">
        <f t="shared" si="38"/>
        <v>0</v>
      </c>
      <c r="AL254" s="79" t="str">
        <f t="shared" si="43"/>
        <v/>
      </c>
      <c r="AM254" s="72">
        <f t="shared" si="44"/>
        <v>0</v>
      </c>
      <c r="AN254" s="72">
        <f t="shared" si="45"/>
        <v>0</v>
      </c>
    </row>
    <row r="255" spans="1:40" s="39" customFormat="1" ht="34.5" customHeight="1" x14ac:dyDescent="0.2">
      <c r="A255" s="66">
        <f t="shared" si="39"/>
        <v>243</v>
      </c>
      <c r="B255" s="31" t="str">
        <f t="shared" si="40"/>
        <v/>
      </c>
      <c r="C255" s="80"/>
      <c r="D255" s="21" t="str">
        <f t="shared" si="41"/>
        <v/>
      </c>
      <c r="E255" s="21" t="str">
        <f t="shared" si="37"/>
        <v/>
      </c>
      <c r="F255" s="22"/>
      <c r="G255" s="22"/>
      <c r="H255" s="22"/>
      <c r="I255" s="86"/>
      <c r="J255" s="22"/>
      <c r="K255" s="22"/>
      <c r="L255" s="84"/>
      <c r="M255" s="22"/>
      <c r="N255" s="84"/>
      <c r="O255" s="23" t="str">
        <f t="shared" si="35"/>
        <v/>
      </c>
      <c r="P255" s="47"/>
      <c r="Q255" s="47"/>
      <c r="R255" s="143" t="str">
        <f t="shared" si="36"/>
        <v/>
      </c>
      <c r="S255" s="22"/>
      <c r="T255" s="84"/>
      <c r="U255" s="93"/>
      <c r="V255" s="93"/>
      <c r="W255" s="93"/>
      <c r="X255" s="86"/>
      <c r="Y255" s="22"/>
      <c r="Z255" s="24"/>
      <c r="AA255" s="126"/>
      <c r="AB255" s="127"/>
      <c r="AC255" s="126"/>
      <c r="AD255" s="124"/>
      <c r="AE255" s="35"/>
      <c r="AG255" s="79">
        <f t="shared" si="42"/>
        <v>0</v>
      </c>
      <c r="AH255" s="79">
        <f>IF(AND($F255&lt;&gt;"",F255&lt;&gt;※編集不可※選択項目!$C$9,T255=""),1,0)</f>
        <v>0</v>
      </c>
      <c r="AI255" s="79">
        <f>IF(AND($F255=※編集不可※選択項目!$C$9,U255=""),1,0)</f>
        <v>0</v>
      </c>
      <c r="AJ255" s="79">
        <f>IF(AND($H255&lt;&gt;"",I255=※編集不可※選択項目!$D$4,W255=""),1,0)</f>
        <v>0</v>
      </c>
      <c r="AK255" s="79">
        <f t="shared" si="38"/>
        <v>0</v>
      </c>
      <c r="AL255" s="79" t="str">
        <f t="shared" si="43"/>
        <v/>
      </c>
      <c r="AM255" s="72">
        <f t="shared" si="44"/>
        <v>0</v>
      </c>
      <c r="AN255" s="72">
        <f t="shared" si="45"/>
        <v>0</v>
      </c>
    </row>
    <row r="256" spans="1:40" s="39" customFormat="1" ht="34.5" customHeight="1" x14ac:dyDescent="0.2">
      <c r="A256" s="66">
        <f t="shared" si="39"/>
        <v>244</v>
      </c>
      <c r="B256" s="31" t="str">
        <f t="shared" si="40"/>
        <v/>
      </c>
      <c r="C256" s="80"/>
      <c r="D256" s="21" t="str">
        <f t="shared" si="41"/>
        <v/>
      </c>
      <c r="E256" s="21" t="str">
        <f t="shared" si="37"/>
        <v/>
      </c>
      <c r="F256" s="22"/>
      <c r="G256" s="22"/>
      <c r="H256" s="22"/>
      <c r="I256" s="86"/>
      <c r="J256" s="22"/>
      <c r="K256" s="22"/>
      <c r="L256" s="84"/>
      <c r="M256" s="22"/>
      <c r="N256" s="84"/>
      <c r="O256" s="23" t="str">
        <f t="shared" si="35"/>
        <v/>
      </c>
      <c r="P256" s="47"/>
      <c r="Q256" s="47"/>
      <c r="R256" s="143" t="str">
        <f t="shared" si="36"/>
        <v/>
      </c>
      <c r="S256" s="22"/>
      <c r="T256" s="84"/>
      <c r="U256" s="93"/>
      <c r="V256" s="93"/>
      <c r="W256" s="93"/>
      <c r="X256" s="86"/>
      <c r="Y256" s="22"/>
      <c r="Z256" s="24"/>
      <c r="AA256" s="126"/>
      <c r="AB256" s="127"/>
      <c r="AC256" s="126"/>
      <c r="AD256" s="124"/>
      <c r="AE256" s="35"/>
      <c r="AG256" s="79">
        <f t="shared" si="42"/>
        <v>0</v>
      </c>
      <c r="AH256" s="79">
        <f>IF(AND($F256&lt;&gt;"",F256&lt;&gt;※編集不可※選択項目!$C$9,T256=""),1,0)</f>
        <v>0</v>
      </c>
      <c r="AI256" s="79">
        <f>IF(AND($F256=※編集不可※選択項目!$C$9,U256=""),1,0)</f>
        <v>0</v>
      </c>
      <c r="AJ256" s="79">
        <f>IF(AND($H256&lt;&gt;"",I256=※編集不可※選択項目!$D$4,W256=""),1,0)</f>
        <v>0</v>
      </c>
      <c r="AK256" s="79">
        <f t="shared" si="38"/>
        <v>0</v>
      </c>
      <c r="AL256" s="79" t="str">
        <f t="shared" si="43"/>
        <v/>
      </c>
      <c r="AM256" s="72">
        <f t="shared" si="44"/>
        <v>0</v>
      </c>
      <c r="AN256" s="72">
        <f t="shared" si="45"/>
        <v>0</v>
      </c>
    </row>
    <row r="257" spans="1:40" s="39" customFormat="1" ht="34.5" customHeight="1" x14ac:dyDescent="0.2">
      <c r="A257" s="66">
        <f t="shared" si="39"/>
        <v>245</v>
      </c>
      <c r="B257" s="31" t="str">
        <f t="shared" si="40"/>
        <v/>
      </c>
      <c r="C257" s="80"/>
      <c r="D257" s="21" t="str">
        <f t="shared" si="41"/>
        <v/>
      </c>
      <c r="E257" s="21" t="str">
        <f t="shared" si="37"/>
        <v/>
      </c>
      <c r="F257" s="22"/>
      <c r="G257" s="22"/>
      <c r="H257" s="22"/>
      <c r="I257" s="86"/>
      <c r="J257" s="22"/>
      <c r="K257" s="22"/>
      <c r="L257" s="84"/>
      <c r="M257" s="22"/>
      <c r="N257" s="84"/>
      <c r="O257" s="23" t="str">
        <f t="shared" si="35"/>
        <v/>
      </c>
      <c r="P257" s="47"/>
      <c r="Q257" s="47"/>
      <c r="R257" s="143" t="str">
        <f t="shared" si="36"/>
        <v/>
      </c>
      <c r="S257" s="22"/>
      <c r="T257" s="84"/>
      <c r="U257" s="93"/>
      <c r="V257" s="93"/>
      <c r="W257" s="93"/>
      <c r="X257" s="86"/>
      <c r="Y257" s="22"/>
      <c r="Z257" s="24"/>
      <c r="AA257" s="126"/>
      <c r="AB257" s="127"/>
      <c r="AC257" s="126"/>
      <c r="AD257" s="124"/>
      <c r="AE257" s="35"/>
      <c r="AG257" s="79">
        <f t="shared" si="42"/>
        <v>0</v>
      </c>
      <c r="AH257" s="79">
        <f>IF(AND($F257&lt;&gt;"",F257&lt;&gt;※編集不可※選択項目!$C$9,T257=""),1,0)</f>
        <v>0</v>
      </c>
      <c r="AI257" s="79">
        <f>IF(AND($F257=※編集不可※選択項目!$C$9,U257=""),1,0)</f>
        <v>0</v>
      </c>
      <c r="AJ257" s="79">
        <f>IF(AND($H257&lt;&gt;"",I257=※編集不可※選択項目!$D$4,W257=""),1,0)</f>
        <v>0</v>
      </c>
      <c r="AK257" s="79">
        <f t="shared" si="38"/>
        <v>0</v>
      </c>
      <c r="AL257" s="79" t="str">
        <f t="shared" si="43"/>
        <v/>
      </c>
      <c r="AM257" s="72">
        <f t="shared" si="44"/>
        <v>0</v>
      </c>
      <c r="AN257" s="72">
        <f t="shared" si="45"/>
        <v>0</v>
      </c>
    </row>
    <row r="258" spans="1:40" s="39" customFormat="1" ht="34.5" customHeight="1" x14ac:dyDescent="0.2">
      <c r="A258" s="66">
        <f t="shared" si="39"/>
        <v>246</v>
      </c>
      <c r="B258" s="31" t="str">
        <f t="shared" si="40"/>
        <v/>
      </c>
      <c r="C258" s="80"/>
      <c r="D258" s="21" t="str">
        <f t="shared" si="41"/>
        <v/>
      </c>
      <c r="E258" s="21" t="str">
        <f t="shared" si="37"/>
        <v/>
      </c>
      <c r="F258" s="22"/>
      <c r="G258" s="22"/>
      <c r="H258" s="22"/>
      <c r="I258" s="86"/>
      <c r="J258" s="22"/>
      <c r="K258" s="22"/>
      <c r="L258" s="84"/>
      <c r="M258" s="22"/>
      <c r="N258" s="84"/>
      <c r="O258" s="23" t="str">
        <f t="shared" si="35"/>
        <v/>
      </c>
      <c r="P258" s="47"/>
      <c r="Q258" s="47"/>
      <c r="R258" s="143" t="str">
        <f t="shared" si="36"/>
        <v/>
      </c>
      <c r="S258" s="22"/>
      <c r="T258" s="84"/>
      <c r="U258" s="93"/>
      <c r="V258" s="93"/>
      <c r="W258" s="93"/>
      <c r="X258" s="86"/>
      <c r="Y258" s="22"/>
      <c r="Z258" s="24"/>
      <c r="AA258" s="126"/>
      <c r="AB258" s="127"/>
      <c r="AC258" s="126"/>
      <c r="AD258" s="124"/>
      <c r="AE258" s="35"/>
      <c r="AG258" s="79">
        <f t="shared" si="42"/>
        <v>0</v>
      </c>
      <c r="AH258" s="79">
        <f>IF(AND($F258&lt;&gt;"",F258&lt;&gt;※編集不可※選択項目!$C$9,T258=""),1,0)</f>
        <v>0</v>
      </c>
      <c r="AI258" s="79">
        <f>IF(AND($F258=※編集不可※選択項目!$C$9,U258=""),1,0)</f>
        <v>0</v>
      </c>
      <c r="AJ258" s="79">
        <f>IF(AND($H258&lt;&gt;"",I258=※編集不可※選択項目!$D$4,W258=""),1,0)</f>
        <v>0</v>
      </c>
      <c r="AK258" s="79">
        <f t="shared" si="38"/>
        <v>0</v>
      </c>
      <c r="AL258" s="79" t="str">
        <f t="shared" si="43"/>
        <v/>
      </c>
      <c r="AM258" s="72">
        <f t="shared" si="44"/>
        <v>0</v>
      </c>
      <c r="AN258" s="72">
        <f t="shared" si="45"/>
        <v>0</v>
      </c>
    </row>
    <row r="259" spans="1:40" s="39" customFormat="1" ht="34.5" customHeight="1" x14ac:dyDescent="0.2">
      <c r="A259" s="66">
        <f t="shared" si="39"/>
        <v>247</v>
      </c>
      <c r="B259" s="31" t="str">
        <f t="shared" si="40"/>
        <v/>
      </c>
      <c r="C259" s="80"/>
      <c r="D259" s="21" t="str">
        <f t="shared" si="41"/>
        <v/>
      </c>
      <c r="E259" s="21" t="str">
        <f t="shared" si="37"/>
        <v/>
      </c>
      <c r="F259" s="22"/>
      <c r="G259" s="22"/>
      <c r="H259" s="22"/>
      <c r="I259" s="86"/>
      <c r="J259" s="22"/>
      <c r="K259" s="22"/>
      <c r="L259" s="84"/>
      <c r="M259" s="22"/>
      <c r="N259" s="84"/>
      <c r="O259" s="23" t="str">
        <f t="shared" si="35"/>
        <v/>
      </c>
      <c r="P259" s="47"/>
      <c r="Q259" s="47"/>
      <c r="R259" s="143" t="str">
        <f t="shared" si="36"/>
        <v/>
      </c>
      <c r="S259" s="22"/>
      <c r="T259" s="84"/>
      <c r="U259" s="93"/>
      <c r="V259" s="93"/>
      <c r="W259" s="93"/>
      <c r="X259" s="86"/>
      <c r="Y259" s="22"/>
      <c r="Z259" s="24"/>
      <c r="AA259" s="126"/>
      <c r="AB259" s="127"/>
      <c r="AC259" s="126"/>
      <c r="AD259" s="124"/>
      <c r="AE259" s="35"/>
      <c r="AG259" s="79">
        <f t="shared" si="42"/>
        <v>0</v>
      </c>
      <c r="AH259" s="79">
        <f>IF(AND($F259&lt;&gt;"",F259&lt;&gt;※編集不可※選択項目!$C$9,T259=""),1,0)</f>
        <v>0</v>
      </c>
      <c r="AI259" s="79">
        <f>IF(AND($F259=※編集不可※選択項目!$C$9,U259=""),1,0)</f>
        <v>0</v>
      </c>
      <c r="AJ259" s="79">
        <f>IF(AND($H259&lt;&gt;"",I259=※編集不可※選択項目!$D$4,W259=""),1,0)</f>
        <v>0</v>
      </c>
      <c r="AK259" s="79">
        <f t="shared" si="38"/>
        <v>0</v>
      </c>
      <c r="AL259" s="79" t="str">
        <f t="shared" si="43"/>
        <v/>
      </c>
      <c r="AM259" s="72">
        <f t="shared" si="44"/>
        <v>0</v>
      </c>
      <c r="AN259" s="72">
        <f t="shared" si="45"/>
        <v>0</v>
      </c>
    </row>
    <row r="260" spans="1:40" s="39" customFormat="1" ht="34.5" customHeight="1" x14ac:dyDescent="0.2">
      <c r="A260" s="66">
        <f t="shared" si="39"/>
        <v>248</v>
      </c>
      <c r="B260" s="31" t="str">
        <f t="shared" si="40"/>
        <v/>
      </c>
      <c r="C260" s="80"/>
      <c r="D260" s="21" t="str">
        <f t="shared" si="41"/>
        <v/>
      </c>
      <c r="E260" s="21" t="str">
        <f t="shared" si="37"/>
        <v/>
      </c>
      <c r="F260" s="22"/>
      <c r="G260" s="22"/>
      <c r="H260" s="22"/>
      <c r="I260" s="86"/>
      <c r="J260" s="22"/>
      <c r="K260" s="22"/>
      <c r="L260" s="84"/>
      <c r="M260" s="22"/>
      <c r="N260" s="84"/>
      <c r="O260" s="23" t="str">
        <f t="shared" si="35"/>
        <v/>
      </c>
      <c r="P260" s="47"/>
      <c r="Q260" s="47"/>
      <c r="R260" s="143" t="str">
        <f t="shared" si="36"/>
        <v/>
      </c>
      <c r="S260" s="22"/>
      <c r="T260" s="84"/>
      <c r="U260" s="93"/>
      <c r="V260" s="93"/>
      <c r="W260" s="93"/>
      <c r="X260" s="86"/>
      <c r="Y260" s="22"/>
      <c r="Z260" s="24"/>
      <c r="AA260" s="126"/>
      <c r="AB260" s="127"/>
      <c r="AC260" s="126"/>
      <c r="AD260" s="124"/>
      <c r="AE260" s="35"/>
      <c r="AG260" s="79">
        <f t="shared" si="42"/>
        <v>0</v>
      </c>
      <c r="AH260" s="79">
        <f>IF(AND($F260&lt;&gt;"",F260&lt;&gt;※編集不可※選択項目!$C$9,T260=""),1,0)</f>
        <v>0</v>
      </c>
      <c r="AI260" s="79">
        <f>IF(AND($F260=※編集不可※選択項目!$C$9,U260=""),1,0)</f>
        <v>0</v>
      </c>
      <c r="AJ260" s="79">
        <f>IF(AND($H260&lt;&gt;"",I260=※編集不可※選択項目!$D$4,W260=""),1,0)</f>
        <v>0</v>
      </c>
      <c r="AK260" s="79">
        <f t="shared" si="38"/>
        <v>0</v>
      </c>
      <c r="AL260" s="79" t="str">
        <f t="shared" si="43"/>
        <v/>
      </c>
      <c r="AM260" s="72">
        <f t="shared" si="44"/>
        <v>0</v>
      </c>
      <c r="AN260" s="72">
        <f t="shared" si="45"/>
        <v>0</v>
      </c>
    </row>
    <row r="261" spans="1:40" s="39" customFormat="1" ht="34.5" customHeight="1" x14ac:dyDescent="0.2">
      <c r="A261" s="66">
        <f t="shared" si="39"/>
        <v>249</v>
      </c>
      <c r="B261" s="31" t="str">
        <f t="shared" si="40"/>
        <v/>
      </c>
      <c r="C261" s="80"/>
      <c r="D261" s="21" t="str">
        <f t="shared" si="41"/>
        <v/>
      </c>
      <c r="E261" s="21" t="str">
        <f t="shared" si="37"/>
        <v/>
      </c>
      <c r="F261" s="22"/>
      <c r="G261" s="22"/>
      <c r="H261" s="22"/>
      <c r="I261" s="86"/>
      <c r="J261" s="22"/>
      <c r="K261" s="22"/>
      <c r="L261" s="84"/>
      <c r="M261" s="22"/>
      <c r="N261" s="84"/>
      <c r="O261" s="23" t="str">
        <f t="shared" si="35"/>
        <v/>
      </c>
      <c r="P261" s="47"/>
      <c r="Q261" s="47"/>
      <c r="R261" s="143" t="str">
        <f t="shared" si="36"/>
        <v/>
      </c>
      <c r="S261" s="22"/>
      <c r="T261" s="84"/>
      <c r="U261" s="93"/>
      <c r="V261" s="93"/>
      <c r="W261" s="93"/>
      <c r="X261" s="86"/>
      <c r="Y261" s="22"/>
      <c r="Z261" s="24"/>
      <c r="AA261" s="126"/>
      <c r="AB261" s="127"/>
      <c r="AC261" s="126"/>
      <c r="AD261" s="124"/>
      <c r="AE261" s="35"/>
      <c r="AG261" s="79">
        <f t="shared" si="42"/>
        <v>0</v>
      </c>
      <c r="AH261" s="79">
        <f>IF(AND($F261&lt;&gt;"",F261&lt;&gt;※編集不可※選択項目!$C$9,T261=""),1,0)</f>
        <v>0</v>
      </c>
      <c r="AI261" s="79">
        <f>IF(AND($F261=※編集不可※選択項目!$C$9,U261=""),1,0)</f>
        <v>0</v>
      </c>
      <c r="AJ261" s="79">
        <f>IF(AND($H261&lt;&gt;"",I261=※編集不可※選択項目!$D$4,W261=""),1,0)</f>
        <v>0</v>
      </c>
      <c r="AK261" s="79">
        <f t="shared" si="38"/>
        <v>0</v>
      </c>
      <c r="AL261" s="79" t="str">
        <f t="shared" si="43"/>
        <v/>
      </c>
      <c r="AM261" s="72">
        <f t="shared" si="44"/>
        <v>0</v>
      </c>
      <c r="AN261" s="72">
        <f t="shared" si="45"/>
        <v>0</v>
      </c>
    </row>
    <row r="262" spans="1:40" s="39" customFormat="1" ht="34.5" customHeight="1" x14ac:dyDescent="0.2">
      <c r="A262" s="66">
        <f t="shared" si="39"/>
        <v>250</v>
      </c>
      <c r="B262" s="31" t="str">
        <f t="shared" si="40"/>
        <v/>
      </c>
      <c r="C262" s="80"/>
      <c r="D262" s="21" t="str">
        <f t="shared" si="41"/>
        <v/>
      </c>
      <c r="E262" s="21" t="str">
        <f t="shared" si="37"/>
        <v/>
      </c>
      <c r="F262" s="22"/>
      <c r="G262" s="22"/>
      <c r="H262" s="22"/>
      <c r="I262" s="86"/>
      <c r="J262" s="22"/>
      <c r="K262" s="22"/>
      <c r="L262" s="84"/>
      <c r="M262" s="22"/>
      <c r="N262" s="84"/>
      <c r="O262" s="23" t="str">
        <f t="shared" si="35"/>
        <v/>
      </c>
      <c r="P262" s="47"/>
      <c r="Q262" s="47"/>
      <c r="R262" s="143" t="str">
        <f t="shared" si="36"/>
        <v/>
      </c>
      <c r="S262" s="22"/>
      <c r="T262" s="84"/>
      <c r="U262" s="93"/>
      <c r="V262" s="93"/>
      <c r="W262" s="93"/>
      <c r="X262" s="86"/>
      <c r="Y262" s="22"/>
      <c r="Z262" s="24"/>
      <c r="AA262" s="126"/>
      <c r="AB262" s="127"/>
      <c r="AC262" s="126"/>
      <c r="AD262" s="124"/>
      <c r="AE262" s="35"/>
      <c r="AG262" s="79">
        <f t="shared" si="42"/>
        <v>0</v>
      </c>
      <c r="AH262" s="79">
        <f>IF(AND($F262&lt;&gt;"",F262&lt;&gt;※編集不可※選択項目!$C$9,T262=""),1,0)</f>
        <v>0</v>
      </c>
      <c r="AI262" s="79">
        <f>IF(AND($F262=※編集不可※選択項目!$C$9,U262=""),1,0)</f>
        <v>0</v>
      </c>
      <c r="AJ262" s="79">
        <f>IF(AND($H262&lt;&gt;"",I262=※編集不可※選択項目!$D$4,W262=""),1,0)</f>
        <v>0</v>
      </c>
      <c r="AK262" s="79">
        <f t="shared" si="38"/>
        <v>0</v>
      </c>
      <c r="AL262" s="79" t="str">
        <f t="shared" si="43"/>
        <v/>
      </c>
      <c r="AM262" s="72">
        <f t="shared" si="44"/>
        <v>0</v>
      </c>
      <c r="AN262" s="72">
        <f t="shared" si="45"/>
        <v>0</v>
      </c>
    </row>
    <row r="263" spans="1:40" s="39" customFormat="1" ht="34.5" customHeight="1" x14ac:dyDescent="0.2">
      <c r="A263" s="66">
        <f t="shared" si="39"/>
        <v>251</v>
      </c>
      <c r="B263" s="31" t="str">
        <f t="shared" si="40"/>
        <v/>
      </c>
      <c r="C263" s="80"/>
      <c r="D263" s="21" t="str">
        <f t="shared" si="41"/>
        <v/>
      </c>
      <c r="E263" s="21" t="str">
        <f t="shared" si="37"/>
        <v/>
      </c>
      <c r="F263" s="22"/>
      <c r="G263" s="22"/>
      <c r="H263" s="22"/>
      <c r="I263" s="86"/>
      <c r="J263" s="22"/>
      <c r="K263" s="22"/>
      <c r="L263" s="84"/>
      <c r="M263" s="22"/>
      <c r="N263" s="84"/>
      <c r="O263" s="23" t="str">
        <f t="shared" si="35"/>
        <v/>
      </c>
      <c r="P263" s="47"/>
      <c r="Q263" s="47"/>
      <c r="R263" s="143" t="str">
        <f t="shared" si="36"/>
        <v/>
      </c>
      <c r="S263" s="22"/>
      <c r="T263" s="84"/>
      <c r="U263" s="93"/>
      <c r="V263" s="93"/>
      <c r="W263" s="93"/>
      <c r="X263" s="86"/>
      <c r="Y263" s="22"/>
      <c r="Z263" s="24"/>
      <c r="AA263" s="126"/>
      <c r="AB263" s="127"/>
      <c r="AC263" s="126"/>
      <c r="AD263" s="124"/>
      <c r="AE263" s="35"/>
      <c r="AG263" s="79">
        <f t="shared" si="42"/>
        <v>0</v>
      </c>
      <c r="AH263" s="79">
        <f>IF(AND($F263&lt;&gt;"",F263&lt;&gt;※編集不可※選択項目!$C$9,T263=""),1,0)</f>
        <v>0</v>
      </c>
      <c r="AI263" s="79">
        <f>IF(AND($F263=※編集不可※選択項目!$C$9,U263=""),1,0)</f>
        <v>0</v>
      </c>
      <c r="AJ263" s="79">
        <f>IF(AND($H263&lt;&gt;"",I263=※編集不可※選択項目!$D$4,W263=""),1,0)</f>
        <v>0</v>
      </c>
      <c r="AK263" s="79">
        <f t="shared" si="38"/>
        <v>0</v>
      </c>
      <c r="AL263" s="79" t="str">
        <f t="shared" si="43"/>
        <v/>
      </c>
      <c r="AM263" s="72">
        <f t="shared" si="44"/>
        <v>0</v>
      </c>
      <c r="AN263" s="72">
        <f t="shared" si="45"/>
        <v>0</v>
      </c>
    </row>
    <row r="264" spans="1:40" s="39" customFormat="1" ht="34.5" customHeight="1" x14ac:dyDescent="0.2">
      <c r="A264" s="66">
        <f t="shared" si="39"/>
        <v>252</v>
      </c>
      <c r="B264" s="31" t="str">
        <f t="shared" si="40"/>
        <v/>
      </c>
      <c r="C264" s="80"/>
      <c r="D264" s="21" t="str">
        <f t="shared" si="41"/>
        <v/>
      </c>
      <c r="E264" s="21" t="str">
        <f t="shared" si="37"/>
        <v/>
      </c>
      <c r="F264" s="22"/>
      <c r="G264" s="22"/>
      <c r="H264" s="22"/>
      <c r="I264" s="86"/>
      <c r="J264" s="22"/>
      <c r="K264" s="22"/>
      <c r="L264" s="84"/>
      <c r="M264" s="22"/>
      <c r="N264" s="84"/>
      <c r="O264" s="23" t="str">
        <f t="shared" si="35"/>
        <v/>
      </c>
      <c r="P264" s="47"/>
      <c r="Q264" s="47"/>
      <c r="R264" s="143" t="str">
        <f t="shared" si="36"/>
        <v/>
      </c>
      <c r="S264" s="22"/>
      <c r="T264" s="84"/>
      <c r="U264" s="93"/>
      <c r="V264" s="93"/>
      <c r="W264" s="93"/>
      <c r="X264" s="86"/>
      <c r="Y264" s="22"/>
      <c r="Z264" s="24"/>
      <c r="AA264" s="126"/>
      <c r="AB264" s="127"/>
      <c r="AC264" s="126"/>
      <c r="AD264" s="124"/>
      <c r="AE264" s="35"/>
      <c r="AG264" s="79">
        <f t="shared" si="42"/>
        <v>0</v>
      </c>
      <c r="AH264" s="79">
        <f>IF(AND($F264&lt;&gt;"",F264&lt;&gt;※編集不可※選択項目!$C$9,T264=""),1,0)</f>
        <v>0</v>
      </c>
      <c r="AI264" s="79">
        <f>IF(AND($F264=※編集不可※選択項目!$C$9,U264=""),1,0)</f>
        <v>0</v>
      </c>
      <c r="AJ264" s="79">
        <f>IF(AND($H264&lt;&gt;"",I264=※編集不可※選択項目!$D$4,W264=""),1,0)</f>
        <v>0</v>
      </c>
      <c r="AK264" s="79">
        <f t="shared" si="38"/>
        <v>0</v>
      </c>
      <c r="AL264" s="79" t="str">
        <f t="shared" si="43"/>
        <v/>
      </c>
      <c r="AM264" s="72">
        <f t="shared" si="44"/>
        <v>0</v>
      </c>
      <c r="AN264" s="72">
        <f t="shared" si="45"/>
        <v>0</v>
      </c>
    </row>
    <row r="265" spans="1:40" s="39" customFormat="1" ht="34.5" customHeight="1" x14ac:dyDescent="0.2">
      <c r="A265" s="66">
        <f t="shared" si="39"/>
        <v>253</v>
      </c>
      <c r="B265" s="31" t="str">
        <f t="shared" si="40"/>
        <v/>
      </c>
      <c r="C265" s="80"/>
      <c r="D265" s="21" t="str">
        <f t="shared" si="41"/>
        <v/>
      </c>
      <c r="E265" s="21" t="str">
        <f t="shared" si="37"/>
        <v/>
      </c>
      <c r="F265" s="22"/>
      <c r="G265" s="22"/>
      <c r="H265" s="22"/>
      <c r="I265" s="86"/>
      <c r="J265" s="22"/>
      <c r="K265" s="22"/>
      <c r="L265" s="84"/>
      <c r="M265" s="22"/>
      <c r="N265" s="84"/>
      <c r="O265" s="23" t="str">
        <f t="shared" si="35"/>
        <v/>
      </c>
      <c r="P265" s="47"/>
      <c r="Q265" s="47"/>
      <c r="R265" s="143" t="str">
        <f t="shared" si="36"/>
        <v/>
      </c>
      <c r="S265" s="22"/>
      <c r="T265" s="84"/>
      <c r="U265" s="93"/>
      <c r="V265" s="93"/>
      <c r="W265" s="93"/>
      <c r="X265" s="86"/>
      <c r="Y265" s="22"/>
      <c r="Z265" s="24"/>
      <c r="AA265" s="126"/>
      <c r="AB265" s="127"/>
      <c r="AC265" s="126"/>
      <c r="AD265" s="124"/>
      <c r="AE265" s="35"/>
      <c r="AG265" s="79">
        <f t="shared" si="42"/>
        <v>0</v>
      </c>
      <c r="AH265" s="79">
        <f>IF(AND($F265&lt;&gt;"",F265&lt;&gt;※編集不可※選択項目!$C$9,T265=""),1,0)</f>
        <v>0</v>
      </c>
      <c r="AI265" s="79">
        <f>IF(AND($F265=※編集不可※選択項目!$C$9,U265=""),1,0)</f>
        <v>0</v>
      </c>
      <c r="AJ265" s="79">
        <f>IF(AND($H265&lt;&gt;"",I265=※編集不可※選択項目!$D$4,W265=""),1,0)</f>
        <v>0</v>
      </c>
      <c r="AK265" s="79">
        <f t="shared" si="38"/>
        <v>0</v>
      </c>
      <c r="AL265" s="79" t="str">
        <f t="shared" si="43"/>
        <v/>
      </c>
      <c r="AM265" s="72">
        <f t="shared" si="44"/>
        <v>0</v>
      </c>
      <c r="AN265" s="72">
        <f t="shared" si="45"/>
        <v>0</v>
      </c>
    </row>
    <row r="266" spans="1:40" s="39" customFormat="1" ht="34.5" customHeight="1" x14ac:dyDescent="0.2">
      <c r="A266" s="66">
        <f t="shared" si="39"/>
        <v>254</v>
      </c>
      <c r="B266" s="31" t="str">
        <f t="shared" si="40"/>
        <v/>
      </c>
      <c r="C266" s="80"/>
      <c r="D266" s="21" t="str">
        <f t="shared" si="41"/>
        <v/>
      </c>
      <c r="E266" s="21" t="str">
        <f t="shared" si="37"/>
        <v/>
      </c>
      <c r="F266" s="22"/>
      <c r="G266" s="22"/>
      <c r="H266" s="22"/>
      <c r="I266" s="86"/>
      <c r="J266" s="22"/>
      <c r="K266" s="22"/>
      <c r="L266" s="84"/>
      <c r="M266" s="22"/>
      <c r="N266" s="84"/>
      <c r="O266" s="23" t="str">
        <f t="shared" si="35"/>
        <v/>
      </c>
      <c r="P266" s="47"/>
      <c r="Q266" s="47"/>
      <c r="R266" s="143" t="str">
        <f t="shared" si="36"/>
        <v/>
      </c>
      <c r="S266" s="22"/>
      <c r="T266" s="84"/>
      <c r="U266" s="93"/>
      <c r="V266" s="93"/>
      <c r="W266" s="93"/>
      <c r="X266" s="86"/>
      <c r="Y266" s="22"/>
      <c r="Z266" s="24"/>
      <c r="AA266" s="126"/>
      <c r="AB266" s="127"/>
      <c r="AC266" s="126"/>
      <c r="AD266" s="124"/>
      <c r="AE266" s="35"/>
      <c r="AG266" s="79">
        <f t="shared" si="42"/>
        <v>0</v>
      </c>
      <c r="AH266" s="79">
        <f>IF(AND($F266&lt;&gt;"",F266&lt;&gt;※編集不可※選択項目!$C$9,T266=""),1,0)</f>
        <v>0</v>
      </c>
      <c r="AI266" s="79">
        <f>IF(AND($F266=※編集不可※選択項目!$C$9,U266=""),1,0)</f>
        <v>0</v>
      </c>
      <c r="AJ266" s="79">
        <f>IF(AND($H266&lt;&gt;"",I266=※編集不可※選択項目!$D$4,W266=""),1,0)</f>
        <v>0</v>
      </c>
      <c r="AK266" s="79">
        <f t="shared" si="38"/>
        <v>0</v>
      </c>
      <c r="AL266" s="79" t="str">
        <f t="shared" si="43"/>
        <v/>
      </c>
      <c r="AM266" s="72">
        <f t="shared" si="44"/>
        <v>0</v>
      </c>
      <c r="AN266" s="72">
        <f t="shared" si="45"/>
        <v>0</v>
      </c>
    </row>
    <row r="267" spans="1:40" s="39" customFormat="1" ht="34.5" customHeight="1" x14ac:dyDescent="0.2">
      <c r="A267" s="66">
        <f t="shared" si="39"/>
        <v>255</v>
      </c>
      <c r="B267" s="31" t="str">
        <f t="shared" si="40"/>
        <v/>
      </c>
      <c r="C267" s="80"/>
      <c r="D267" s="21" t="str">
        <f t="shared" si="41"/>
        <v/>
      </c>
      <c r="E267" s="21" t="str">
        <f t="shared" si="37"/>
        <v/>
      </c>
      <c r="F267" s="22"/>
      <c r="G267" s="22"/>
      <c r="H267" s="22"/>
      <c r="I267" s="86"/>
      <c r="J267" s="22"/>
      <c r="K267" s="22"/>
      <c r="L267" s="84"/>
      <c r="M267" s="22"/>
      <c r="N267" s="84"/>
      <c r="O267" s="23" t="str">
        <f t="shared" si="35"/>
        <v/>
      </c>
      <c r="P267" s="47"/>
      <c r="Q267" s="47"/>
      <c r="R267" s="143" t="str">
        <f t="shared" si="36"/>
        <v/>
      </c>
      <c r="S267" s="22"/>
      <c r="T267" s="84"/>
      <c r="U267" s="93"/>
      <c r="V267" s="93"/>
      <c r="W267" s="93"/>
      <c r="X267" s="86"/>
      <c r="Y267" s="22"/>
      <c r="Z267" s="24"/>
      <c r="AA267" s="126"/>
      <c r="AB267" s="127"/>
      <c r="AC267" s="126"/>
      <c r="AD267" s="124"/>
      <c r="AE267" s="35"/>
      <c r="AG267" s="79">
        <f t="shared" si="42"/>
        <v>0</v>
      </c>
      <c r="AH267" s="79">
        <f>IF(AND($F267&lt;&gt;"",F267&lt;&gt;※編集不可※選択項目!$C$9,T267=""),1,0)</f>
        <v>0</v>
      </c>
      <c r="AI267" s="79">
        <f>IF(AND($F267=※編集不可※選択項目!$C$9,U267=""),1,0)</f>
        <v>0</v>
      </c>
      <c r="AJ267" s="79">
        <f>IF(AND($H267&lt;&gt;"",I267=※編集不可※選択項目!$D$4,W267=""),1,0)</f>
        <v>0</v>
      </c>
      <c r="AK267" s="79">
        <f t="shared" si="38"/>
        <v>0</v>
      </c>
      <c r="AL267" s="79" t="str">
        <f t="shared" si="43"/>
        <v/>
      </c>
      <c r="AM267" s="72">
        <f t="shared" si="44"/>
        <v>0</v>
      </c>
      <c r="AN267" s="72">
        <f t="shared" si="45"/>
        <v>0</v>
      </c>
    </row>
    <row r="268" spans="1:40" s="39" customFormat="1" ht="34.5" customHeight="1" x14ac:dyDescent="0.2">
      <c r="A268" s="66">
        <f t="shared" si="39"/>
        <v>256</v>
      </c>
      <c r="B268" s="31" t="str">
        <f t="shared" si="40"/>
        <v/>
      </c>
      <c r="C268" s="80"/>
      <c r="D268" s="21" t="str">
        <f t="shared" si="41"/>
        <v/>
      </c>
      <c r="E268" s="21" t="str">
        <f t="shared" si="37"/>
        <v/>
      </c>
      <c r="F268" s="22"/>
      <c r="G268" s="22"/>
      <c r="H268" s="22"/>
      <c r="I268" s="86"/>
      <c r="J268" s="22"/>
      <c r="K268" s="22"/>
      <c r="L268" s="84"/>
      <c r="M268" s="22"/>
      <c r="N268" s="84"/>
      <c r="O268" s="23" t="str">
        <f t="shared" ref="O268:O312" si="46">IF(M268="","",M268)</f>
        <v/>
      </c>
      <c r="P268" s="47"/>
      <c r="Q268" s="47"/>
      <c r="R268" s="143" t="str">
        <f t="shared" ref="R268:R312" si="47">IFERROR(IF($L268="","",ROUNDDOWN((ABS($L268-$N268)/$L268)/IF($P268="","",IF(($Q268-$P268)=0,1,($Q268-$P268)))*100,1)),"")</f>
        <v/>
      </c>
      <c r="S268" s="22"/>
      <c r="T268" s="84"/>
      <c r="U268" s="93"/>
      <c r="V268" s="93"/>
      <c r="W268" s="93"/>
      <c r="X268" s="86"/>
      <c r="Y268" s="22"/>
      <c r="Z268" s="24"/>
      <c r="AA268" s="126"/>
      <c r="AB268" s="127"/>
      <c r="AC268" s="126"/>
      <c r="AD268" s="124"/>
      <c r="AE268" s="35"/>
      <c r="AG268" s="79">
        <f t="shared" si="42"/>
        <v>0</v>
      </c>
      <c r="AH268" s="79">
        <f>IF(AND($F268&lt;&gt;"",F268&lt;&gt;※編集不可※選択項目!$C$9,T268=""),1,0)</f>
        <v>0</v>
      </c>
      <c r="AI268" s="79">
        <f>IF(AND($F268=※編集不可※選択項目!$C$9,U268=""),1,0)</f>
        <v>0</v>
      </c>
      <c r="AJ268" s="79">
        <f>IF(AND($H268&lt;&gt;"",I268=※編集不可※選択項目!$D$4,W268=""),1,0)</f>
        <v>0</v>
      </c>
      <c r="AK268" s="79">
        <f t="shared" si="38"/>
        <v>0</v>
      </c>
      <c r="AL268" s="79" t="str">
        <f t="shared" si="43"/>
        <v/>
      </c>
      <c r="AM268" s="72">
        <f t="shared" si="44"/>
        <v>0</v>
      </c>
      <c r="AN268" s="72">
        <f t="shared" si="45"/>
        <v>0</v>
      </c>
    </row>
    <row r="269" spans="1:40" s="39" customFormat="1" ht="34.5" customHeight="1" x14ac:dyDescent="0.2">
      <c r="A269" s="66">
        <f t="shared" si="39"/>
        <v>257</v>
      </c>
      <c r="B269" s="31" t="str">
        <f t="shared" si="40"/>
        <v/>
      </c>
      <c r="C269" s="80"/>
      <c r="D269" s="21" t="str">
        <f t="shared" si="41"/>
        <v/>
      </c>
      <c r="E269" s="21" t="str">
        <f t="shared" ref="E269:E312" si="48">IF($F$2="","",IF($B269&lt;&gt;"",$F$2,""))</f>
        <v/>
      </c>
      <c r="F269" s="22"/>
      <c r="G269" s="22"/>
      <c r="H269" s="22"/>
      <c r="I269" s="86"/>
      <c r="J269" s="22"/>
      <c r="K269" s="22"/>
      <c r="L269" s="84"/>
      <c r="M269" s="22"/>
      <c r="N269" s="84"/>
      <c r="O269" s="23" t="str">
        <f t="shared" si="46"/>
        <v/>
      </c>
      <c r="P269" s="47"/>
      <c r="Q269" s="47"/>
      <c r="R269" s="143" t="str">
        <f t="shared" si="47"/>
        <v/>
      </c>
      <c r="S269" s="22"/>
      <c r="T269" s="84"/>
      <c r="U269" s="93"/>
      <c r="V269" s="93"/>
      <c r="W269" s="93"/>
      <c r="X269" s="86"/>
      <c r="Y269" s="22"/>
      <c r="Z269" s="24"/>
      <c r="AA269" s="126"/>
      <c r="AB269" s="127"/>
      <c r="AC269" s="126"/>
      <c r="AD269" s="124"/>
      <c r="AE269" s="35"/>
      <c r="AG269" s="79">
        <f t="shared" si="42"/>
        <v>0</v>
      </c>
      <c r="AH269" s="79">
        <f>IF(AND($F269&lt;&gt;"",F269&lt;&gt;※編集不可※選択項目!$C$9,T269=""),1,0)</f>
        <v>0</v>
      </c>
      <c r="AI269" s="79">
        <f>IF(AND($F269=※編集不可※選択項目!$C$9,U269=""),1,0)</f>
        <v>0</v>
      </c>
      <c r="AJ269" s="79">
        <f>IF(AND($H269&lt;&gt;"",I269=※編集不可※選択項目!$D$4,W269=""),1,0)</f>
        <v>0</v>
      </c>
      <c r="AK269" s="79">
        <f t="shared" ref="AK269:AK312" si="49">IF(AND($H269&lt;&gt;"",COUNTIF($H269,"*■*")&gt;0,$Y269=""),1,0)</f>
        <v>0</v>
      </c>
      <c r="AL269" s="79" t="str">
        <f t="shared" si="43"/>
        <v/>
      </c>
      <c r="AM269" s="72">
        <f t="shared" si="44"/>
        <v>0</v>
      </c>
      <c r="AN269" s="72">
        <f t="shared" si="45"/>
        <v>0</v>
      </c>
    </row>
    <row r="270" spans="1:40" s="39" customFormat="1" ht="34.5" customHeight="1" x14ac:dyDescent="0.2">
      <c r="A270" s="66">
        <f t="shared" ref="A270:A312" si="50">ROW()-12</f>
        <v>258</v>
      </c>
      <c r="B270" s="31" t="str">
        <f t="shared" ref="B270:B312" si="51">IF($C270="","","工作機械")</f>
        <v/>
      </c>
      <c r="C270" s="80"/>
      <c r="D270" s="21" t="str">
        <f t="shared" ref="D270:D312" si="52">IF($C$2="","",IF($B270&lt;&gt;"",$C$2,""))</f>
        <v/>
      </c>
      <c r="E270" s="21" t="str">
        <f t="shared" si="48"/>
        <v/>
      </c>
      <c r="F270" s="22"/>
      <c r="G270" s="22"/>
      <c r="H270" s="22"/>
      <c r="I270" s="86"/>
      <c r="J270" s="22"/>
      <c r="K270" s="22"/>
      <c r="L270" s="84"/>
      <c r="M270" s="22"/>
      <c r="N270" s="84"/>
      <c r="O270" s="23" t="str">
        <f t="shared" si="46"/>
        <v/>
      </c>
      <c r="P270" s="47"/>
      <c r="Q270" s="47"/>
      <c r="R270" s="143" t="str">
        <f t="shared" si="47"/>
        <v/>
      </c>
      <c r="S270" s="22"/>
      <c r="T270" s="84"/>
      <c r="U270" s="93"/>
      <c r="V270" s="93"/>
      <c r="W270" s="93"/>
      <c r="X270" s="86"/>
      <c r="Y270" s="22"/>
      <c r="Z270" s="24"/>
      <c r="AA270" s="126"/>
      <c r="AB270" s="127"/>
      <c r="AC270" s="126"/>
      <c r="AD270" s="124"/>
      <c r="AE270" s="35"/>
      <c r="AG270" s="79">
        <f t="shared" ref="AG270:AG312" si="53">IF(AND($C270&lt;&gt;"",OR(F270="",G270="",H270="",I270="",J270="",K270="",L270="",M270="",N270="",P270="",Q270="",S270="",V270="")),1,0)</f>
        <v>0</v>
      </c>
      <c r="AH270" s="79">
        <f>IF(AND($F270&lt;&gt;"",F270&lt;&gt;※編集不可※選択項目!$C$9,T270=""),1,0)</f>
        <v>0</v>
      </c>
      <c r="AI270" s="79">
        <f>IF(AND($F270=※編集不可※選択項目!$C$9,U270=""),1,0)</f>
        <v>0</v>
      </c>
      <c r="AJ270" s="79">
        <f>IF(AND($H270&lt;&gt;"",I270=※編集不可※選択項目!$D$4,W270=""),1,0)</f>
        <v>0</v>
      </c>
      <c r="AK270" s="79">
        <f t="shared" si="49"/>
        <v>0</v>
      </c>
      <c r="AL270" s="79" t="str">
        <f t="shared" ref="AL270:AL312" si="54">IF(H270="","",TEXT(H270,"G/標準"))</f>
        <v/>
      </c>
      <c r="AM270" s="72">
        <f t="shared" ref="AM270:AM312" si="55">IF(AL270="",0,COUNTIF($AL$13:$AL$312,AL270))</f>
        <v>0</v>
      </c>
      <c r="AN270" s="72">
        <f t="shared" ref="AN270:AN312" si="56">IF(R270&lt;1,1,0)</f>
        <v>0</v>
      </c>
    </row>
    <row r="271" spans="1:40" s="39" customFormat="1" ht="34.5" customHeight="1" x14ac:dyDescent="0.2">
      <c r="A271" s="66">
        <f t="shared" si="50"/>
        <v>259</v>
      </c>
      <c r="B271" s="31" t="str">
        <f t="shared" si="51"/>
        <v/>
      </c>
      <c r="C271" s="80"/>
      <c r="D271" s="21" t="str">
        <f t="shared" si="52"/>
        <v/>
      </c>
      <c r="E271" s="21" t="str">
        <f t="shared" si="48"/>
        <v/>
      </c>
      <c r="F271" s="22"/>
      <c r="G271" s="22"/>
      <c r="H271" s="22"/>
      <c r="I271" s="86"/>
      <c r="J271" s="22"/>
      <c r="K271" s="22"/>
      <c r="L271" s="84"/>
      <c r="M271" s="22"/>
      <c r="N271" s="84"/>
      <c r="O271" s="23" t="str">
        <f t="shared" si="46"/>
        <v/>
      </c>
      <c r="P271" s="47"/>
      <c r="Q271" s="47"/>
      <c r="R271" s="143" t="str">
        <f t="shared" si="47"/>
        <v/>
      </c>
      <c r="S271" s="22"/>
      <c r="T271" s="84"/>
      <c r="U271" s="93"/>
      <c r="V271" s="93"/>
      <c r="W271" s="93"/>
      <c r="X271" s="86"/>
      <c r="Y271" s="22"/>
      <c r="Z271" s="24"/>
      <c r="AA271" s="126"/>
      <c r="AB271" s="127"/>
      <c r="AC271" s="126"/>
      <c r="AD271" s="124"/>
      <c r="AE271" s="35"/>
      <c r="AG271" s="79">
        <f t="shared" si="53"/>
        <v>0</v>
      </c>
      <c r="AH271" s="79">
        <f>IF(AND($F271&lt;&gt;"",F271&lt;&gt;※編集不可※選択項目!$C$9,T271=""),1,0)</f>
        <v>0</v>
      </c>
      <c r="AI271" s="79">
        <f>IF(AND($F271=※編集不可※選択項目!$C$9,U271=""),1,0)</f>
        <v>0</v>
      </c>
      <c r="AJ271" s="79">
        <f>IF(AND($H271&lt;&gt;"",I271=※編集不可※選択項目!$D$4,W271=""),1,0)</f>
        <v>0</v>
      </c>
      <c r="AK271" s="79">
        <f t="shared" si="49"/>
        <v>0</v>
      </c>
      <c r="AL271" s="79" t="str">
        <f t="shared" si="54"/>
        <v/>
      </c>
      <c r="AM271" s="72">
        <f t="shared" si="55"/>
        <v>0</v>
      </c>
      <c r="AN271" s="72">
        <f t="shared" si="56"/>
        <v>0</v>
      </c>
    </row>
    <row r="272" spans="1:40" s="39" customFormat="1" ht="34.5" customHeight="1" x14ac:dyDescent="0.2">
      <c r="A272" s="66">
        <f t="shared" si="50"/>
        <v>260</v>
      </c>
      <c r="B272" s="31" t="str">
        <f t="shared" si="51"/>
        <v/>
      </c>
      <c r="C272" s="80"/>
      <c r="D272" s="21" t="str">
        <f t="shared" si="52"/>
        <v/>
      </c>
      <c r="E272" s="21" t="str">
        <f t="shared" si="48"/>
        <v/>
      </c>
      <c r="F272" s="22"/>
      <c r="G272" s="22"/>
      <c r="H272" s="22"/>
      <c r="I272" s="86"/>
      <c r="J272" s="22"/>
      <c r="K272" s="22"/>
      <c r="L272" s="84"/>
      <c r="M272" s="22"/>
      <c r="N272" s="84"/>
      <c r="O272" s="23" t="str">
        <f t="shared" si="46"/>
        <v/>
      </c>
      <c r="P272" s="47"/>
      <c r="Q272" s="47"/>
      <c r="R272" s="143" t="str">
        <f t="shared" si="47"/>
        <v/>
      </c>
      <c r="S272" s="22"/>
      <c r="T272" s="84"/>
      <c r="U272" s="93"/>
      <c r="V272" s="93"/>
      <c r="W272" s="93"/>
      <c r="X272" s="86"/>
      <c r="Y272" s="22"/>
      <c r="Z272" s="24"/>
      <c r="AA272" s="126"/>
      <c r="AB272" s="127"/>
      <c r="AC272" s="126"/>
      <c r="AD272" s="124"/>
      <c r="AE272" s="35"/>
      <c r="AG272" s="79">
        <f t="shared" si="53"/>
        <v>0</v>
      </c>
      <c r="AH272" s="79">
        <f>IF(AND($F272&lt;&gt;"",F272&lt;&gt;※編集不可※選択項目!$C$9,T272=""),1,0)</f>
        <v>0</v>
      </c>
      <c r="AI272" s="79">
        <f>IF(AND($F272=※編集不可※選択項目!$C$9,U272=""),1,0)</f>
        <v>0</v>
      </c>
      <c r="AJ272" s="79">
        <f>IF(AND($H272&lt;&gt;"",I272=※編集不可※選択項目!$D$4,W272=""),1,0)</f>
        <v>0</v>
      </c>
      <c r="AK272" s="79">
        <f t="shared" si="49"/>
        <v>0</v>
      </c>
      <c r="AL272" s="79" t="str">
        <f t="shared" si="54"/>
        <v/>
      </c>
      <c r="AM272" s="72">
        <f t="shared" si="55"/>
        <v>0</v>
      </c>
      <c r="AN272" s="72">
        <f t="shared" si="56"/>
        <v>0</v>
      </c>
    </row>
    <row r="273" spans="1:40" s="39" customFormat="1" ht="34.5" customHeight="1" x14ac:dyDescent="0.2">
      <c r="A273" s="66">
        <f t="shared" si="50"/>
        <v>261</v>
      </c>
      <c r="B273" s="31" t="str">
        <f t="shared" si="51"/>
        <v/>
      </c>
      <c r="C273" s="80"/>
      <c r="D273" s="21" t="str">
        <f t="shared" si="52"/>
        <v/>
      </c>
      <c r="E273" s="21" t="str">
        <f t="shared" si="48"/>
        <v/>
      </c>
      <c r="F273" s="22"/>
      <c r="G273" s="22"/>
      <c r="H273" s="22"/>
      <c r="I273" s="86"/>
      <c r="J273" s="22"/>
      <c r="K273" s="22"/>
      <c r="L273" s="84"/>
      <c r="M273" s="22"/>
      <c r="N273" s="84"/>
      <c r="O273" s="23" t="str">
        <f t="shared" si="46"/>
        <v/>
      </c>
      <c r="P273" s="47"/>
      <c r="Q273" s="47"/>
      <c r="R273" s="143" t="str">
        <f t="shared" si="47"/>
        <v/>
      </c>
      <c r="S273" s="22"/>
      <c r="T273" s="84"/>
      <c r="U273" s="93"/>
      <c r="V273" s="93"/>
      <c r="W273" s="93"/>
      <c r="X273" s="86"/>
      <c r="Y273" s="22"/>
      <c r="Z273" s="24"/>
      <c r="AA273" s="126"/>
      <c r="AB273" s="127"/>
      <c r="AC273" s="126"/>
      <c r="AD273" s="124"/>
      <c r="AE273" s="35"/>
      <c r="AG273" s="79">
        <f t="shared" si="53"/>
        <v>0</v>
      </c>
      <c r="AH273" s="79">
        <f>IF(AND($F273&lt;&gt;"",F273&lt;&gt;※編集不可※選択項目!$C$9,T273=""),1,0)</f>
        <v>0</v>
      </c>
      <c r="AI273" s="79">
        <f>IF(AND($F273=※編集不可※選択項目!$C$9,U273=""),1,0)</f>
        <v>0</v>
      </c>
      <c r="AJ273" s="79">
        <f>IF(AND($H273&lt;&gt;"",I273=※編集不可※選択項目!$D$4,W273=""),1,0)</f>
        <v>0</v>
      </c>
      <c r="AK273" s="79">
        <f t="shared" si="49"/>
        <v>0</v>
      </c>
      <c r="AL273" s="79" t="str">
        <f t="shared" si="54"/>
        <v/>
      </c>
      <c r="AM273" s="72">
        <f t="shared" si="55"/>
        <v>0</v>
      </c>
      <c r="AN273" s="72">
        <f t="shared" si="56"/>
        <v>0</v>
      </c>
    </row>
    <row r="274" spans="1:40" s="39" customFormat="1" ht="34.5" customHeight="1" x14ac:dyDescent="0.2">
      <c r="A274" s="66">
        <f t="shared" si="50"/>
        <v>262</v>
      </c>
      <c r="B274" s="31" t="str">
        <f t="shared" si="51"/>
        <v/>
      </c>
      <c r="C274" s="80"/>
      <c r="D274" s="21" t="str">
        <f t="shared" si="52"/>
        <v/>
      </c>
      <c r="E274" s="21" t="str">
        <f t="shared" si="48"/>
        <v/>
      </c>
      <c r="F274" s="22"/>
      <c r="G274" s="22"/>
      <c r="H274" s="22"/>
      <c r="I274" s="86"/>
      <c r="J274" s="22"/>
      <c r="K274" s="22"/>
      <c r="L274" s="84"/>
      <c r="M274" s="22"/>
      <c r="N274" s="84"/>
      <c r="O274" s="23" t="str">
        <f t="shared" si="46"/>
        <v/>
      </c>
      <c r="P274" s="47"/>
      <c r="Q274" s="47"/>
      <c r="R274" s="143" t="str">
        <f t="shared" si="47"/>
        <v/>
      </c>
      <c r="S274" s="22"/>
      <c r="T274" s="84"/>
      <c r="U274" s="93"/>
      <c r="V274" s="93"/>
      <c r="W274" s="93"/>
      <c r="X274" s="86"/>
      <c r="Y274" s="22"/>
      <c r="Z274" s="24"/>
      <c r="AA274" s="126"/>
      <c r="AB274" s="127"/>
      <c r="AC274" s="126"/>
      <c r="AD274" s="124"/>
      <c r="AE274" s="35"/>
      <c r="AG274" s="79">
        <f t="shared" si="53"/>
        <v>0</v>
      </c>
      <c r="AH274" s="79">
        <f>IF(AND($F274&lt;&gt;"",F274&lt;&gt;※編集不可※選択項目!$C$9,T274=""),1,0)</f>
        <v>0</v>
      </c>
      <c r="AI274" s="79">
        <f>IF(AND($F274=※編集不可※選択項目!$C$9,U274=""),1,0)</f>
        <v>0</v>
      </c>
      <c r="AJ274" s="79">
        <f>IF(AND($H274&lt;&gt;"",I274=※編集不可※選択項目!$D$4,W274=""),1,0)</f>
        <v>0</v>
      </c>
      <c r="AK274" s="79">
        <f t="shared" si="49"/>
        <v>0</v>
      </c>
      <c r="AL274" s="79" t="str">
        <f t="shared" si="54"/>
        <v/>
      </c>
      <c r="AM274" s="72">
        <f t="shared" si="55"/>
        <v>0</v>
      </c>
      <c r="AN274" s="72">
        <f t="shared" si="56"/>
        <v>0</v>
      </c>
    </row>
    <row r="275" spans="1:40" s="39" customFormat="1" ht="34.5" customHeight="1" x14ac:dyDescent="0.2">
      <c r="A275" s="66">
        <f t="shared" si="50"/>
        <v>263</v>
      </c>
      <c r="B275" s="31" t="str">
        <f t="shared" si="51"/>
        <v/>
      </c>
      <c r="C275" s="80"/>
      <c r="D275" s="21" t="str">
        <f t="shared" si="52"/>
        <v/>
      </c>
      <c r="E275" s="21" t="str">
        <f t="shared" si="48"/>
        <v/>
      </c>
      <c r="F275" s="22"/>
      <c r="G275" s="22"/>
      <c r="H275" s="22"/>
      <c r="I275" s="86"/>
      <c r="J275" s="22"/>
      <c r="K275" s="22"/>
      <c r="L275" s="84"/>
      <c r="M275" s="22"/>
      <c r="N275" s="84"/>
      <c r="O275" s="23" t="str">
        <f t="shared" si="46"/>
        <v/>
      </c>
      <c r="P275" s="47"/>
      <c r="Q275" s="47"/>
      <c r="R275" s="143" t="str">
        <f t="shared" si="47"/>
        <v/>
      </c>
      <c r="S275" s="22"/>
      <c r="T275" s="84"/>
      <c r="U275" s="93"/>
      <c r="V275" s="93"/>
      <c r="W275" s="93"/>
      <c r="X275" s="86"/>
      <c r="Y275" s="22"/>
      <c r="Z275" s="24"/>
      <c r="AA275" s="126"/>
      <c r="AB275" s="127"/>
      <c r="AC275" s="126"/>
      <c r="AD275" s="124"/>
      <c r="AE275" s="35"/>
      <c r="AG275" s="79">
        <f t="shared" si="53"/>
        <v>0</v>
      </c>
      <c r="AH275" s="79">
        <f>IF(AND($F275&lt;&gt;"",F275&lt;&gt;※編集不可※選択項目!$C$9,T275=""),1,0)</f>
        <v>0</v>
      </c>
      <c r="AI275" s="79">
        <f>IF(AND($F275=※編集不可※選択項目!$C$9,U275=""),1,0)</f>
        <v>0</v>
      </c>
      <c r="AJ275" s="79">
        <f>IF(AND($H275&lt;&gt;"",I275=※編集不可※選択項目!$D$4,W275=""),1,0)</f>
        <v>0</v>
      </c>
      <c r="AK275" s="79">
        <f t="shared" si="49"/>
        <v>0</v>
      </c>
      <c r="AL275" s="79" t="str">
        <f t="shared" si="54"/>
        <v/>
      </c>
      <c r="AM275" s="72">
        <f t="shared" si="55"/>
        <v>0</v>
      </c>
      <c r="AN275" s="72">
        <f t="shared" si="56"/>
        <v>0</v>
      </c>
    </row>
    <row r="276" spans="1:40" s="39" customFormat="1" ht="34.5" customHeight="1" x14ac:dyDescent="0.2">
      <c r="A276" s="66">
        <f t="shared" si="50"/>
        <v>264</v>
      </c>
      <c r="B276" s="31" t="str">
        <f t="shared" si="51"/>
        <v/>
      </c>
      <c r="C276" s="80"/>
      <c r="D276" s="21" t="str">
        <f t="shared" si="52"/>
        <v/>
      </c>
      <c r="E276" s="21" t="str">
        <f t="shared" si="48"/>
        <v/>
      </c>
      <c r="F276" s="22"/>
      <c r="G276" s="22"/>
      <c r="H276" s="22"/>
      <c r="I276" s="86"/>
      <c r="J276" s="22"/>
      <c r="K276" s="22"/>
      <c r="L276" s="84"/>
      <c r="M276" s="22"/>
      <c r="N276" s="84"/>
      <c r="O276" s="23" t="str">
        <f t="shared" si="46"/>
        <v/>
      </c>
      <c r="P276" s="47"/>
      <c r="Q276" s="47"/>
      <c r="R276" s="143" t="str">
        <f t="shared" si="47"/>
        <v/>
      </c>
      <c r="S276" s="22"/>
      <c r="T276" s="84"/>
      <c r="U276" s="93"/>
      <c r="V276" s="93"/>
      <c r="W276" s="93"/>
      <c r="X276" s="86"/>
      <c r="Y276" s="22"/>
      <c r="Z276" s="24"/>
      <c r="AA276" s="126"/>
      <c r="AB276" s="127"/>
      <c r="AC276" s="126"/>
      <c r="AD276" s="124"/>
      <c r="AE276" s="35"/>
      <c r="AG276" s="79">
        <f t="shared" si="53"/>
        <v>0</v>
      </c>
      <c r="AH276" s="79">
        <f>IF(AND($F276&lt;&gt;"",F276&lt;&gt;※編集不可※選択項目!$C$9,T276=""),1,0)</f>
        <v>0</v>
      </c>
      <c r="AI276" s="79">
        <f>IF(AND($F276=※編集不可※選択項目!$C$9,U276=""),1,0)</f>
        <v>0</v>
      </c>
      <c r="AJ276" s="79">
        <f>IF(AND($H276&lt;&gt;"",I276=※編集不可※選択項目!$D$4,W276=""),1,0)</f>
        <v>0</v>
      </c>
      <c r="AK276" s="79">
        <f t="shared" si="49"/>
        <v>0</v>
      </c>
      <c r="AL276" s="79" t="str">
        <f t="shared" si="54"/>
        <v/>
      </c>
      <c r="AM276" s="72">
        <f t="shared" si="55"/>
        <v>0</v>
      </c>
      <c r="AN276" s="72">
        <f t="shared" si="56"/>
        <v>0</v>
      </c>
    </row>
    <row r="277" spans="1:40" s="39" customFormat="1" ht="34.5" customHeight="1" x14ac:dyDescent="0.2">
      <c r="A277" s="66">
        <f t="shared" si="50"/>
        <v>265</v>
      </c>
      <c r="B277" s="31" t="str">
        <f t="shared" si="51"/>
        <v/>
      </c>
      <c r="C277" s="80"/>
      <c r="D277" s="21" t="str">
        <f t="shared" si="52"/>
        <v/>
      </c>
      <c r="E277" s="21" t="str">
        <f t="shared" si="48"/>
        <v/>
      </c>
      <c r="F277" s="22"/>
      <c r="G277" s="22"/>
      <c r="H277" s="22"/>
      <c r="I277" s="86"/>
      <c r="J277" s="22"/>
      <c r="K277" s="22"/>
      <c r="L277" s="84"/>
      <c r="M277" s="22"/>
      <c r="N277" s="84"/>
      <c r="O277" s="23" t="str">
        <f t="shared" si="46"/>
        <v/>
      </c>
      <c r="P277" s="47"/>
      <c r="Q277" s="47"/>
      <c r="R277" s="143" t="str">
        <f t="shared" si="47"/>
        <v/>
      </c>
      <c r="S277" s="22"/>
      <c r="T277" s="84"/>
      <c r="U277" s="93"/>
      <c r="V277" s="93"/>
      <c r="W277" s="93"/>
      <c r="X277" s="86"/>
      <c r="Y277" s="22"/>
      <c r="Z277" s="24"/>
      <c r="AA277" s="126"/>
      <c r="AB277" s="127"/>
      <c r="AC277" s="126"/>
      <c r="AD277" s="124"/>
      <c r="AE277" s="35"/>
      <c r="AG277" s="79">
        <f t="shared" si="53"/>
        <v>0</v>
      </c>
      <c r="AH277" s="79">
        <f>IF(AND($F277&lt;&gt;"",F277&lt;&gt;※編集不可※選択項目!$C$9,T277=""),1,0)</f>
        <v>0</v>
      </c>
      <c r="AI277" s="79">
        <f>IF(AND($F277=※編集不可※選択項目!$C$9,U277=""),1,0)</f>
        <v>0</v>
      </c>
      <c r="AJ277" s="79">
        <f>IF(AND($H277&lt;&gt;"",I277=※編集不可※選択項目!$D$4,W277=""),1,0)</f>
        <v>0</v>
      </c>
      <c r="AK277" s="79">
        <f t="shared" si="49"/>
        <v>0</v>
      </c>
      <c r="AL277" s="79" t="str">
        <f t="shared" si="54"/>
        <v/>
      </c>
      <c r="AM277" s="72">
        <f t="shared" si="55"/>
        <v>0</v>
      </c>
      <c r="AN277" s="72">
        <f t="shared" si="56"/>
        <v>0</v>
      </c>
    </row>
    <row r="278" spans="1:40" s="39" customFormat="1" ht="34.5" customHeight="1" x14ac:dyDescent="0.2">
      <c r="A278" s="66">
        <f t="shared" si="50"/>
        <v>266</v>
      </c>
      <c r="B278" s="31" t="str">
        <f t="shared" si="51"/>
        <v/>
      </c>
      <c r="C278" s="80"/>
      <c r="D278" s="21" t="str">
        <f t="shared" si="52"/>
        <v/>
      </c>
      <c r="E278" s="21" t="str">
        <f t="shared" si="48"/>
        <v/>
      </c>
      <c r="F278" s="22"/>
      <c r="G278" s="22"/>
      <c r="H278" s="22"/>
      <c r="I278" s="86"/>
      <c r="J278" s="22"/>
      <c r="K278" s="22"/>
      <c r="L278" s="84"/>
      <c r="M278" s="22"/>
      <c r="N278" s="84"/>
      <c r="O278" s="23" t="str">
        <f t="shared" si="46"/>
        <v/>
      </c>
      <c r="P278" s="47"/>
      <c r="Q278" s="47"/>
      <c r="R278" s="143" t="str">
        <f t="shared" si="47"/>
        <v/>
      </c>
      <c r="S278" s="22"/>
      <c r="T278" s="84"/>
      <c r="U278" s="93"/>
      <c r="V278" s="93"/>
      <c r="W278" s="93"/>
      <c r="X278" s="86"/>
      <c r="Y278" s="22"/>
      <c r="Z278" s="24"/>
      <c r="AA278" s="126"/>
      <c r="AB278" s="127"/>
      <c r="AC278" s="126"/>
      <c r="AD278" s="124"/>
      <c r="AE278" s="35"/>
      <c r="AG278" s="79">
        <f t="shared" si="53"/>
        <v>0</v>
      </c>
      <c r="AH278" s="79">
        <f>IF(AND($F278&lt;&gt;"",F278&lt;&gt;※編集不可※選択項目!$C$9,T278=""),1,0)</f>
        <v>0</v>
      </c>
      <c r="AI278" s="79">
        <f>IF(AND($F278=※編集不可※選択項目!$C$9,U278=""),1,0)</f>
        <v>0</v>
      </c>
      <c r="AJ278" s="79">
        <f>IF(AND($H278&lt;&gt;"",I278=※編集不可※選択項目!$D$4,W278=""),1,0)</f>
        <v>0</v>
      </c>
      <c r="AK278" s="79">
        <f t="shared" si="49"/>
        <v>0</v>
      </c>
      <c r="AL278" s="79" t="str">
        <f t="shared" si="54"/>
        <v/>
      </c>
      <c r="AM278" s="72">
        <f t="shared" si="55"/>
        <v>0</v>
      </c>
      <c r="AN278" s="72">
        <f t="shared" si="56"/>
        <v>0</v>
      </c>
    </row>
    <row r="279" spans="1:40" s="39" customFormat="1" ht="34.5" customHeight="1" x14ac:dyDescent="0.2">
      <c r="A279" s="66">
        <f t="shared" si="50"/>
        <v>267</v>
      </c>
      <c r="B279" s="31" t="str">
        <f t="shared" si="51"/>
        <v/>
      </c>
      <c r="C279" s="80"/>
      <c r="D279" s="21" t="str">
        <f t="shared" si="52"/>
        <v/>
      </c>
      <c r="E279" s="21" t="str">
        <f t="shared" si="48"/>
        <v/>
      </c>
      <c r="F279" s="22"/>
      <c r="G279" s="22"/>
      <c r="H279" s="22"/>
      <c r="I279" s="86"/>
      <c r="J279" s="22"/>
      <c r="K279" s="22"/>
      <c r="L279" s="84"/>
      <c r="M279" s="22"/>
      <c r="N279" s="84"/>
      <c r="O279" s="23" t="str">
        <f t="shared" si="46"/>
        <v/>
      </c>
      <c r="P279" s="47"/>
      <c r="Q279" s="47"/>
      <c r="R279" s="143" t="str">
        <f t="shared" si="47"/>
        <v/>
      </c>
      <c r="S279" s="22"/>
      <c r="T279" s="84"/>
      <c r="U279" s="93"/>
      <c r="V279" s="93"/>
      <c r="W279" s="93"/>
      <c r="X279" s="86"/>
      <c r="Y279" s="22"/>
      <c r="Z279" s="24"/>
      <c r="AA279" s="126"/>
      <c r="AB279" s="127"/>
      <c r="AC279" s="126"/>
      <c r="AD279" s="124"/>
      <c r="AE279" s="35"/>
      <c r="AG279" s="79">
        <f t="shared" si="53"/>
        <v>0</v>
      </c>
      <c r="AH279" s="79">
        <f>IF(AND($F279&lt;&gt;"",F279&lt;&gt;※編集不可※選択項目!$C$9,T279=""),1,0)</f>
        <v>0</v>
      </c>
      <c r="AI279" s="79">
        <f>IF(AND($F279=※編集不可※選択項目!$C$9,U279=""),1,0)</f>
        <v>0</v>
      </c>
      <c r="AJ279" s="79">
        <f>IF(AND($H279&lt;&gt;"",I279=※編集不可※選択項目!$D$4,W279=""),1,0)</f>
        <v>0</v>
      </c>
      <c r="AK279" s="79">
        <f t="shared" si="49"/>
        <v>0</v>
      </c>
      <c r="AL279" s="79" t="str">
        <f t="shared" si="54"/>
        <v/>
      </c>
      <c r="AM279" s="72">
        <f t="shared" si="55"/>
        <v>0</v>
      </c>
      <c r="AN279" s="72">
        <f t="shared" si="56"/>
        <v>0</v>
      </c>
    </row>
    <row r="280" spans="1:40" s="39" customFormat="1" ht="34.5" customHeight="1" x14ac:dyDescent="0.2">
      <c r="A280" s="66">
        <f t="shared" si="50"/>
        <v>268</v>
      </c>
      <c r="B280" s="31" t="str">
        <f t="shared" si="51"/>
        <v/>
      </c>
      <c r="C280" s="80"/>
      <c r="D280" s="21" t="str">
        <f t="shared" si="52"/>
        <v/>
      </c>
      <c r="E280" s="21" t="str">
        <f t="shared" si="48"/>
        <v/>
      </c>
      <c r="F280" s="22"/>
      <c r="G280" s="22"/>
      <c r="H280" s="22"/>
      <c r="I280" s="86"/>
      <c r="J280" s="22"/>
      <c r="K280" s="22"/>
      <c r="L280" s="84"/>
      <c r="M280" s="22"/>
      <c r="N280" s="84"/>
      <c r="O280" s="23" t="str">
        <f t="shared" si="46"/>
        <v/>
      </c>
      <c r="P280" s="47"/>
      <c r="Q280" s="47"/>
      <c r="R280" s="143" t="str">
        <f t="shared" si="47"/>
        <v/>
      </c>
      <c r="S280" s="22"/>
      <c r="T280" s="84"/>
      <c r="U280" s="93"/>
      <c r="V280" s="93"/>
      <c r="W280" s="93"/>
      <c r="X280" s="86"/>
      <c r="Y280" s="22"/>
      <c r="Z280" s="24"/>
      <c r="AA280" s="126"/>
      <c r="AB280" s="127"/>
      <c r="AC280" s="126"/>
      <c r="AD280" s="124"/>
      <c r="AE280" s="35"/>
      <c r="AG280" s="79">
        <f t="shared" si="53"/>
        <v>0</v>
      </c>
      <c r="AH280" s="79">
        <f>IF(AND($F280&lt;&gt;"",F280&lt;&gt;※編集不可※選択項目!$C$9,T280=""),1,0)</f>
        <v>0</v>
      </c>
      <c r="AI280" s="79">
        <f>IF(AND($F280=※編集不可※選択項目!$C$9,U280=""),1,0)</f>
        <v>0</v>
      </c>
      <c r="AJ280" s="79">
        <f>IF(AND($H280&lt;&gt;"",I280=※編集不可※選択項目!$D$4,W280=""),1,0)</f>
        <v>0</v>
      </c>
      <c r="AK280" s="79">
        <f t="shared" si="49"/>
        <v>0</v>
      </c>
      <c r="AL280" s="79" t="str">
        <f t="shared" si="54"/>
        <v/>
      </c>
      <c r="AM280" s="72">
        <f t="shared" si="55"/>
        <v>0</v>
      </c>
      <c r="AN280" s="72">
        <f t="shared" si="56"/>
        <v>0</v>
      </c>
    </row>
    <row r="281" spans="1:40" s="39" customFormat="1" ht="34.5" customHeight="1" x14ac:dyDescent="0.2">
      <c r="A281" s="66">
        <f t="shared" si="50"/>
        <v>269</v>
      </c>
      <c r="B281" s="31" t="str">
        <f t="shared" si="51"/>
        <v/>
      </c>
      <c r="C281" s="80"/>
      <c r="D281" s="21" t="str">
        <f t="shared" si="52"/>
        <v/>
      </c>
      <c r="E281" s="21" t="str">
        <f t="shared" si="48"/>
        <v/>
      </c>
      <c r="F281" s="22"/>
      <c r="G281" s="22"/>
      <c r="H281" s="22"/>
      <c r="I281" s="86"/>
      <c r="J281" s="22"/>
      <c r="K281" s="22"/>
      <c r="L281" s="84"/>
      <c r="M281" s="22"/>
      <c r="N281" s="84"/>
      <c r="O281" s="23" t="str">
        <f t="shared" si="46"/>
        <v/>
      </c>
      <c r="P281" s="47"/>
      <c r="Q281" s="47"/>
      <c r="R281" s="143" t="str">
        <f t="shared" si="47"/>
        <v/>
      </c>
      <c r="S281" s="22"/>
      <c r="T281" s="84"/>
      <c r="U281" s="93"/>
      <c r="V281" s="93"/>
      <c r="W281" s="93"/>
      <c r="X281" s="86"/>
      <c r="Y281" s="22"/>
      <c r="Z281" s="24"/>
      <c r="AA281" s="126"/>
      <c r="AB281" s="127"/>
      <c r="AC281" s="126"/>
      <c r="AD281" s="124"/>
      <c r="AE281" s="35"/>
      <c r="AG281" s="79">
        <f t="shared" si="53"/>
        <v>0</v>
      </c>
      <c r="AH281" s="79">
        <f>IF(AND($F281&lt;&gt;"",F281&lt;&gt;※編集不可※選択項目!$C$9,T281=""),1,0)</f>
        <v>0</v>
      </c>
      <c r="AI281" s="79">
        <f>IF(AND($F281=※編集不可※選択項目!$C$9,U281=""),1,0)</f>
        <v>0</v>
      </c>
      <c r="AJ281" s="79">
        <f>IF(AND($H281&lt;&gt;"",I281=※編集不可※選択項目!$D$4,W281=""),1,0)</f>
        <v>0</v>
      </c>
      <c r="AK281" s="79">
        <f t="shared" si="49"/>
        <v>0</v>
      </c>
      <c r="AL281" s="79" t="str">
        <f t="shared" si="54"/>
        <v/>
      </c>
      <c r="AM281" s="72">
        <f t="shared" si="55"/>
        <v>0</v>
      </c>
      <c r="AN281" s="72">
        <f t="shared" si="56"/>
        <v>0</v>
      </c>
    </row>
    <row r="282" spans="1:40" s="39" customFormat="1" ht="34.5" customHeight="1" x14ac:dyDescent="0.2">
      <c r="A282" s="66">
        <f t="shared" si="50"/>
        <v>270</v>
      </c>
      <c r="B282" s="31" t="str">
        <f t="shared" si="51"/>
        <v/>
      </c>
      <c r="C282" s="80"/>
      <c r="D282" s="21" t="str">
        <f t="shared" si="52"/>
        <v/>
      </c>
      <c r="E282" s="21" t="str">
        <f t="shared" si="48"/>
        <v/>
      </c>
      <c r="F282" s="22"/>
      <c r="G282" s="22"/>
      <c r="H282" s="22"/>
      <c r="I282" s="86"/>
      <c r="J282" s="22"/>
      <c r="K282" s="22"/>
      <c r="L282" s="84"/>
      <c r="M282" s="22"/>
      <c r="N282" s="84"/>
      <c r="O282" s="23" t="str">
        <f t="shared" si="46"/>
        <v/>
      </c>
      <c r="P282" s="47"/>
      <c r="Q282" s="47"/>
      <c r="R282" s="143" t="str">
        <f t="shared" si="47"/>
        <v/>
      </c>
      <c r="S282" s="22"/>
      <c r="T282" s="84"/>
      <c r="U282" s="93"/>
      <c r="V282" s="93"/>
      <c r="W282" s="93"/>
      <c r="X282" s="86"/>
      <c r="Y282" s="22"/>
      <c r="Z282" s="24"/>
      <c r="AA282" s="126"/>
      <c r="AB282" s="127"/>
      <c r="AC282" s="126"/>
      <c r="AD282" s="124"/>
      <c r="AE282" s="35"/>
      <c r="AG282" s="79">
        <f t="shared" si="53"/>
        <v>0</v>
      </c>
      <c r="AH282" s="79">
        <f>IF(AND($F282&lt;&gt;"",F282&lt;&gt;※編集不可※選択項目!$C$9,T282=""),1,0)</f>
        <v>0</v>
      </c>
      <c r="AI282" s="79">
        <f>IF(AND($F282=※編集不可※選択項目!$C$9,U282=""),1,0)</f>
        <v>0</v>
      </c>
      <c r="AJ282" s="79">
        <f>IF(AND($H282&lt;&gt;"",I282=※編集不可※選択項目!$D$4,W282=""),1,0)</f>
        <v>0</v>
      </c>
      <c r="AK282" s="79">
        <f t="shared" si="49"/>
        <v>0</v>
      </c>
      <c r="AL282" s="79" t="str">
        <f t="shared" si="54"/>
        <v/>
      </c>
      <c r="AM282" s="72">
        <f t="shared" si="55"/>
        <v>0</v>
      </c>
      <c r="AN282" s="72">
        <f t="shared" si="56"/>
        <v>0</v>
      </c>
    </row>
    <row r="283" spans="1:40" s="39" customFormat="1" ht="34.5" customHeight="1" x14ac:dyDescent="0.2">
      <c r="A283" s="66">
        <f t="shared" si="50"/>
        <v>271</v>
      </c>
      <c r="B283" s="31" t="str">
        <f t="shared" si="51"/>
        <v/>
      </c>
      <c r="C283" s="80"/>
      <c r="D283" s="21" t="str">
        <f t="shared" si="52"/>
        <v/>
      </c>
      <c r="E283" s="21" t="str">
        <f t="shared" si="48"/>
        <v/>
      </c>
      <c r="F283" s="22"/>
      <c r="G283" s="22"/>
      <c r="H283" s="22"/>
      <c r="I283" s="86"/>
      <c r="J283" s="22"/>
      <c r="K283" s="22"/>
      <c r="L283" s="84"/>
      <c r="M283" s="22"/>
      <c r="N283" s="84"/>
      <c r="O283" s="23" t="str">
        <f t="shared" si="46"/>
        <v/>
      </c>
      <c r="P283" s="47"/>
      <c r="Q283" s="47"/>
      <c r="R283" s="143" t="str">
        <f t="shared" si="47"/>
        <v/>
      </c>
      <c r="S283" s="22"/>
      <c r="T283" s="84"/>
      <c r="U283" s="93"/>
      <c r="V283" s="93"/>
      <c r="W283" s="93"/>
      <c r="X283" s="86"/>
      <c r="Y283" s="22"/>
      <c r="Z283" s="24"/>
      <c r="AA283" s="126"/>
      <c r="AB283" s="127"/>
      <c r="AC283" s="126"/>
      <c r="AD283" s="124"/>
      <c r="AE283" s="35"/>
      <c r="AG283" s="79">
        <f t="shared" si="53"/>
        <v>0</v>
      </c>
      <c r="AH283" s="79">
        <f>IF(AND($F283&lt;&gt;"",F283&lt;&gt;※編集不可※選択項目!$C$9,T283=""),1,0)</f>
        <v>0</v>
      </c>
      <c r="AI283" s="79">
        <f>IF(AND($F283=※編集不可※選択項目!$C$9,U283=""),1,0)</f>
        <v>0</v>
      </c>
      <c r="AJ283" s="79">
        <f>IF(AND($H283&lt;&gt;"",I283=※編集不可※選択項目!$D$4,W283=""),1,0)</f>
        <v>0</v>
      </c>
      <c r="AK283" s="79">
        <f t="shared" si="49"/>
        <v>0</v>
      </c>
      <c r="AL283" s="79" t="str">
        <f t="shared" si="54"/>
        <v/>
      </c>
      <c r="AM283" s="72">
        <f t="shared" si="55"/>
        <v>0</v>
      </c>
      <c r="AN283" s="72">
        <f t="shared" si="56"/>
        <v>0</v>
      </c>
    </row>
    <row r="284" spans="1:40" s="39" customFormat="1" ht="34.5" customHeight="1" x14ac:dyDescent="0.2">
      <c r="A284" s="66">
        <f t="shared" si="50"/>
        <v>272</v>
      </c>
      <c r="B284" s="31" t="str">
        <f t="shared" si="51"/>
        <v/>
      </c>
      <c r="C284" s="80"/>
      <c r="D284" s="21" t="str">
        <f t="shared" si="52"/>
        <v/>
      </c>
      <c r="E284" s="21" t="str">
        <f t="shared" si="48"/>
        <v/>
      </c>
      <c r="F284" s="22"/>
      <c r="G284" s="22"/>
      <c r="H284" s="22"/>
      <c r="I284" s="86"/>
      <c r="J284" s="22"/>
      <c r="K284" s="22"/>
      <c r="L284" s="84"/>
      <c r="M284" s="22"/>
      <c r="N284" s="84"/>
      <c r="O284" s="23" t="str">
        <f t="shared" si="46"/>
        <v/>
      </c>
      <c r="P284" s="47"/>
      <c r="Q284" s="47"/>
      <c r="R284" s="143" t="str">
        <f t="shared" si="47"/>
        <v/>
      </c>
      <c r="S284" s="22"/>
      <c r="T284" s="84"/>
      <c r="U284" s="93"/>
      <c r="V284" s="93"/>
      <c r="W284" s="93"/>
      <c r="X284" s="86"/>
      <c r="Y284" s="22"/>
      <c r="Z284" s="24"/>
      <c r="AA284" s="126"/>
      <c r="AB284" s="127"/>
      <c r="AC284" s="126"/>
      <c r="AD284" s="124"/>
      <c r="AE284" s="35"/>
      <c r="AG284" s="79">
        <f t="shared" si="53"/>
        <v>0</v>
      </c>
      <c r="AH284" s="79">
        <f>IF(AND($F284&lt;&gt;"",F284&lt;&gt;※編集不可※選択項目!$C$9,T284=""),1,0)</f>
        <v>0</v>
      </c>
      <c r="AI284" s="79">
        <f>IF(AND($F284=※編集不可※選択項目!$C$9,U284=""),1,0)</f>
        <v>0</v>
      </c>
      <c r="AJ284" s="79">
        <f>IF(AND($H284&lt;&gt;"",I284=※編集不可※選択項目!$D$4,W284=""),1,0)</f>
        <v>0</v>
      </c>
      <c r="AK284" s="79">
        <f t="shared" si="49"/>
        <v>0</v>
      </c>
      <c r="AL284" s="79" t="str">
        <f t="shared" si="54"/>
        <v/>
      </c>
      <c r="AM284" s="72">
        <f t="shared" si="55"/>
        <v>0</v>
      </c>
      <c r="AN284" s="72">
        <f t="shared" si="56"/>
        <v>0</v>
      </c>
    </row>
    <row r="285" spans="1:40" s="39" customFormat="1" ht="34.5" customHeight="1" x14ac:dyDescent="0.2">
      <c r="A285" s="66">
        <f t="shared" si="50"/>
        <v>273</v>
      </c>
      <c r="B285" s="31" t="str">
        <f t="shared" si="51"/>
        <v/>
      </c>
      <c r="C285" s="80"/>
      <c r="D285" s="21" t="str">
        <f t="shared" si="52"/>
        <v/>
      </c>
      <c r="E285" s="21" t="str">
        <f t="shared" si="48"/>
        <v/>
      </c>
      <c r="F285" s="22"/>
      <c r="G285" s="22"/>
      <c r="H285" s="22"/>
      <c r="I285" s="86"/>
      <c r="J285" s="22"/>
      <c r="K285" s="22"/>
      <c r="L285" s="84"/>
      <c r="M285" s="22"/>
      <c r="N285" s="84"/>
      <c r="O285" s="23" t="str">
        <f t="shared" si="46"/>
        <v/>
      </c>
      <c r="P285" s="47"/>
      <c r="Q285" s="47"/>
      <c r="R285" s="143" t="str">
        <f t="shared" si="47"/>
        <v/>
      </c>
      <c r="S285" s="22"/>
      <c r="T285" s="84"/>
      <c r="U285" s="93"/>
      <c r="V285" s="93"/>
      <c r="W285" s="93"/>
      <c r="X285" s="86"/>
      <c r="Y285" s="22"/>
      <c r="Z285" s="24"/>
      <c r="AA285" s="126"/>
      <c r="AB285" s="127"/>
      <c r="AC285" s="126"/>
      <c r="AD285" s="124"/>
      <c r="AE285" s="35"/>
      <c r="AG285" s="79">
        <f t="shared" si="53"/>
        <v>0</v>
      </c>
      <c r="AH285" s="79">
        <f>IF(AND($F285&lt;&gt;"",F285&lt;&gt;※編集不可※選択項目!$C$9,T285=""),1,0)</f>
        <v>0</v>
      </c>
      <c r="AI285" s="79">
        <f>IF(AND($F285=※編集不可※選択項目!$C$9,U285=""),1,0)</f>
        <v>0</v>
      </c>
      <c r="AJ285" s="79">
        <f>IF(AND($H285&lt;&gt;"",I285=※編集不可※選択項目!$D$4,W285=""),1,0)</f>
        <v>0</v>
      </c>
      <c r="AK285" s="79">
        <f t="shared" si="49"/>
        <v>0</v>
      </c>
      <c r="AL285" s="79" t="str">
        <f t="shared" si="54"/>
        <v/>
      </c>
      <c r="AM285" s="72">
        <f t="shared" si="55"/>
        <v>0</v>
      </c>
      <c r="AN285" s="72">
        <f t="shared" si="56"/>
        <v>0</v>
      </c>
    </row>
    <row r="286" spans="1:40" s="39" customFormat="1" ht="34.5" customHeight="1" x14ac:dyDescent="0.2">
      <c r="A286" s="66">
        <f t="shared" si="50"/>
        <v>274</v>
      </c>
      <c r="B286" s="31" t="str">
        <f t="shared" si="51"/>
        <v/>
      </c>
      <c r="C286" s="80"/>
      <c r="D286" s="21" t="str">
        <f t="shared" si="52"/>
        <v/>
      </c>
      <c r="E286" s="21" t="str">
        <f t="shared" si="48"/>
        <v/>
      </c>
      <c r="F286" s="22"/>
      <c r="G286" s="22"/>
      <c r="H286" s="22"/>
      <c r="I286" s="86"/>
      <c r="J286" s="22"/>
      <c r="K286" s="22"/>
      <c r="L286" s="84"/>
      <c r="M286" s="22"/>
      <c r="N286" s="84"/>
      <c r="O286" s="23" t="str">
        <f t="shared" si="46"/>
        <v/>
      </c>
      <c r="P286" s="47"/>
      <c r="Q286" s="47"/>
      <c r="R286" s="143" t="str">
        <f t="shared" si="47"/>
        <v/>
      </c>
      <c r="S286" s="22"/>
      <c r="T286" s="84"/>
      <c r="U286" s="93"/>
      <c r="V286" s="93"/>
      <c r="W286" s="93"/>
      <c r="X286" s="86"/>
      <c r="Y286" s="22"/>
      <c r="Z286" s="24"/>
      <c r="AA286" s="126"/>
      <c r="AB286" s="127"/>
      <c r="AC286" s="126"/>
      <c r="AD286" s="124"/>
      <c r="AE286" s="35"/>
      <c r="AG286" s="79">
        <f t="shared" si="53"/>
        <v>0</v>
      </c>
      <c r="AH286" s="79">
        <f>IF(AND($F286&lt;&gt;"",F286&lt;&gt;※編集不可※選択項目!$C$9,T286=""),1,0)</f>
        <v>0</v>
      </c>
      <c r="AI286" s="79">
        <f>IF(AND($F286=※編集不可※選択項目!$C$9,U286=""),1,0)</f>
        <v>0</v>
      </c>
      <c r="AJ286" s="79">
        <f>IF(AND($H286&lt;&gt;"",I286=※編集不可※選択項目!$D$4,W286=""),1,0)</f>
        <v>0</v>
      </c>
      <c r="AK286" s="79">
        <f t="shared" si="49"/>
        <v>0</v>
      </c>
      <c r="AL286" s="79" t="str">
        <f t="shared" si="54"/>
        <v/>
      </c>
      <c r="AM286" s="72">
        <f t="shared" si="55"/>
        <v>0</v>
      </c>
      <c r="AN286" s="72">
        <f t="shared" si="56"/>
        <v>0</v>
      </c>
    </row>
    <row r="287" spans="1:40" s="39" customFormat="1" ht="34.5" customHeight="1" x14ac:dyDescent="0.2">
      <c r="A287" s="66">
        <f t="shared" si="50"/>
        <v>275</v>
      </c>
      <c r="B287" s="31" t="str">
        <f t="shared" si="51"/>
        <v/>
      </c>
      <c r="C287" s="80"/>
      <c r="D287" s="21" t="str">
        <f t="shared" si="52"/>
        <v/>
      </c>
      <c r="E287" s="21" t="str">
        <f t="shared" si="48"/>
        <v/>
      </c>
      <c r="F287" s="22"/>
      <c r="G287" s="22"/>
      <c r="H287" s="22"/>
      <c r="I287" s="86"/>
      <c r="J287" s="22"/>
      <c r="K287" s="22"/>
      <c r="L287" s="84"/>
      <c r="M287" s="22"/>
      <c r="N287" s="84"/>
      <c r="O287" s="23" t="str">
        <f t="shared" si="46"/>
        <v/>
      </c>
      <c r="P287" s="47"/>
      <c r="Q287" s="47"/>
      <c r="R287" s="143" t="str">
        <f t="shared" si="47"/>
        <v/>
      </c>
      <c r="S287" s="22"/>
      <c r="T287" s="84"/>
      <c r="U287" s="93"/>
      <c r="V287" s="93"/>
      <c r="W287" s="93"/>
      <c r="X287" s="86"/>
      <c r="Y287" s="22"/>
      <c r="Z287" s="24"/>
      <c r="AA287" s="126"/>
      <c r="AB287" s="127"/>
      <c r="AC287" s="126"/>
      <c r="AD287" s="124"/>
      <c r="AE287" s="35"/>
      <c r="AG287" s="79">
        <f t="shared" si="53"/>
        <v>0</v>
      </c>
      <c r="AH287" s="79">
        <f>IF(AND($F287&lt;&gt;"",F287&lt;&gt;※編集不可※選択項目!$C$9,T287=""),1,0)</f>
        <v>0</v>
      </c>
      <c r="AI287" s="79">
        <f>IF(AND($F287=※編集不可※選択項目!$C$9,U287=""),1,0)</f>
        <v>0</v>
      </c>
      <c r="AJ287" s="79">
        <f>IF(AND($H287&lt;&gt;"",I287=※編集不可※選択項目!$D$4,W287=""),1,0)</f>
        <v>0</v>
      </c>
      <c r="AK287" s="79">
        <f t="shared" si="49"/>
        <v>0</v>
      </c>
      <c r="AL287" s="79" t="str">
        <f t="shared" si="54"/>
        <v/>
      </c>
      <c r="AM287" s="72">
        <f t="shared" si="55"/>
        <v>0</v>
      </c>
      <c r="AN287" s="72">
        <f t="shared" si="56"/>
        <v>0</v>
      </c>
    </row>
    <row r="288" spans="1:40" s="39" customFormat="1" ht="34.5" customHeight="1" x14ac:dyDescent="0.2">
      <c r="A288" s="66">
        <f t="shared" si="50"/>
        <v>276</v>
      </c>
      <c r="B288" s="31" t="str">
        <f t="shared" si="51"/>
        <v/>
      </c>
      <c r="C288" s="80"/>
      <c r="D288" s="21" t="str">
        <f t="shared" si="52"/>
        <v/>
      </c>
      <c r="E288" s="21" t="str">
        <f t="shared" si="48"/>
        <v/>
      </c>
      <c r="F288" s="22"/>
      <c r="G288" s="22"/>
      <c r="H288" s="22"/>
      <c r="I288" s="86"/>
      <c r="J288" s="22"/>
      <c r="K288" s="22"/>
      <c r="L288" s="84"/>
      <c r="M288" s="22"/>
      <c r="N288" s="84"/>
      <c r="O288" s="23" t="str">
        <f t="shared" si="46"/>
        <v/>
      </c>
      <c r="P288" s="47"/>
      <c r="Q288" s="47"/>
      <c r="R288" s="143" t="str">
        <f t="shared" si="47"/>
        <v/>
      </c>
      <c r="S288" s="22"/>
      <c r="T288" s="84"/>
      <c r="U288" s="93"/>
      <c r="V288" s="93"/>
      <c r="W288" s="93"/>
      <c r="X288" s="86"/>
      <c r="Y288" s="22"/>
      <c r="Z288" s="24"/>
      <c r="AA288" s="126"/>
      <c r="AB288" s="127"/>
      <c r="AC288" s="126"/>
      <c r="AD288" s="124"/>
      <c r="AE288" s="35"/>
      <c r="AG288" s="79">
        <f t="shared" si="53"/>
        <v>0</v>
      </c>
      <c r="AH288" s="79">
        <f>IF(AND($F288&lt;&gt;"",F288&lt;&gt;※編集不可※選択項目!$C$9,T288=""),1,0)</f>
        <v>0</v>
      </c>
      <c r="AI288" s="79">
        <f>IF(AND($F288=※編集不可※選択項目!$C$9,U288=""),1,0)</f>
        <v>0</v>
      </c>
      <c r="AJ288" s="79">
        <f>IF(AND($H288&lt;&gt;"",I288=※編集不可※選択項目!$D$4,W288=""),1,0)</f>
        <v>0</v>
      </c>
      <c r="AK288" s="79">
        <f t="shared" si="49"/>
        <v>0</v>
      </c>
      <c r="AL288" s="79" t="str">
        <f t="shared" si="54"/>
        <v/>
      </c>
      <c r="AM288" s="72">
        <f t="shared" si="55"/>
        <v>0</v>
      </c>
      <c r="AN288" s="72">
        <f t="shared" si="56"/>
        <v>0</v>
      </c>
    </row>
    <row r="289" spans="1:40" s="39" customFormat="1" ht="34.5" customHeight="1" x14ac:dyDescent="0.2">
      <c r="A289" s="66">
        <f t="shared" si="50"/>
        <v>277</v>
      </c>
      <c r="B289" s="31" t="str">
        <f t="shared" si="51"/>
        <v/>
      </c>
      <c r="C289" s="80"/>
      <c r="D289" s="21" t="str">
        <f t="shared" si="52"/>
        <v/>
      </c>
      <c r="E289" s="21" t="str">
        <f t="shared" si="48"/>
        <v/>
      </c>
      <c r="F289" s="22"/>
      <c r="G289" s="22"/>
      <c r="H289" s="22"/>
      <c r="I289" s="86"/>
      <c r="J289" s="22"/>
      <c r="K289" s="22"/>
      <c r="L289" s="84"/>
      <c r="M289" s="22"/>
      <c r="N289" s="84"/>
      <c r="O289" s="23" t="str">
        <f t="shared" si="46"/>
        <v/>
      </c>
      <c r="P289" s="47"/>
      <c r="Q289" s="47"/>
      <c r="R289" s="143" t="str">
        <f t="shared" si="47"/>
        <v/>
      </c>
      <c r="S289" s="22"/>
      <c r="T289" s="84"/>
      <c r="U289" s="93"/>
      <c r="V289" s="93"/>
      <c r="W289" s="93"/>
      <c r="X289" s="86"/>
      <c r="Y289" s="22"/>
      <c r="Z289" s="24"/>
      <c r="AA289" s="126"/>
      <c r="AB289" s="127"/>
      <c r="AC289" s="126"/>
      <c r="AD289" s="124"/>
      <c r="AE289" s="35"/>
      <c r="AG289" s="79">
        <f t="shared" si="53"/>
        <v>0</v>
      </c>
      <c r="AH289" s="79">
        <f>IF(AND($F289&lt;&gt;"",F289&lt;&gt;※編集不可※選択項目!$C$9,T289=""),1,0)</f>
        <v>0</v>
      </c>
      <c r="AI289" s="79">
        <f>IF(AND($F289=※編集不可※選択項目!$C$9,U289=""),1,0)</f>
        <v>0</v>
      </c>
      <c r="AJ289" s="79">
        <f>IF(AND($H289&lt;&gt;"",I289=※編集不可※選択項目!$D$4,W289=""),1,0)</f>
        <v>0</v>
      </c>
      <c r="AK289" s="79">
        <f t="shared" si="49"/>
        <v>0</v>
      </c>
      <c r="AL289" s="79" t="str">
        <f t="shared" si="54"/>
        <v/>
      </c>
      <c r="AM289" s="72">
        <f t="shared" si="55"/>
        <v>0</v>
      </c>
      <c r="AN289" s="72">
        <f t="shared" si="56"/>
        <v>0</v>
      </c>
    </row>
    <row r="290" spans="1:40" s="39" customFormat="1" ht="34.5" customHeight="1" x14ac:dyDescent="0.2">
      <c r="A290" s="66">
        <f t="shared" si="50"/>
        <v>278</v>
      </c>
      <c r="B290" s="31" t="str">
        <f t="shared" si="51"/>
        <v/>
      </c>
      <c r="C290" s="80"/>
      <c r="D290" s="21" t="str">
        <f t="shared" si="52"/>
        <v/>
      </c>
      <c r="E290" s="21" t="str">
        <f t="shared" si="48"/>
        <v/>
      </c>
      <c r="F290" s="22"/>
      <c r="G290" s="22"/>
      <c r="H290" s="22"/>
      <c r="I290" s="86"/>
      <c r="J290" s="22"/>
      <c r="K290" s="22"/>
      <c r="L290" s="84"/>
      <c r="M290" s="22"/>
      <c r="N290" s="84"/>
      <c r="O290" s="23" t="str">
        <f t="shared" si="46"/>
        <v/>
      </c>
      <c r="P290" s="47"/>
      <c r="Q290" s="47"/>
      <c r="R290" s="143" t="str">
        <f t="shared" si="47"/>
        <v/>
      </c>
      <c r="S290" s="22"/>
      <c r="T290" s="84"/>
      <c r="U290" s="93"/>
      <c r="V290" s="93"/>
      <c r="W290" s="93"/>
      <c r="X290" s="86"/>
      <c r="Y290" s="22"/>
      <c r="Z290" s="24"/>
      <c r="AA290" s="126"/>
      <c r="AB290" s="127"/>
      <c r="AC290" s="126"/>
      <c r="AD290" s="124"/>
      <c r="AE290" s="35"/>
      <c r="AG290" s="79">
        <f t="shared" si="53"/>
        <v>0</v>
      </c>
      <c r="AH290" s="79">
        <f>IF(AND($F290&lt;&gt;"",F290&lt;&gt;※編集不可※選択項目!$C$9,T290=""),1,0)</f>
        <v>0</v>
      </c>
      <c r="AI290" s="79">
        <f>IF(AND($F290=※編集不可※選択項目!$C$9,U290=""),1,0)</f>
        <v>0</v>
      </c>
      <c r="AJ290" s="79">
        <f>IF(AND($H290&lt;&gt;"",I290=※編集不可※選択項目!$D$4,W290=""),1,0)</f>
        <v>0</v>
      </c>
      <c r="AK290" s="79">
        <f t="shared" si="49"/>
        <v>0</v>
      </c>
      <c r="AL290" s="79" t="str">
        <f t="shared" si="54"/>
        <v/>
      </c>
      <c r="AM290" s="72">
        <f t="shared" si="55"/>
        <v>0</v>
      </c>
      <c r="AN290" s="72">
        <f t="shared" si="56"/>
        <v>0</v>
      </c>
    </row>
    <row r="291" spans="1:40" s="39" customFormat="1" ht="34.5" customHeight="1" x14ac:dyDescent="0.2">
      <c r="A291" s="66">
        <f t="shared" si="50"/>
        <v>279</v>
      </c>
      <c r="B291" s="31" t="str">
        <f t="shared" si="51"/>
        <v/>
      </c>
      <c r="C291" s="80"/>
      <c r="D291" s="21" t="str">
        <f t="shared" si="52"/>
        <v/>
      </c>
      <c r="E291" s="21" t="str">
        <f t="shared" si="48"/>
        <v/>
      </c>
      <c r="F291" s="22"/>
      <c r="G291" s="22"/>
      <c r="H291" s="22"/>
      <c r="I291" s="86"/>
      <c r="J291" s="22"/>
      <c r="K291" s="22"/>
      <c r="L291" s="84"/>
      <c r="M291" s="22"/>
      <c r="N291" s="84"/>
      <c r="O291" s="23" t="str">
        <f t="shared" si="46"/>
        <v/>
      </c>
      <c r="P291" s="47"/>
      <c r="Q291" s="47"/>
      <c r="R291" s="143" t="str">
        <f t="shared" si="47"/>
        <v/>
      </c>
      <c r="S291" s="22"/>
      <c r="T291" s="84"/>
      <c r="U291" s="93"/>
      <c r="V291" s="93"/>
      <c r="W291" s="93"/>
      <c r="X291" s="86"/>
      <c r="Y291" s="22"/>
      <c r="Z291" s="24"/>
      <c r="AA291" s="126"/>
      <c r="AB291" s="127"/>
      <c r="AC291" s="126"/>
      <c r="AD291" s="124"/>
      <c r="AE291" s="35"/>
      <c r="AG291" s="79">
        <f t="shared" si="53"/>
        <v>0</v>
      </c>
      <c r="AH291" s="79">
        <f>IF(AND($F291&lt;&gt;"",F291&lt;&gt;※編集不可※選択項目!$C$9,T291=""),1,0)</f>
        <v>0</v>
      </c>
      <c r="AI291" s="79">
        <f>IF(AND($F291=※編集不可※選択項目!$C$9,U291=""),1,0)</f>
        <v>0</v>
      </c>
      <c r="AJ291" s="79">
        <f>IF(AND($H291&lt;&gt;"",I291=※編集不可※選択項目!$D$4,W291=""),1,0)</f>
        <v>0</v>
      </c>
      <c r="AK291" s="79">
        <f t="shared" si="49"/>
        <v>0</v>
      </c>
      <c r="AL291" s="79" t="str">
        <f t="shared" si="54"/>
        <v/>
      </c>
      <c r="AM291" s="72">
        <f t="shared" si="55"/>
        <v>0</v>
      </c>
      <c r="AN291" s="72">
        <f t="shared" si="56"/>
        <v>0</v>
      </c>
    </row>
    <row r="292" spans="1:40" s="39" customFormat="1" ht="34.5" customHeight="1" x14ac:dyDescent="0.2">
      <c r="A292" s="66">
        <f t="shared" si="50"/>
        <v>280</v>
      </c>
      <c r="B292" s="31" t="str">
        <f t="shared" si="51"/>
        <v/>
      </c>
      <c r="C292" s="80"/>
      <c r="D292" s="21" t="str">
        <f t="shared" si="52"/>
        <v/>
      </c>
      <c r="E292" s="21" t="str">
        <f t="shared" si="48"/>
        <v/>
      </c>
      <c r="F292" s="22"/>
      <c r="G292" s="22"/>
      <c r="H292" s="22"/>
      <c r="I292" s="86"/>
      <c r="J292" s="22"/>
      <c r="K292" s="22"/>
      <c r="L292" s="84"/>
      <c r="M292" s="22"/>
      <c r="N292" s="84"/>
      <c r="O292" s="23" t="str">
        <f t="shared" si="46"/>
        <v/>
      </c>
      <c r="P292" s="47"/>
      <c r="Q292" s="47"/>
      <c r="R292" s="143" t="str">
        <f t="shared" si="47"/>
        <v/>
      </c>
      <c r="S292" s="22"/>
      <c r="T292" s="84"/>
      <c r="U292" s="93"/>
      <c r="V292" s="93"/>
      <c r="W292" s="93"/>
      <c r="X292" s="86"/>
      <c r="Y292" s="22"/>
      <c r="Z292" s="24"/>
      <c r="AA292" s="126"/>
      <c r="AB292" s="127"/>
      <c r="AC292" s="126"/>
      <c r="AD292" s="124"/>
      <c r="AE292" s="35"/>
      <c r="AG292" s="79">
        <f t="shared" si="53"/>
        <v>0</v>
      </c>
      <c r="AH292" s="79">
        <f>IF(AND($F292&lt;&gt;"",F292&lt;&gt;※編集不可※選択項目!$C$9,T292=""),1,0)</f>
        <v>0</v>
      </c>
      <c r="AI292" s="79">
        <f>IF(AND($F292=※編集不可※選択項目!$C$9,U292=""),1,0)</f>
        <v>0</v>
      </c>
      <c r="AJ292" s="79">
        <f>IF(AND($H292&lt;&gt;"",I292=※編集不可※選択項目!$D$4,W292=""),1,0)</f>
        <v>0</v>
      </c>
      <c r="AK292" s="79">
        <f t="shared" si="49"/>
        <v>0</v>
      </c>
      <c r="AL292" s="79" t="str">
        <f t="shared" si="54"/>
        <v/>
      </c>
      <c r="AM292" s="72">
        <f t="shared" si="55"/>
        <v>0</v>
      </c>
      <c r="AN292" s="72">
        <f t="shared" si="56"/>
        <v>0</v>
      </c>
    </row>
    <row r="293" spans="1:40" s="39" customFormat="1" ht="34.5" customHeight="1" x14ac:dyDescent="0.2">
      <c r="A293" s="66">
        <f t="shared" si="50"/>
        <v>281</v>
      </c>
      <c r="B293" s="31" t="str">
        <f t="shared" si="51"/>
        <v/>
      </c>
      <c r="C293" s="80"/>
      <c r="D293" s="21" t="str">
        <f t="shared" si="52"/>
        <v/>
      </c>
      <c r="E293" s="21" t="str">
        <f t="shared" si="48"/>
        <v/>
      </c>
      <c r="F293" s="22"/>
      <c r="G293" s="22"/>
      <c r="H293" s="22"/>
      <c r="I293" s="86"/>
      <c r="J293" s="22"/>
      <c r="K293" s="22"/>
      <c r="L293" s="84"/>
      <c r="M293" s="22"/>
      <c r="N293" s="84"/>
      <c r="O293" s="23" t="str">
        <f t="shared" si="46"/>
        <v/>
      </c>
      <c r="P293" s="47"/>
      <c r="Q293" s="47"/>
      <c r="R293" s="143" t="str">
        <f t="shared" si="47"/>
        <v/>
      </c>
      <c r="S293" s="22"/>
      <c r="T293" s="84"/>
      <c r="U293" s="93"/>
      <c r="V293" s="93"/>
      <c r="W293" s="93"/>
      <c r="X293" s="86"/>
      <c r="Y293" s="22"/>
      <c r="Z293" s="24"/>
      <c r="AA293" s="126"/>
      <c r="AB293" s="127"/>
      <c r="AC293" s="126"/>
      <c r="AD293" s="124"/>
      <c r="AE293" s="35"/>
      <c r="AG293" s="79">
        <f t="shared" si="53"/>
        <v>0</v>
      </c>
      <c r="AH293" s="79">
        <f>IF(AND($F293&lt;&gt;"",F293&lt;&gt;※編集不可※選択項目!$C$9,T293=""),1,0)</f>
        <v>0</v>
      </c>
      <c r="AI293" s="79">
        <f>IF(AND($F293=※編集不可※選択項目!$C$9,U293=""),1,0)</f>
        <v>0</v>
      </c>
      <c r="AJ293" s="79">
        <f>IF(AND($H293&lt;&gt;"",I293=※編集不可※選択項目!$D$4,W293=""),1,0)</f>
        <v>0</v>
      </c>
      <c r="AK293" s="79">
        <f t="shared" si="49"/>
        <v>0</v>
      </c>
      <c r="AL293" s="79" t="str">
        <f t="shared" si="54"/>
        <v/>
      </c>
      <c r="AM293" s="72">
        <f t="shared" si="55"/>
        <v>0</v>
      </c>
      <c r="AN293" s="72">
        <f t="shared" si="56"/>
        <v>0</v>
      </c>
    </row>
    <row r="294" spans="1:40" s="39" customFormat="1" ht="34.5" customHeight="1" x14ac:dyDescent="0.2">
      <c r="A294" s="66">
        <f t="shared" si="50"/>
        <v>282</v>
      </c>
      <c r="B294" s="31" t="str">
        <f t="shared" si="51"/>
        <v/>
      </c>
      <c r="C294" s="80"/>
      <c r="D294" s="21" t="str">
        <f t="shared" si="52"/>
        <v/>
      </c>
      <c r="E294" s="21" t="str">
        <f t="shared" si="48"/>
        <v/>
      </c>
      <c r="F294" s="22"/>
      <c r="G294" s="22"/>
      <c r="H294" s="22"/>
      <c r="I294" s="86"/>
      <c r="J294" s="22"/>
      <c r="K294" s="22"/>
      <c r="L294" s="84"/>
      <c r="M294" s="22"/>
      <c r="N294" s="84"/>
      <c r="O294" s="23" t="str">
        <f t="shared" si="46"/>
        <v/>
      </c>
      <c r="P294" s="47"/>
      <c r="Q294" s="47"/>
      <c r="R294" s="143" t="str">
        <f t="shared" si="47"/>
        <v/>
      </c>
      <c r="S294" s="22"/>
      <c r="T294" s="84"/>
      <c r="U294" s="93"/>
      <c r="V294" s="93"/>
      <c r="W294" s="93"/>
      <c r="X294" s="86"/>
      <c r="Y294" s="22"/>
      <c r="Z294" s="24"/>
      <c r="AA294" s="126"/>
      <c r="AB294" s="127"/>
      <c r="AC294" s="126"/>
      <c r="AD294" s="124"/>
      <c r="AE294" s="35"/>
      <c r="AG294" s="79">
        <f t="shared" si="53"/>
        <v>0</v>
      </c>
      <c r="AH294" s="79">
        <f>IF(AND($F294&lt;&gt;"",F294&lt;&gt;※編集不可※選択項目!$C$9,T294=""),1,0)</f>
        <v>0</v>
      </c>
      <c r="AI294" s="79">
        <f>IF(AND($F294=※編集不可※選択項目!$C$9,U294=""),1,0)</f>
        <v>0</v>
      </c>
      <c r="AJ294" s="79">
        <f>IF(AND($H294&lt;&gt;"",I294=※編集不可※選択項目!$D$4,W294=""),1,0)</f>
        <v>0</v>
      </c>
      <c r="AK294" s="79">
        <f t="shared" si="49"/>
        <v>0</v>
      </c>
      <c r="AL294" s="79" t="str">
        <f t="shared" si="54"/>
        <v/>
      </c>
      <c r="AM294" s="72">
        <f t="shared" si="55"/>
        <v>0</v>
      </c>
      <c r="AN294" s="72">
        <f t="shared" si="56"/>
        <v>0</v>
      </c>
    </row>
    <row r="295" spans="1:40" s="39" customFormat="1" ht="34.5" customHeight="1" x14ac:dyDescent="0.2">
      <c r="A295" s="66">
        <f t="shared" si="50"/>
        <v>283</v>
      </c>
      <c r="B295" s="31" t="str">
        <f t="shared" si="51"/>
        <v/>
      </c>
      <c r="C295" s="80"/>
      <c r="D295" s="21" t="str">
        <f t="shared" si="52"/>
        <v/>
      </c>
      <c r="E295" s="21" t="str">
        <f t="shared" si="48"/>
        <v/>
      </c>
      <c r="F295" s="22"/>
      <c r="G295" s="22"/>
      <c r="H295" s="22"/>
      <c r="I295" s="86"/>
      <c r="J295" s="22"/>
      <c r="K295" s="22"/>
      <c r="L295" s="84"/>
      <c r="M295" s="22"/>
      <c r="N295" s="84"/>
      <c r="O295" s="23" t="str">
        <f t="shared" si="46"/>
        <v/>
      </c>
      <c r="P295" s="47"/>
      <c r="Q295" s="47"/>
      <c r="R295" s="143" t="str">
        <f t="shared" si="47"/>
        <v/>
      </c>
      <c r="S295" s="22"/>
      <c r="T295" s="84"/>
      <c r="U295" s="93"/>
      <c r="V295" s="93"/>
      <c r="W295" s="93"/>
      <c r="X295" s="86"/>
      <c r="Y295" s="22"/>
      <c r="Z295" s="24"/>
      <c r="AA295" s="126"/>
      <c r="AB295" s="127"/>
      <c r="AC295" s="126"/>
      <c r="AD295" s="124"/>
      <c r="AE295" s="35"/>
      <c r="AG295" s="79">
        <f t="shared" si="53"/>
        <v>0</v>
      </c>
      <c r="AH295" s="79">
        <f>IF(AND($F295&lt;&gt;"",F295&lt;&gt;※編集不可※選択項目!$C$9,T295=""),1,0)</f>
        <v>0</v>
      </c>
      <c r="AI295" s="79">
        <f>IF(AND($F295=※編集不可※選択項目!$C$9,U295=""),1,0)</f>
        <v>0</v>
      </c>
      <c r="AJ295" s="79">
        <f>IF(AND($H295&lt;&gt;"",I295=※編集不可※選択項目!$D$4,W295=""),1,0)</f>
        <v>0</v>
      </c>
      <c r="AK295" s="79">
        <f t="shared" si="49"/>
        <v>0</v>
      </c>
      <c r="AL295" s="79" t="str">
        <f t="shared" si="54"/>
        <v/>
      </c>
      <c r="AM295" s="72">
        <f t="shared" si="55"/>
        <v>0</v>
      </c>
      <c r="AN295" s="72">
        <f t="shared" si="56"/>
        <v>0</v>
      </c>
    </row>
    <row r="296" spans="1:40" s="39" customFormat="1" ht="34.5" customHeight="1" x14ac:dyDescent="0.2">
      <c r="A296" s="66">
        <f t="shared" si="50"/>
        <v>284</v>
      </c>
      <c r="B296" s="31" t="str">
        <f t="shared" si="51"/>
        <v/>
      </c>
      <c r="C296" s="80"/>
      <c r="D296" s="21" t="str">
        <f t="shared" si="52"/>
        <v/>
      </c>
      <c r="E296" s="21" t="str">
        <f t="shared" si="48"/>
        <v/>
      </c>
      <c r="F296" s="22"/>
      <c r="G296" s="22"/>
      <c r="H296" s="22"/>
      <c r="I296" s="86"/>
      <c r="J296" s="22"/>
      <c r="K296" s="22"/>
      <c r="L296" s="84"/>
      <c r="M296" s="22"/>
      <c r="N296" s="84"/>
      <c r="O296" s="23" t="str">
        <f t="shared" si="46"/>
        <v/>
      </c>
      <c r="P296" s="47"/>
      <c r="Q296" s="47"/>
      <c r="R296" s="143" t="str">
        <f t="shared" si="47"/>
        <v/>
      </c>
      <c r="S296" s="22"/>
      <c r="T296" s="84"/>
      <c r="U296" s="93"/>
      <c r="V296" s="93"/>
      <c r="W296" s="93"/>
      <c r="X296" s="86"/>
      <c r="Y296" s="22"/>
      <c r="Z296" s="24"/>
      <c r="AA296" s="126"/>
      <c r="AB296" s="127"/>
      <c r="AC296" s="126"/>
      <c r="AD296" s="124"/>
      <c r="AE296" s="35"/>
      <c r="AG296" s="79">
        <f t="shared" si="53"/>
        <v>0</v>
      </c>
      <c r="AH296" s="79">
        <f>IF(AND($F296&lt;&gt;"",F296&lt;&gt;※編集不可※選択項目!$C$9,T296=""),1,0)</f>
        <v>0</v>
      </c>
      <c r="AI296" s="79">
        <f>IF(AND($F296=※編集不可※選択項目!$C$9,U296=""),1,0)</f>
        <v>0</v>
      </c>
      <c r="AJ296" s="79">
        <f>IF(AND($H296&lt;&gt;"",I296=※編集不可※選択項目!$D$4,W296=""),1,0)</f>
        <v>0</v>
      </c>
      <c r="AK296" s="79">
        <f t="shared" si="49"/>
        <v>0</v>
      </c>
      <c r="AL296" s="79" t="str">
        <f t="shared" si="54"/>
        <v/>
      </c>
      <c r="AM296" s="72">
        <f t="shared" si="55"/>
        <v>0</v>
      </c>
      <c r="AN296" s="72">
        <f t="shared" si="56"/>
        <v>0</v>
      </c>
    </row>
    <row r="297" spans="1:40" s="39" customFormat="1" ht="34.5" customHeight="1" x14ac:dyDescent="0.2">
      <c r="A297" s="66">
        <f t="shared" si="50"/>
        <v>285</v>
      </c>
      <c r="B297" s="31" t="str">
        <f t="shared" si="51"/>
        <v/>
      </c>
      <c r="C297" s="80"/>
      <c r="D297" s="21" t="str">
        <f t="shared" si="52"/>
        <v/>
      </c>
      <c r="E297" s="21" t="str">
        <f t="shared" si="48"/>
        <v/>
      </c>
      <c r="F297" s="22"/>
      <c r="G297" s="22"/>
      <c r="H297" s="22"/>
      <c r="I297" s="86"/>
      <c r="J297" s="22"/>
      <c r="K297" s="22"/>
      <c r="L297" s="84"/>
      <c r="M297" s="22"/>
      <c r="N297" s="84"/>
      <c r="O297" s="23" t="str">
        <f t="shared" si="46"/>
        <v/>
      </c>
      <c r="P297" s="47"/>
      <c r="Q297" s="47"/>
      <c r="R297" s="143" t="str">
        <f t="shared" si="47"/>
        <v/>
      </c>
      <c r="S297" s="22"/>
      <c r="T297" s="84"/>
      <c r="U297" s="93"/>
      <c r="V297" s="93"/>
      <c r="W297" s="93"/>
      <c r="X297" s="86"/>
      <c r="Y297" s="22"/>
      <c r="Z297" s="24"/>
      <c r="AA297" s="126"/>
      <c r="AB297" s="127"/>
      <c r="AC297" s="126"/>
      <c r="AD297" s="124"/>
      <c r="AE297" s="35"/>
      <c r="AG297" s="79">
        <f t="shared" si="53"/>
        <v>0</v>
      </c>
      <c r="AH297" s="79">
        <f>IF(AND($F297&lt;&gt;"",F297&lt;&gt;※編集不可※選択項目!$C$9,T297=""),1,0)</f>
        <v>0</v>
      </c>
      <c r="AI297" s="79">
        <f>IF(AND($F297=※編集不可※選択項目!$C$9,U297=""),1,0)</f>
        <v>0</v>
      </c>
      <c r="AJ297" s="79">
        <f>IF(AND($H297&lt;&gt;"",I297=※編集不可※選択項目!$D$4,W297=""),1,0)</f>
        <v>0</v>
      </c>
      <c r="AK297" s="79">
        <f t="shared" si="49"/>
        <v>0</v>
      </c>
      <c r="AL297" s="79" t="str">
        <f t="shared" si="54"/>
        <v/>
      </c>
      <c r="AM297" s="72">
        <f t="shared" si="55"/>
        <v>0</v>
      </c>
      <c r="AN297" s="72">
        <f t="shared" si="56"/>
        <v>0</v>
      </c>
    </row>
    <row r="298" spans="1:40" s="39" customFormat="1" ht="34.5" customHeight="1" x14ac:dyDescent="0.2">
      <c r="A298" s="66">
        <f t="shared" si="50"/>
        <v>286</v>
      </c>
      <c r="B298" s="31" t="str">
        <f t="shared" si="51"/>
        <v/>
      </c>
      <c r="C298" s="80"/>
      <c r="D298" s="21" t="str">
        <f t="shared" si="52"/>
        <v/>
      </c>
      <c r="E298" s="21" t="str">
        <f t="shared" si="48"/>
        <v/>
      </c>
      <c r="F298" s="22"/>
      <c r="G298" s="22"/>
      <c r="H298" s="22"/>
      <c r="I298" s="86"/>
      <c r="J298" s="22"/>
      <c r="K298" s="22"/>
      <c r="L298" s="84"/>
      <c r="M298" s="22"/>
      <c r="N298" s="84"/>
      <c r="O298" s="23" t="str">
        <f t="shared" si="46"/>
        <v/>
      </c>
      <c r="P298" s="47"/>
      <c r="Q298" s="47"/>
      <c r="R298" s="143" t="str">
        <f t="shared" si="47"/>
        <v/>
      </c>
      <c r="S298" s="22"/>
      <c r="T298" s="84"/>
      <c r="U298" s="93"/>
      <c r="V298" s="93"/>
      <c r="W298" s="93"/>
      <c r="X298" s="86"/>
      <c r="Y298" s="22"/>
      <c r="Z298" s="24"/>
      <c r="AA298" s="126"/>
      <c r="AB298" s="127"/>
      <c r="AC298" s="126"/>
      <c r="AD298" s="124"/>
      <c r="AE298" s="35"/>
      <c r="AG298" s="79">
        <f t="shared" si="53"/>
        <v>0</v>
      </c>
      <c r="AH298" s="79">
        <f>IF(AND($F298&lt;&gt;"",F298&lt;&gt;※編集不可※選択項目!$C$9,T298=""),1,0)</f>
        <v>0</v>
      </c>
      <c r="AI298" s="79">
        <f>IF(AND($F298=※編集不可※選択項目!$C$9,U298=""),1,0)</f>
        <v>0</v>
      </c>
      <c r="AJ298" s="79">
        <f>IF(AND($H298&lt;&gt;"",I298=※編集不可※選択項目!$D$4,W298=""),1,0)</f>
        <v>0</v>
      </c>
      <c r="AK298" s="79">
        <f t="shared" si="49"/>
        <v>0</v>
      </c>
      <c r="AL298" s="79" t="str">
        <f t="shared" si="54"/>
        <v/>
      </c>
      <c r="AM298" s="72">
        <f t="shared" si="55"/>
        <v>0</v>
      </c>
      <c r="AN298" s="72">
        <f t="shared" si="56"/>
        <v>0</v>
      </c>
    </row>
    <row r="299" spans="1:40" s="39" customFormat="1" ht="34.5" customHeight="1" x14ac:dyDescent="0.2">
      <c r="A299" s="66">
        <f t="shared" si="50"/>
        <v>287</v>
      </c>
      <c r="B299" s="31" t="str">
        <f t="shared" si="51"/>
        <v/>
      </c>
      <c r="C299" s="80"/>
      <c r="D299" s="21" t="str">
        <f t="shared" si="52"/>
        <v/>
      </c>
      <c r="E299" s="21" t="str">
        <f t="shared" si="48"/>
        <v/>
      </c>
      <c r="F299" s="22"/>
      <c r="G299" s="22"/>
      <c r="H299" s="22"/>
      <c r="I299" s="86"/>
      <c r="J299" s="22"/>
      <c r="K299" s="22"/>
      <c r="L299" s="84"/>
      <c r="M299" s="22"/>
      <c r="N299" s="84"/>
      <c r="O299" s="23" t="str">
        <f t="shared" si="46"/>
        <v/>
      </c>
      <c r="P299" s="47"/>
      <c r="Q299" s="47"/>
      <c r="R299" s="143" t="str">
        <f t="shared" si="47"/>
        <v/>
      </c>
      <c r="S299" s="22"/>
      <c r="T299" s="84"/>
      <c r="U299" s="93"/>
      <c r="V299" s="93"/>
      <c r="W299" s="93"/>
      <c r="X299" s="86"/>
      <c r="Y299" s="22"/>
      <c r="Z299" s="24"/>
      <c r="AA299" s="126"/>
      <c r="AB299" s="127"/>
      <c r="AC299" s="126"/>
      <c r="AD299" s="124"/>
      <c r="AE299" s="35"/>
      <c r="AG299" s="79">
        <f t="shared" si="53"/>
        <v>0</v>
      </c>
      <c r="AH299" s="79">
        <f>IF(AND($F299&lt;&gt;"",F299&lt;&gt;※編集不可※選択項目!$C$9,T299=""),1,0)</f>
        <v>0</v>
      </c>
      <c r="AI299" s="79">
        <f>IF(AND($F299=※編集不可※選択項目!$C$9,U299=""),1,0)</f>
        <v>0</v>
      </c>
      <c r="AJ299" s="79">
        <f>IF(AND($H299&lt;&gt;"",I299=※編集不可※選択項目!$D$4,W299=""),1,0)</f>
        <v>0</v>
      </c>
      <c r="AK299" s="79">
        <f t="shared" si="49"/>
        <v>0</v>
      </c>
      <c r="AL299" s="79" t="str">
        <f t="shared" si="54"/>
        <v/>
      </c>
      <c r="AM299" s="72">
        <f t="shared" si="55"/>
        <v>0</v>
      </c>
      <c r="AN299" s="72">
        <f t="shared" si="56"/>
        <v>0</v>
      </c>
    </row>
    <row r="300" spans="1:40" s="39" customFormat="1" ht="34.5" customHeight="1" x14ac:dyDescent="0.2">
      <c r="A300" s="66">
        <f t="shared" si="50"/>
        <v>288</v>
      </c>
      <c r="B300" s="31" t="str">
        <f t="shared" si="51"/>
        <v/>
      </c>
      <c r="C300" s="80"/>
      <c r="D300" s="21" t="str">
        <f t="shared" si="52"/>
        <v/>
      </c>
      <c r="E300" s="21" t="str">
        <f t="shared" si="48"/>
        <v/>
      </c>
      <c r="F300" s="22"/>
      <c r="G300" s="22"/>
      <c r="H300" s="22"/>
      <c r="I300" s="86"/>
      <c r="J300" s="22"/>
      <c r="K300" s="22"/>
      <c r="L300" s="84"/>
      <c r="M300" s="22"/>
      <c r="N300" s="84"/>
      <c r="O300" s="23" t="str">
        <f t="shared" si="46"/>
        <v/>
      </c>
      <c r="P300" s="47"/>
      <c r="Q300" s="47"/>
      <c r="R300" s="143" t="str">
        <f t="shared" si="47"/>
        <v/>
      </c>
      <c r="S300" s="22"/>
      <c r="T300" s="84"/>
      <c r="U300" s="93"/>
      <c r="V300" s="93"/>
      <c r="W300" s="93"/>
      <c r="X300" s="86"/>
      <c r="Y300" s="22"/>
      <c r="Z300" s="24"/>
      <c r="AA300" s="126"/>
      <c r="AB300" s="127"/>
      <c r="AC300" s="126"/>
      <c r="AD300" s="124"/>
      <c r="AE300" s="35"/>
      <c r="AG300" s="79">
        <f t="shared" si="53"/>
        <v>0</v>
      </c>
      <c r="AH300" s="79">
        <f>IF(AND($F300&lt;&gt;"",F300&lt;&gt;※編集不可※選択項目!$C$9,T300=""),1,0)</f>
        <v>0</v>
      </c>
      <c r="AI300" s="79">
        <f>IF(AND($F300=※編集不可※選択項目!$C$9,U300=""),1,0)</f>
        <v>0</v>
      </c>
      <c r="AJ300" s="79">
        <f>IF(AND($H300&lt;&gt;"",I300=※編集不可※選択項目!$D$4,W300=""),1,0)</f>
        <v>0</v>
      </c>
      <c r="AK300" s="79">
        <f t="shared" si="49"/>
        <v>0</v>
      </c>
      <c r="AL300" s="79" t="str">
        <f t="shared" si="54"/>
        <v/>
      </c>
      <c r="AM300" s="72">
        <f t="shared" si="55"/>
        <v>0</v>
      </c>
      <c r="AN300" s="72">
        <f t="shared" si="56"/>
        <v>0</v>
      </c>
    </row>
    <row r="301" spans="1:40" s="39" customFormat="1" ht="34.5" customHeight="1" x14ac:dyDescent="0.2">
      <c r="A301" s="66">
        <f t="shared" si="50"/>
        <v>289</v>
      </c>
      <c r="B301" s="31" t="str">
        <f t="shared" si="51"/>
        <v/>
      </c>
      <c r="C301" s="80"/>
      <c r="D301" s="21" t="str">
        <f t="shared" si="52"/>
        <v/>
      </c>
      <c r="E301" s="21" t="str">
        <f t="shared" si="48"/>
        <v/>
      </c>
      <c r="F301" s="22"/>
      <c r="G301" s="22"/>
      <c r="H301" s="22"/>
      <c r="I301" s="86"/>
      <c r="J301" s="22"/>
      <c r="K301" s="22"/>
      <c r="L301" s="84"/>
      <c r="M301" s="22"/>
      <c r="N301" s="84"/>
      <c r="O301" s="23" t="str">
        <f t="shared" si="46"/>
        <v/>
      </c>
      <c r="P301" s="47"/>
      <c r="Q301" s="47"/>
      <c r="R301" s="143" t="str">
        <f t="shared" si="47"/>
        <v/>
      </c>
      <c r="S301" s="22"/>
      <c r="T301" s="84"/>
      <c r="U301" s="93"/>
      <c r="V301" s="93"/>
      <c r="W301" s="93"/>
      <c r="X301" s="86"/>
      <c r="Y301" s="22"/>
      <c r="Z301" s="24"/>
      <c r="AA301" s="126"/>
      <c r="AB301" s="127"/>
      <c r="AC301" s="126"/>
      <c r="AD301" s="124"/>
      <c r="AE301" s="35"/>
      <c r="AG301" s="79">
        <f t="shared" si="53"/>
        <v>0</v>
      </c>
      <c r="AH301" s="79">
        <f>IF(AND($F301&lt;&gt;"",F301&lt;&gt;※編集不可※選択項目!$C$9,T301=""),1,0)</f>
        <v>0</v>
      </c>
      <c r="AI301" s="79">
        <f>IF(AND($F301=※編集不可※選択項目!$C$9,U301=""),1,0)</f>
        <v>0</v>
      </c>
      <c r="AJ301" s="79">
        <f>IF(AND($H301&lt;&gt;"",I301=※編集不可※選択項目!$D$4,W301=""),1,0)</f>
        <v>0</v>
      </c>
      <c r="AK301" s="79">
        <f t="shared" si="49"/>
        <v>0</v>
      </c>
      <c r="AL301" s="79" t="str">
        <f t="shared" si="54"/>
        <v/>
      </c>
      <c r="AM301" s="72">
        <f t="shared" si="55"/>
        <v>0</v>
      </c>
      <c r="AN301" s="72">
        <f t="shared" si="56"/>
        <v>0</v>
      </c>
    </row>
    <row r="302" spans="1:40" s="39" customFormat="1" ht="34.5" customHeight="1" x14ac:dyDescent="0.2">
      <c r="A302" s="66">
        <f t="shared" si="50"/>
        <v>290</v>
      </c>
      <c r="B302" s="31" t="str">
        <f t="shared" si="51"/>
        <v/>
      </c>
      <c r="C302" s="80"/>
      <c r="D302" s="21" t="str">
        <f t="shared" si="52"/>
        <v/>
      </c>
      <c r="E302" s="21" t="str">
        <f t="shared" si="48"/>
        <v/>
      </c>
      <c r="F302" s="22"/>
      <c r="G302" s="22"/>
      <c r="H302" s="22"/>
      <c r="I302" s="86"/>
      <c r="J302" s="22"/>
      <c r="K302" s="22"/>
      <c r="L302" s="84"/>
      <c r="M302" s="22"/>
      <c r="N302" s="84"/>
      <c r="O302" s="23" t="str">
        <f t="shared" si="46"/>
        <v/>
      </c>
      <c r="P302" s="47"/>
      <c r="Q302" s="47"/>
      <c r="R302" s="143" t="str">
        <f t="shared" si="47"/>
        <v/>
      </c>
      <c r="S302" s="22"/>
      <c r="T302" s="84"/>
      <c r="U302" s="93"/>
      <c r="V302" s="93"/>
      <c r="W302" s="93"/>
      <c r="X302" s="86"/>
      <c r="Y302" s="22"/>
      <c r="Z302" s="24"/>
      <c r="AA302" s="126"/>
      <c r="AB302" s="127"/>
      <c r="AC302" s="126"/>
      <c r="AD302" s="124"/>
      <c r="AE302" s="35"/>
      <c r="AG302" s="79">
        <f t="shared" si="53"/>
        <v>0</v>
      </c>
      <c r="AH302" s="79">
        <f>IF(AND($F302&lt;&gt;"",F302&lt;&gt;※編集不可※選択項目!$C$9,T302=""),1,0)</f>
        <v>0</v>
      </c>
      <c r="AI302" s="79">
        <f>IF(AND($F302=※編集不可※選択項目!$C$9,U302=""),1,0)</f>
        <v>0</v>
      </c>
      <c r="AJ302" s="79">
        <f>IF(AND($H302&lt;&gt;"",I302=※編集不可※選択項目!$D$4,W302=""),1,0)</f>
        <v>0</v>
      </c>
      <c r="AK302" s="79">
        <f t="shared" si="49"/>
        <v>0</v>
      </c>
      <c r="AL302" s="79" t="str">
        <f t="shared" si="54"/>
        <v/>
      </c>
      <c r="AM302" s="72">
        <f t="shared" si="55"/>
        <v>0</v>
      </c>
      <c r="AN302" s="72">
        <f t="shared" si="56"/>
        <v>0</v>
      </c>
    </row>
    <row r="303" spans="1:40" s="39" customFormat="1" ht="34.5" customHeight="1" x14ac:dyDescent="0.2">
      <c r="A303" s="66">
        <f t="shared" si="50"/>
        <v>291</v>
      </c>
      <c r="B303" s="31" t="str">
        <f t="shared" si="51"/>
        <v/>
      </c>
      <c r="C303" s="80"/>
      <c r="D303" s="21" t="str">
        <f t="shared" si="52"/>
        <v/>
      </c>
      <c r="E303" s="21" t="str">
        <f t="shared" si="48"/>
        <v/>
      </c>
      <c r="F303" s="22"/>
      <c r="G303" s="22"/>
      <c r="H303" s="22"/>
      <c r="I303" s="86"/>
      <c r="J303" s="22"/>
      <c r="K303" s="22"/>
      <c r="L303" s="84"/>
      <c r="M303" s="22"/>
      <c r="N303" s="84"/>
      <c r="O303" s="23" t="str">
        <f t="shared" si="46"/>
        <v/>
      </c>
      <c r="P303" s="47"/>
      <c r="Q303" s="47"/>
      <c r="R303" s="143" t="str">
        <f t="shared" si="47"/>
        <v/>
      </c>
      <c r="S303" s="22"/>
      <c r="T303" s="84"/>
      <c r="U303" s="93"/>
      <c r="V303" s="93"/>
      <c r="W303" s="93"/>
      <c r="X303" s="86"/>
      <c r="Y303" s="22"/>
      <c r="Z303" s="24"/>
      <c r="AA303" s="126"/>
      <c r="AB303" s="127"/>
      <c r="AC303" s="126"/>
      <c r="AD303" s="124"/>
      <c r="AE303" s="35"/>
      <c r="AG303" s="79">
        <f t="shared" si="53"/>
        <v>0</v>
      </c>
      <c r="AH303" s="79">
        <f>IF(AND($F303&lt;&gt;"",F303&lt;&gt;※編集不可※選択項目!$C$9,T303=""),1,0)</f>
        <v>0</v>
      </c>
      <c r="AI303" s="79">
        <f>IF(AND($F303=※編集不可※選択項目!$C$9,U303=""),1,0)</f>
        <v>0</v>
      </c>
      <c r="AJ303" s="79">
        <f>IF(AND($H303&lt;&gt;"",I303=※編集不可※選択項目!$D$4,W303=""),1,0)</f>
        <v>0</v>
      </c>
      <c r="AK303" s="79">
        <f t="shared" si="49"/>
        <v>0</v>
      </c>
      <c r="AL303" s="79" t="str">
        <f t="shared" si="54"/>
        <v/>
      </c>
      <c r="AM303" s="72">
        <f t="shared" si="55"/>
        <v>0</v>
      </c>
      <c r="AN303" s="72">
        <f t="shared" si="56"/>
        <v>0</v>
      </c>
    </row>
    <row r="304" spans="1:40" s="39" customFormat="1" ht="34.5" customHeight="1" x14ac:dyDescent="0.2">
      <c r="A304" s="66">
        <f t="shared" si="50"/>
        <v>292</v>
      </c>
      <c r="B304" s="31" t="str">
        <f t="shared" si="51"/>
        <v/>
      </c>
      <c r="C304" s="80"/>
      <c r="D304" s="21" t="str">
        <f t="shared" si="52"/>
        <v/>
      </c>
      <c r="E304" s="21" t="str">
        <f t="shared" si="48"/>
        <v/>
      </c>
      <c r="F304" s="22"/>
      <c r="G304" s="22"/>
      <c r="H304" s="22"/>
      <c r="I304" s="86"/>
      <c r="J304" s="22"/>
      <c r="K304" s="22"/>
      <c r="L304" s="84"/>
      <c r="M304" s="22"/>
      <c r="N304" s="84"/>
      <c r="O304" s="23" t="str">
        <f t="shared" si="46"/>
        <v/>
      </c>
      <c r="P304" s="47"/>
      <c r="Q304" s="47"/>
      <c r="R304" s="143" t="str">
        <f t="shared" si="47"/>
        <v/>
      </c>
      <c r="S304" s="22"/>
      <c r="T304" s="84"/>
      <c r="U304" s="93"/>
      <c r="V304" s="93"/>
      <c r="W304" s="93"/>
      <c r="X304" s="86"/>
      <c r="Y304" s="22"/>
      <c r="Z304" s="24"/>
      <c r="AA304" s="126"/>
      <c r="AB304" s="127"/>
      <c r="AC304" s="126"/>
      <c r="AD304" s="124"/>
      <c r="AE304" s="35"/>
      <c r="AG304" s="79">
        <f t="shared" si="53"/>
        <v>0</v>
      </c>
      <c r="AH304" s="79">
        <f>IF(AND($F304&lt;&gt;"",F304&lt;&gt;※編集不可※選択項目!$C$9,T304=""),1,0)</f>
        <v>0</v>
      </c>
      <c r="AI304" s="79">
        <f>IF(AND($F304=※編集不可※選択項目!$C$9,U304=""),1,0)</f>
        <v>0</v>
      </c>
      <c r="AJ304" s="79">
        <f>IF(AND($H304&lt;&gt;"",I304=※編集不可※選択項目!$D$4,W304=""),1,0)</f>
        <v>0</v>
      </c>
      <c r="AK304" s="79">
        <f t="shared" si="49"/>
        <v>0</v>
      </c>
      <c r="AL304" s="79" t="str">
        <f t="shared" si="54"/>
        <v/>
      </c>
      <c r="AM304" s="72">
        <f t="shared" si="55"/>
        <v>0</v>
      </c>
      <c r="AN304" s="72">
        <f t="shared" si="56"/>
        <v>0</v>
      </c>
    </row>
    <row r="305" spans="1:41" s="39" customFormat="1" ht="34.5" customHeight="1" x14ac:dyDescent="0.2">
      <c r="A305" s="66">
        <f t="shared" si="50"/>
        <v>293</v>
      </c>
      <c r="B305" s="31" t="str">
        <f t="shared" si="51"/>
        <v/>
      </c>
      <c r="C305" s="80"/>
      <c r="D305" s="21" t="str">
        <f t="shared" si="52"/>
        <v/>
      </c>
      <c r="E305" s="21" t="str">
        <f t="shared" si="48"/>
        <v/>
      </c>
      <c r="F305" s="22"/>
      <c r="G305" s="22"/>
      <c r="H305" s="22"/>
      <c r="I305" s="86"/>
      <c r="J305" s="22"/>
      <c r="K305" s="22"/>
      <c r="L305" s="84"/>
      <c r="M305" s="22"/>
      <c r="N305" s="84"/>
      <c r="O305" s="23" t="str">
        <f t="shared" si="46"/>
        <v/>
      </c>
      <c r="P305" s="47"/>
      <c r="Q305" s="47"/>
      <c r="R305" s="143" t="str">
        <f t="shared" si="47"/>
        <v/>
      </c>
      <c r="S305" s="22"/>
      <c r="T305" s="84"/>
      <c r="U305" s="93"/>
      <c r="V305" s="93"/>
      <c r="W305" s="93"/>
      <c r="X305" s="86"/>
      <c r="Y305" s="22"/>
      <c r="Z305" s="24"/>
      <c r="AA305" s="126"/>
      <c r="AB305" s="127"/>
      <c r="AC305" s="126"/>
      <c r="AD305" s="124"/>
      <c r="AE305" s="35"/>
      <c r="AG305" s="79">
        <f t="shared" si="53"/>
        <v>0</v>
      </c>
      <c r="AH305" s="79">
        <f>IF(AND($F305&lt;&gt;"",F305&lt;&gt;※編集不可※選択項目!$C$9,T305=""),1,0)</f>
        <v>0</v>
      </c>
      <c r="AI305" s="79">
        <f>IF(AND($F305=※編集不可※選択項目!$C$9,U305=""),1,0)</f>
        <v>0</v>
      </c>
      <c r="AJ305" s="79">
        <f>IF(AND($H305&lt;&gt;"",I305=※編集不可※選択項目!$D$4,W305=""),1,0)</f>
        <v>0</v>
      </c>
      <c r="AK305" s="79">
        <f t="shared" si="49"/>
        <v>0</v>
      </c>
      <c r="AL305" s="79" t="str">
        <f t="shared" si="54"/>
        <v/>
      </c>
      <c r="AM305" s="72">
        <f t="shared" si="55"/>
        <v>0</v>
      </c>
      <c r="AN305" s="72">
        <f t="shared" si="56"/>
        <v>0</v>
      </c>
    </row>
    <row r="306" spans="1:41" s="39" customFormat="1" ht="34.5" customHeight="1" x14ac:dyDescent="0.2">
      <c r="A306" s="66">
        <f t="shared" si="50"/>
        <v>294</v>
      </c>
      <c r="B306" s="31" t="str">
        <f t="shared" si="51"/>
        <v/>
      </c>
      <c r="C306" s="80"/>
      <c r="D306" s="21" t="str">
        <f t="shared" si="52"/>
        <v/>
      </c>
      <c r="E306" s="21" t="str">
        <f t="shared" si="48"/>
        <v/>
      </c>
      <c r="F306" s="22"/>
      <c r="G306" s="22"/>
      <c r="H306" s="22"/>
      <c r="I306" s="86"/>
      <c r="J306" s="22"/>
      <c r="K306" s="22"/>
      <c r="L306" s="84"/>
      <c r="M306" s="22"/>
      <c r="N306" s="84"/>
      <c r="O306" s="23" t="str">
        <f t="shared" si="46"/>
        <v/>
      </c>
      <c r="P306" s="47"/>
      <c r="Q306" s="47"/>
      <c r="R306" s="143" t="str">
        <f t="shared" si="47"/>
        <v/>
      </c>
      <c r="S306" s="22"/>
      <c r="T306" s="84"/>
      <c r="U306" s="93"/>
      <c r="V306" s="93"/>
      <c r="W306" s="93"/>
      <c r="X306" s="86"/>
      <c r="Y306" s="22"/>
      <c r="Z306" s="24"/>
      <c r="AA306" s="126"/>
      <c r="AB306" s="127"/>
      <c r="AC306" s="126"/>
      <c r="AD306" s="124"/>
      <c r="AE306" s="35"/>
      <c r="AG306" s="79">
        <f t="shared" si="53"/>
        <v>0</v>
      </c>
      <c r="AH306" s="79">
        <f>IF(AND($F306&lt;&gt;"",F306&lt;&gt;※編集不可※選択項目!$C$9,T306=""),1,0)</f>
        <v>0</v>
      </c>
      <c r="AI306" s="79">
        <f>IF(AND($F306=※編集不可※選択項目!$C$9,U306=""),1,0)</f>
        <v>0</v>
      </c>
      <c r="AJ306" s="79">
        <f>IF(AND($H306&lt;&gt;"",I306=※編集不可※選択項目!$D$4,W306=""),1,0)</f>
        <v>0</v>
      </c>
      <c r="AK306" s="79">
        <f t="shared" si="49"/>
        <v>0</v>
      </c>
      <c r="AL306" s="79" t="str">
        <f t="shared" si="54"/>
        <v/>
      </c>
      <c r="AM306" s="72">
        <f t="shared" si="55"/>
        <v>0</v>
      </c>
      <c r="AN306" s="72">
        <f t="shared" si="56"/>
        <v>0</v>
      </c>
    </row>
    <row r="307" spans="1:41" s="39" customFormat="1" ht="34.5" customHeight="1" x14ac:dyDescent="0.2">
      <c r="A307" s="66">
        <f t="shared" si="50"/>
        <v>295</v>
      </c>
      <c r="B307" s="31" t="str">
        <f t="shared" si="51"/>
        <v/>
      </c>
      <c r="C307" s="80"/>
      <c r="D307" s="21" t="str">
        <f t="shared" si="52"/>
        <v/>
      </c>
      <c r="E307" s="21" t="str">
        <f t="shared" si="48"/>
        <v/>
      </c>
      <c r="F307" s="22"/>
      <c r="G307" s="22"/>
      <c r="H307" s="22"/>
      <c r="I307" s="86"/>
      <c r="J307" s="22"/>
      <c r="K307" s="22"/>
      <c r="L307" s="84"/>
      <c r="M307" s="22"/>
      <c r="N307" s="84"/>
      <c r="O307" s="23" t="str">
        <f t="shared" si="46"/>
        <v/>
      </c>
      <c r="P307" s="47"/>
      <c r="Q307" s="47"/>
      <c r="R307" s="143" t="str">
        <f t="shared" si="47"/>
        <v/>
      </c>
      <c r="S307" s="22"/>
      <c r="T307" s="84"/>
      <c r="U307" s="93"/>
      <c r="V307" s="93"/>
      <c r="W307" s="93"/>
      <c r="X307" s="86"/>
      <c r="Y307" s="22"/>
      <c r="Z307" s="24"/>
      <c r="AA307" s="126"/>
      <c r="AB307" s="127"/>
      <c r="AC307" s="126"/>
      <c r="AD307" s="124"/>
      <c r="AE307" s="35"/>
      <c r="AG307" s="79">
        <f t="shared" si="53"/>
        <v>0</v>
      </c>
      <c r="AH307" s="79">
        <f>IF(AND($F307&lt;&gt;"",F307&lt;&gt;※編集不可※選択項目!$C$9,T307=""),1,0)</f>
        <v>0</v>
      </c>
      <c r="AI307" s="79">
        <f>IF(AND($F307=※編集不可※選択項目!$C$9,U307=""),1,0)</f>
        <v>0</v>
      </c>
      <c r="AJ307" s="79">
        <f>IF(AND($H307&lt;&gt;"",I307=※編集不可※選択項目!$D$4,W307=""),1,0)</f>
        <v>0</v>
      </c>
      <c r="AK307" s="79">
        <f t="shared" si="49"/>
        <v>0</v>
      </c>
      <c r="AL307" s="79" t="str">
        <f t="shared" si="54"/>
        <v/>
      </c>
      <c r="AM307" s="72">
        <f t="shared" si="55"/>
        <v>0</v>
      </c>
      <c r="AN307" s="72">
        <f t="shared" si="56"/>
        <v>0</v>
      </c>
    </row>
    <row r="308" spans="1:41" s="39" customFormat="1" ht="34.5" customHeight="1" x14ac:dyDescent="0.2">
      <c r="A308" s="66">
        <f t="shared" si="50"/>
        <v>296</v>
      </c>
      <c r="B308" s="31" t="str">
        <f t="shared" si="51"/>
        <v/>
      </c>
      <c r="C308" s="80"/>
      <c r="D308" s="21" t="str">
        <f t="shared" si="52"/>
        <v/>
      </c>
      <c r="E308" s="21" t="str">
        <f t="shared" si="48"/>
        <v/>
      </c>
      <c r="F308" s="22"/>
      <c r="G308" s="22"/>
      <c r="H308" s="22"/>
      <c r="I308" s="86"/>
      <c r="J308" s="22"/>
      <c r="K308" s="22"/>
      <c r="L308" s="84"/>
      <c r="M308" s="22"/>
      <c r="N308" s="84"/>
      <c r="O308" s="23" t="str">
        <f t="shared" si="46"/>
        <v/>
      </c>
      <c r="P308" s="47"/>
      <c r="Q308" s="47"/>
      <c r="R308" s="143" t="str">
        <f t="shared" si="47"/>
        <v/>
      </c>
      <c r="S308" s="22"/>
      <c r="T308" s="84"/>
      <c r="U308" s="93"/>
      <c r="V308" s="93"/>
      <c r="W308" s="93"/>
      <c r="X308" s="86"/>
      <c r="Y308" s="22"/>
      <c r="Z308" s="24"/>
      <c r="AA308" s="126"/>
      <c r="AB308" s="127"/>
      <c r="AC308" s="126"/>
      <c r="AD308" s="124"/>
      <c r="AE308" s="35"/>
      <c r="AG308" s="79">
        <f t="shared" si="53"/>
        <v>0</v>
      </c>
      <c r="AH308" s="79">
        <f>IF(AND($F308&lt;&gt;"",F308&lt;&gt;※編集不可※選択項目!$C$9,T308=""),1,0)</f>
        <v>0</v>
      </c>
      <c r="AI308" s="79">
        <f>IF(AND($F308=※編集不可※選択項目!$C$9,U308=""),1,0)</f>
        <v>0</v>
      </c>
      <c r="AJ308" s="79">
        <f>IF(AND($H308&lt;&gt;"",I308=※編集不可※選択項目!$D$4,W308=""),1,0)</f>
        <v>0</v>
      </c>
      <c r="AK308" s="79">
        <f t="shared" si="49"/>
        <v>0</v>
      </c>
      <c r="AL308" s="79" t="str">
        <f t="shared" si="54"/>
        <v/>
      </c>
      <c r="AM308" s="72">
        <f t="shared" si="55"/>
        <v>0</v>
      </c>
      <c r="AN308" s="72">
        <f t="shared" si="56"/>
        <v>0</v>
      </c>
    </row>
    <row r="309" spans="1:41" s="39" customFormat="1" ht="34.5" customHeight="1" x14ac:dyDescent="0.2">
      <c r="A309" s="66">
        <f t="shared" si="50"/>
        <v>297</v>
      </c>
      <c r="B309" s="31" t="str">
        <f t="shared" si="51"/>
        <v/>
      </c>
      <c r="C309" s="80"/>
      <c r="D309" s="21" t="str">
        <f t="shared" si="52"/>
        <v/>
      </c>
      <c r="E309" s="21" t="str">
        <f t="shared" si="48"/>
        <v/>
      </c>
      <c r="F309" s="22"/>
      <c r="G309" s="22"/>
      <c r="H309" s="22"/>
      <c r="I309" s="86"/>
      <c r="J309" s="22"/>
      <c r="K309" s="22"/>
      <c r="L309" s="84"/>
      <c r="M309" s="22"/>
      <c r="N309" s="84"/>
      <c r="O309" s="23" t="str">
        <f t="shared" si="46"/>
        <v/>
      </c>
      <c r="P309" s="47"/>
      <c r="Q309" s="47"/>
      <c r="R309" s="143" t="str">
        <f t="shared" si="47"/>
        <v/>
      </c>
      <c r="S309" s="22"/>
      <c r="T309" s="84"/>
      <c r="U309" s="93"/>
      <c r="V309" s="93"/>
      <c r="W309" s="93"/>
      <c r="X309" s="86"/>
      <c r="Y309" s="22"/>
      <c r="Z309" s="24"/>
      <c r="AA309" s="126"/>
      <c r="AB309" s="127"/>
      <c r="AC309" s="126"/>
      <c r="AD309" s="124"/>
      <c r="AE309" s="35"/>
      <c r="AG309" s="79">
        <f t="shared" si="53"/>
        <v>0</v>
      </c>
      <c r="AH309" s="79">
        <f>IF(AND($F309&lt;&gt;"",F309&lt;&gt;※編集不可※選択項目!$C$9,T309=""),1,0)</f>
        <v>0</v>
      </c>
      <c r="AI309" s="79">
        <f>IF(AND($F309=※編集不可※選択項目!$C$9,U309=""),1,0)</f>
        <v>0</v>
      </c>
      <c r="AJ309" s="79">
        <f>IF(AND($H309&lt;&gt;"",I309=※編集不可※選択項目!$D$4,W309=""),1,0)</f>
        <v>0</v>
      </c>
      <c r="AK309" s="79">
        <f t="shared" si="49"/>
        <v>0</v>
      </c>
      <c r="AL309" s="79" t="str">
        <f t="shared" si="54"/>
        <v/>
      </c>
      <c r="AM309" s="72">
        <f t="shared" si="55"/>
        <v>0</v>
      </c>
      <c r="AN309" s="72">
        <f t="shared" si="56"/>
        <v>0</v>
      </c>
    </row>
    <row r="310" spans="1:41" s="39" customFormat="1" ht="34.5" customHeight="1" x14ac:dyDescent="0.2">
      <c r="A310" s="66">
        <f t="shared" si="50"/>
        <v>298</v>
      </c>
      <c r="B310" s="31" t="str">
        <f t="shared" si="51"/>
        <v/>
      </c>
      <c r="C310" s="80"/>
      <c r="D310" s="21" t="str">
        <f t="shared" si="52"/>
        <v/>
      </c>
      <c r="E310" s="21" t="str">
        <f t="shared" si="48"/>
        <v/>
      </c>
      <c r="F310" s="22"/>
      <c r="G310" s="22"/>
      <c r="H310" s="22"/>
      <c r="I310" s="86"/>
      <c r="J310" s="22"/>
      <c r="K310" s="22"/>
      <c r="L310" s="84"/>
      <c r="M310" s="22"/>
      <c r="N310" s="84"/>
      <c r="O310" s="23" t="str">
        <f t="shared" si="46"/>
        <v/>
      </c>
      <c r="P310" s="47"/>
      <c r="Q310" s="47"/>
      <c r="R310" s="143" t="str">
        <f t="shared" si="47"/>
        <v/>
      </c>
      <c r="S310" s="22"/>
      <c r="T310" s="84"/>
      <c r="U310" s="93"/>
      <c r="V310" s="93"/>
      <c r="W310" s="93"/>
      <c r="X310" s="86"/>
      <c r="Y310" s="22"/>
      <c r="Z310" s="24"/>
      <c r="AA310" s="126"/>
      <c r="AB310" s="127"/>
      <c r="AC310" s="126"/>
      <c r="AD310" s="124"/>
      <c r="AE310" s="35"/>
      <c r="AG310" s="79">
        <f t="shared" si="53"/>
        <v>0</v>
      </c>
      <c r="AH310" s="79">
        <f>IF(AND($F310&lt;&gt;"",F310&lt;&gt;※編集不可※選択項目!$C$9,T310=""),1,0)</f>
        <v>0</v>
      </c>
      <c r="AI310" s="79">
        <f>IF(AND($F310=※編集不可※選択項目!$C$9,U310=""),1,0)</f>
        <v>0</v>
      </c>
      <c r="AJ310" s="79">
        <f>IF(AND($H310&lt;&gt;"",I310=※編集不可※選択項目!$D$4,W310=""),1,0)</f>
        <v>0</v>
      </c>
      <c r="AK310" s="79">
        <f t="shared" si="49"/>
        <v>0</v>
      </c>
      <c r="AL310" s="79" t="str">
        <f t="shared" si="54"/>
        <v/>
      </c>
      <c r="AM310" s="72">
        <f t="shared" si="55"/>
        <v>0</v>
      </c>
      <c r="AN310" s="72">
        <f t="shared" si="56"/>
        <v>0</v>
      </c>
    </row>
    <row r="311" spans="1:41" s="39" customFormat="1" ht="34.5" customHeight="1" x14ac:dyDescent="0.2">
      <c r="A311" s="66">
        <f t="shared" si="50"/>
        <v>299</v>
      </c>
      <c r="B311" s="31" t="str">
        <f t="shared" si="51"/>
        <v/>
      </c>
      <c r="C311" s="80"/>
      <c r="D311" s="21" t="str">
        <f t="shared" si="52"/>
        <v/>
      </c>
      <c r="E311" s="21" t="str">
        <f t="shared" si="48"/>
        <v/>
      </c>
      <c r="F311" s="22"/>
      <c r="G311" s="22"/>
      <c r="H311" s="22"/>
      <c r="I311" s="86"/>
      <c r="J311" s="22"/>
      <c r="K311" s="22"/>
      <c r="L311" s="84"/>
      <c r="M311" s="22"/>
      <c r="N311" s="84"/>
      <c r="O311" s="23" t="str">
        <f t="shared" si="46"/>
        <v/>
      </c>
      <c r="P311" s="47"/>
      <c r="Q311" s="47"/>
      <c r="R311" s="143" t="str">
        <f t="shared" si="47"/>
        <v/>
      </c>
      <c r="S311" s="22"/>
      <c r="T311" s="84"/>
      <c r="U311" s="93"/>
      <c r="V311" s="93"/>
      <c r="W311" s="93"/>
      <c r="X311" s="86"/>
      <c r="Y311" s="22"/>
      <c r="Z311" s="24"/>
      <c r="AA311" s="126"/>
      <c r="AB311" s="127"/>
      <c r="AC311" s="126"/>
      <c r="AD311" s="124"/>
      <c r="AE311" s="35"/>
      <c r="AG311" s="79">
        <f t="shared" si="53"/>
        <v>0</v>
      </c>
      <c r="AH311" s="79">
        <f>IF(AND($F311&lt;&gt;"",F311&lt;&gt;※編集不可※選択項目!$C$9,T311=""),1,0)</f>
        <v>0</v>
      </c>
      <c r="AI311" s="79">
        <f>IF(AND($F311=※編集不可※選択項目!$C$9,U311=""),1,0)</f>
        <v>0</v>
      </c>
      <c r="AJ311" s="79">
        <f>IF(AND($H311&lt;&gt;"",I311=※編集不可※選択項目!$D$4,W311=""),1,0)</f>
        <v>0</v>
      </c>
      <c r="AK311" s="79">
        <f t="shared" si="49"/>
        <v>0</v>
      </c>
      <c r="AL311" s="79" t="str">
        <f t="shared" si="54"/>
        <v/>
      </c>
      <c r="AM311" s="72">
        <f t="shared" si="55"/>
        <v>0</v>
      </c>
      <c r="AN311" s="72">
        <f t="shared" si="56"/>
        <v>0</v>
      </c>
    </row>
    <row r="312" spans="1:41" s="39" customFormat="1" ht="34.5" customHeight="1" thickBot="1" x14ac:dyDescent="0.25">
      <c r="A312" s="71">
        <f t="shared" si="50"/>
        <v>300</v>
      </c>
      <c r="B312" s="32" t="str">
        <f t="shared" si="51"/>
        <v/>
      </c>
      <c r="C312" s="81"/>
      <c r="D312" s="25" t="str">
        <f t="shared" si="52"/>
        <v/>
      </c>
      <c r="E312" s="25" t="str">
        <f t="shared" si="48"/>
        <v/>
      </c>
      <c r="F312" s="26"/>
      <c r="G312" s="26"/>
      <c r="H312" s="26"/>
      <c r="I312" s="87"/>
      <c r="J312" s="26"/>
      <c r="K312" s="26"/>
      <c r="L312" s="85"/>
      <c r="M312" s="26"/>
      <c r="N312" s="85"/>
      <c r="O312" s="27" t="str">
        <f t="shared" si="46"/>
        <v/>
      </c>
      <c r="P312" s="48"/>
      <c r="Q312" s="48"/>
      <c r="R312" s="144" t="str">
        <f t="shared" si="47"/>
        <v/>
      </c>
      <c r="S312" s="26"/>
      <c r="T312" s="85"/>
      <c r="U312" s="94"/>
      <c r="V312" s="94"/>
      <c r="W312" s="94"/>
      <c r="X312" s="87"/>
      <c r="Y312" s="26"/>
      <c r="Z312" s="134"/>
      <c r="AA312" s="128"/>
      <c r="AB312" s="129"/>
      <c r="AC312" s="128"/>
      <c r="AD312" s="125"/>
      <c r="AE312" s="36"/>
      <c r="AG312" s="79">
        <f t="shared" si="53"/>
        <v>0</v>
      </c>
      <c r="AH312" s="79">
        <f>IF(AND($F312&lt;&gt;"",F312&lt;&gt;※編集不可※選択項目!$C$9,T312=""),1,0)</f>
        <v>0</v>
      </c>
      <c r="AI312" s="79">
        <f>IF(AND($F312=※編集不可※選択項目!$C$9,U312=""),1,0)</f>
        <v>0</v>
      </c>
      <c r="AJ312" s="79">
        <f>IF(AND($H312&lt;&gt;"",I312=※編集不可※選択項目!$D$4,W312=""),1,0)</f>
        <v>0</v>
      </c>
      <c r="AK312" s="79">
        <f t="shared" si="49"/>
        <v>0</v>
      </c>
      <c r="AL312" s="79" t="str">
        <f t="shared" si="54"/>
        <v/>
      </c>
      <c r="AM312" s="72">
        <f t="shared" si="55"/>
        <v>0</v>
      </c>
      <c r="AN312" s="72">
        <f t="shared" si="56"/>
        <v>0</v>
      </c>
    </row>
    <row r="313" spans="1:41" ht="13.5" x14ac:dyDescent="0.2">
      <c r="AG313" s="72"/>
      <c r="AH313" s="72"/>
      <c r="AI313" s="72"/>
      <c r="AJ313" s="72"/>
      <c r="AK313" s="72"/>
      <c r="AL313" s="72"/>
      <c r="AM313" s="72"/>
      <c r="AN313" s="72"/>
      <c r="AO313" s="74"/>
    </row>
    <row r="314" spans="1:41" x14ac:dyDescent="0.2">
      <c r="AG314" s="132">
        <f>SUM(AG11,AG13:AG312)</f>
        <v>0</v>
      </c>
      <c r="AH314" s="132">
        <f>SUM(AH13:AH312)</f>
        <v>0</v>
      </c>
      <c r="AI314" s="132">
        <f>SUM(AI13:AI312)</f>
        <v>0</v>
      </c>
      <c r="AJ314" s="132">
        <f>SUM(AJ13:AJ312)</f>
        <v>0</v>
      </c>
      <c r="AK314" s="132">
        <f>SUM(AK13:AK312)</f>
        <v>0</v>
      </c>
      <c r="AL314" s="132"/>
      <c r="AM314" s="132">
        <f>IF(COUNTIF(AM13:AM312,"&gt;=2"),2,1)</f>
        <v>1</v>
      </c>
      <c r="AN314" s="132">
        <f>SUM(AN13:AN312)</f>
        <v>0</v>
      </c>
    </row>
    <row r="315" spans="1:41" x14ac:dyDescent="0.2">
      <c r="AK315" s="132">
        <f>SUM(AG314:AK314)</f>
        <v>0</v>
      </c>
    </row>
  </sheetData>
  <sheetProtection algorithmName="SHA-512" hashValue="4H7KUwFsxa6DPVEtj30rABfPWkd5W+gX/FjV8ayXE6XROVxDsQdPGTSXMp/IO9myu/z/rjBmgfX4pSKTCrRHpw==" saltValue="WiaXBEjsLQgOwWsKk1NAFQ==" spinCount="100000" sheet="1" objects="1" scenarios="1" autoFilter="0"/>
  <autoFilter ref="A11:AN11" xr:uid="{418959A2-3CF8-4A51-9777-DFDCFD128DF5}"/>
  <mergeCells count="36">
    <mergeCell ref="A1:G1"/>
    <mergeCell ref="C2:D2"/>
    <mergeCell ref="I1:M1"/>
    <mergeCell ref="A3:E4"/>
    <mergeCell ref="F2:G2"/>
    <mergeCell ref="J2:M2"/>
    <mergeCell ref="J3:M3"/>
    <mergeCell ref="J4:M4"/>
    <mergeCell ref="A2:B2"/>
    <mergeCell ref="A9:A11"/>
    <mergeCell ref="C9:C11"/>
    <mergeCell ref="D9:D11"/>
    <mergeCell ref="B9:B11"/>
    <mergeCell ref="Y9:Y11"/>
    <mergeCell ref="H9:H11"/>
    <mergeCell ref="G9:G11"/>
    <mergeCell ref="F9:F11"/>
    <mergeCell ref="E9:E11"/>
    <mergeCell ref="R9:R11"/>
    <mergeCell ref="P9:P11"/>
    <mergeCell ref="L9:M10"/>
    <mergeCell ref="Q9:Q11"/>
    <mergeCell ref="I9:I11"/>
    <mergeCell ref="W9:W11"/>
    <mergeCell ref="AD6:AE10"/>
    <mergeCell ref="T9:T11"/>
    <mergeCell ref="V9:V11"/>
    <mergeCell ref="J9:K10"/>
    <mergeCell ref="U9:U11"/>
    <mergeCell ref="X9:X11"/>
    <mergeCell ref="S9:S11"/>
    <mergeCell ref="N9:O10"/>
    <mergeCell ref="Z9:Z11"/>
    <mergeCell ref="AA6:AA11"/>
    <mergeCell ref="AB6:AB11"/>
    <mergeCell ref="AC6:AC11"/>
  </mergeCells>
  <phoneticPr fontId="18"/>
  <conditionalFormatting sqref="C2:D2 F2 G3">
    <cfRule type="expression" dxfId="14" priority="17">
      <formula>AND($G$4&gt;0,C2="")</formula>
    </cfRule>
  </conditionalFormatting>
  <conditionalFormatting sqref="F13:N312 P13:Q312 S13:S312 V13:V312">
    <cfRule type="expression" dxfId="13" priority="18">
      <formula>AND($C13&lt;&gt;"",F13="")</formula>
    </cfRule>
  </conditionalFormatting>
  <conditionalFormatting sqref="H13:H312">
    <cfRule type="expression" dxfId="12" priority="224">
      <formula>$AM13&gt;=2</formula>
    </cfRule>
  </conditionalFormatting>
  <conditionalFormatting sqref="J2">
    <cfRule type="expression" dxfId="11" priority="201">
      <formula>$AK$315&gt;=1</formula>
    </cfRule>
  </conditionalFormatting>
  <conditionalFormatting sqref="J3">
    <cfRule type="expression" dxfId="10" priority="202">
      <formula>$AM$314=2</formula>
    </cfRule>
  </conditionalFormatting>
  <conditionalFormatting sqref="J4">
    <cfRule type="expression" dxfId="9" priority="203">
      <formula>$AN$314&gt;=1</formula>
    </cfRule>
  </conditionalFormatting>
  <conditionalFormatting sqref="R13:R312">
    <cfRule type="cellIs" dxfId="8" priority="223" operator="lessThan">
      <formula>1</formula>
    </cfRule>
  </conditionalFormatting>
  <conditionalFormatting sqref="T13:T312">
    <cfRule type="expression" dxfId="6" priority="38">
      <formula>$AH13=1</formula>
    </cfRule>
  </conditionalFormatting>
  <conditionalFormatting sqref="U13:U312">
    <cfRule type="expression" dxfId="4" priority="28">
      <formula>$AI13=1</formula>
    </cfRule>
  </conditionalFormatting>
  <conditionalFormatting sqref="W13:W312">
    <cfRule type="expression" dxfId="2" priority="196">
      <formula>$AJ13=1</formula>
    </cfRule>
  </conditionalFormatting>
  <conditionalFormatting sqref="Y13:Y312">
    <cfRule type="expression" dxfId="1" priority="16">
      <formula>COUNTIF($H13,"*■*")=0</formula>
    </cfRule>
    <cfRule type="expression" dxfId="0" priority="197">
      <formula>$AK13=1</formula>
    </cfRule>
  </conditionalFormatting>
  <dataValidations xWindow="573" yWindow="421" count="19">
    <dataValidation type="list" allowBlank="1" showInputMessage="1" showErrorMessage="1" error="プルダウンより確認結果を選択してください。" sqref="AD13:AD312" xr:uid="{39A7DD8A-8CB9-4EF4-9C4E-10B6A7A1D69B}">
      <formula1>"OK,NG"</formula1>
    </dataValidation>
    <dataValidation imeMode="fullKatakana" operator="lessThanOrEqual" allowBlank="1" showInputMessage="1" showErrorMessage="1" sqref="E2" xr:uid="{A370C5DE-13E4-4C0D-951C-7E62667DBD78}"/>
    <dataValidation type="textLength" operator="lessThanOrEqual" allowBlank="1" showInputMessage="1" showErrorMessage="1" errorTitle="無効な入力" error="40字以内で入力してください。" sqref="Z13:Z312 W13:W312 G13:G312" xr:uid="{FC3059F9-826E-468D-85CF-97F9B0346340}">
      <formula1>40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470E1891-10B4-4194-9064-293DF428006D}">
      <formula1>50</formula1>
    </dataValidation>
    <dataValidation type="textLength" operator="lessThanOrEqual" allowBlank="1" showInputMessage="1" showErrorMessage="1" errorTitle="無効な入力" error="30字以内で入力してください。" sqref="K13:K312" xr:uid="{110C2232-8E95-4E97-9D67-5FA1EFEE142D}">
      <formula1>30</formula1>
    </dataValidation>
    <dataValidation type="custom" imeMode="disabled" allowBlank="1" showInputMessage="1" showErrorMessage="1" errorTitle="無効な入力" error="小数点第三位までを含む半角数字10字以内で入力してください。" sqref="L13:L312 N13:N312" xr:uid="{873ECB65-3AB1-4316-AFB1-9596F8F16D8F}">
      <formula1>L13*1000=INT(L13*1000)</formula1>
    </dataValidation>
    <dataValidation type="textLength" imeMode="disabled" operator="lessThanOrEqual" allowBlank="1" showErrorMessage="1" errorTitle="無効な入力" error="10字以内で入力してください。" prompt="10字以内で入力してください。" sqref="M13:M312" xr:uid="{8C61B596-FE61-40C5-B14D-15444FB83FEE}">
      <formula1>10</formula1>
    </dataValidation>
    <dataValidation type="whole" imeMode="disabled" allowBlank="1" showInputMessage="1" showErrorMessage="1" errorTitle="無効な入力" error="西暦年を半角数字4桁で入力してください。" sqref="P13:P312" xr:uid="{4EBA16BE-1C3D-4FDF-B983-48237D668F57}">
      <formula1>1900</formula1>
      <formula2>2023</formula2>
    </dataValidation>
    <dataValidation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5B81AB98-C60B-4448-BD51-AF3327B8F048}"/>
    <dataValidation type="textLength" operator="lessThanOrEqual" allowBlank="1" showInputMessage="1" showErrorMessage="1" errorTitle="無効な入力" error="200字以内で入力してください。" sqref="Y13:Y312" xr:uid="{1E2F180C-39B5-4B95-98CB-0C1E24591FAD}">
      <formula1>200</formula1>
    </dataValidation>
    <dataValidation type="custom" operator="lessThanOrEqual" allowBlank="1" showInputMessage="1" showErrorMessage="1" errorTitle="無効な入力" error="整数で入力してください。" sqref="T13:T312" xr:uid="{644111F8-9826-4560-A8C9-7FC5D774D0D0}">
      <formula1>$T13=INT($T13)</formula1>
    </dataValidation>
    <dataValidation type="custom" imeMode="disabled" operator="lessThanOrEqual" allowBlank="1" showInputMessage="1" showErrorMessage="1" errorTitle="無効な入力" error="プルダウンより選択してください。" sqref="T13:T312" xr:uid="{F0C9A4EE-8359-4B2C-9930-D3EB6EF51FF4}">
      <formula1>"あり,なし"</formula1>
    </dataValidation>
    <dataValidation type="custom" operator="lessThanOrEqual" allowBlank="1" showInputMessage="1" showErrorMessage="1" errorTitle="無効な入力" error="整数で入力してください。" sqref="U13:U312" xr:uid="{729E5CB5-A546-43CD-885F-9BFC83F81856}">
      <formula1>$U13=INT($U13)</formula1>
    </dataValidation>
    <dataValidation type="custom" imeMode="disabled" operator="lessThanOrEqual" allowBlank="1" showInputMessage="1" showErrorMessage="1" errorTitle="無効な入力" error="整数で入力してください。" sqref="U13:U312" xr:uid="{43195525-51DB-488E-9267-27E50BDCED7A}">
      <formula1>"あり,なし"</formula1>
    </dataValidation>
    <dataValidation type="whole" allowBlank="1" showInputMessage="1" showErrorMessage="1" error="単位に注意して入力してください。_x000a_半角数字の整数で10字以内で入力してください。" sqref="X13:X312" xr:uid="{2450A4C7-B053-4532-9301-BD0371031529}">
      <formula1>1</formula1>
      <formula2>99999999</formula2>
    </dataValidation>
    <dataValidation type="list" allowBlank="1" showInputMessage="1" showErrorMessage="1" sqref="AA13:AA312" xr:uid="{12465367-CE1C-4178-AADB-7CFE35EBD0E8}">
      <formula1>"そのまま,移動,自由記入"</formula1>
    </dataValidation>
    <dataValidation type="textLength" operator="greaterThanOrEqual" allowBlank="1" showErrorMessage="1" errorTitle="無効な入力" error="50文字以下で入力してください。" sqref="H12" xr:uid="{E17C8B33-EF5B-4B5B-BF38-C4A1432E0CE2}">
      <formula1>50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CCF24C6D-7D32-4E45-B968-6E676BFF8DBC}">
      <formula1>255</formula1>
    </dataValidation>
    <dataValidation type="textLength" operator="lessThanOrEqual" allowBlank="1" showInputMessage="1" showErrorMessage="1" errorTitle="無効な入力" error="50字以内で入力してください。" sqref="H13:H312" xr:uid="{22E48AD5-20D3-4A26-9A6E-3463091BE145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000000-000E-0000-0100-000001000000}">
            <xm:f>$F13=※編集不可※選択項目!$C$9</xm:f>
            <x14:dxf>
              <fill>
                <patternFill>
                  <bgColor theme="0" tint="-0.14996795556505021"/>
                </patternFill>
              </fill>
            </x14:dxf>
          </x14:cfRule>
          <xm:sqref>T13:T312</xm:sqref>
        </x14:conditionalFormatting>
        <x14:conditionalFormatting xmlns:xm="http://schemas.microsoft.com/office/excel/2006/main">
          <x14:cfRule type="expression" priority="1" id="{00000000-000E-0000-0100-000003000000}">
            <xm:f>AND($F13&lt;&gt;"",$F13&lt;&gt;※編集不可※選択項目!$C$9)</xm:f>
            <x14:dxf>
              <fill>
                <patternFill>
                  <bgColor theme="0" tint="-0.14996795556505021"/>
                </patternFill>
              </fill>
            </x14:dxf>
          </x14:cfRule>
          <xm:sqref>U13:U312</xm:sqref>
        </x14:conditionalFormatting>
        <x14:conditionalFormatting xmlns:xm="http://schemas.microsoft.com/office/excel/2006/main">
          <x14:cfRule type="expression" priority="3" id="{ED284933-C440-4CB9-9AC7-4F78A271681E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W13:W312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73" yWindow="421" count="7">
        <x14:dataValidation type="list" imeMode="disabled" operator="lessThanOrEqual" allowBlank="1" showInputMessage="1" showErrorMessage="1" errorTitle="無効な入力" error="プルダウンより選択してください。" xr:uid="{DA54BB93-002D-4E93-AD31-25F698D6DF01}">
          <x14:formula1>
            <xm:f>※編集不可※選択項目!$F$4:$F$15</xm:f>
          </x14:formula1>
          <xm:sqref>Q13:Q312</xm:sqref>
        </x14:dataValidation>
        <x14:dataValidation type="list" allowBlank="1" showInputMessage="1" showErrorMessage="1" errorTitle="無効な入力" error="プルダウンより選択してください。" xr:uid="{B51C0198-82AF-4C06-92FB-C2A33D5B283E}">
          <x14:formula1>
            <xm:f>※編集不可※選択項目!$E$4:$E$5</xm:f>
          </x14:formula1>
          <xm:sqref>J13:J312</xm:sqref>
        </x14:dataValidation>
        <x14:dataValidation type="list" allowBlank="1" showInputMessage="1" showErrorMessage="1" errorTitle="無効な入力" error="プルダウンより選択してください。" xr:uid="{95857163-83F8-4077-BF1A-6F81BEF3A8DC}">
          <x14:formula1>
            <xm:f>※編集不可※選択項目!$B$4</xm:f>
          </x14:formula1>
          <xm:sqref>C13:C312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3601EAF4-4F3C-4527-B882-2A982C71FC93}">
          <x14:formula1>
            <xm:f>※編集不可※選択項目!$G$4:$G$5</xm:f>
          </x14:formula1>
          <xm:sqref>S13:S312</xm:sqref>
        </x14:dataValidation>
        <x14:dataValidation type="list" allowBlank="1" showInputMessage="1" showErrorMessage="1" errorTitle="無効な入力" error="プルダウンより選択してください。" xr:uid="{7AFA9261-9111-4313-80A0-9473C8AA8F01}">
          <x14:formula1>
            <xm:f>※編集不可※選択項目!$I$4:$I$6</xm:f>
          </x14:formula1>
          <xm:sqref>V13:V312</xm:sqref>
        </x14:dataValidation>
        <x14:dataValidation type="list" allowBlank="1" showInputMessage="1" showErrorMessage="1" errorTitle="無効な入力" error="プルダウンより選択してください。" xr:uid="{AF96E4C8-6E46-4B1D-9803-CE686C7E8ED8}">
          <x14:formula1>
            <xm:f>※編集不可※選択項目!$C$4:$C$13</xm:f>
          </x14:formula1>
          <xm:sqref>F13:F312</xm:sqref>
        </x14:dataValidation>
        <x14:dataValidation type="list" allowBlank="1" showInputMessage="1" showErrorMessage="1" errorTitle="無効な入力" error="プルダウンより選択してください。" xr:uid="{4F3B84AB-C101-49A5-968A-2AA5FB526355}">
          <x14:formula1>
            <xm:f>※編集不可※選択項目!$D$4:$D$5</xm:f>
          </x14:formula1>
          <xm:sqref>I13:I312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54BC-1AC5-4D01-92B8-FE5886F1D152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51" customWidth="1"/>
    <col min="2" max="2" width="6.453125" style="51" customWidth="1"/>
    <col min="3" max="4" width="26" style="51" customWidth="1"/>
    <col min="5" max="7" width="8" style="51" customWidth="1"/>
    <col min="8" max="16384" width="9" style="51"/>
  </cols>
  <sheetData>
    <row r="1" spans="1:11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x14ac:dyDescent="0.2">
      <c r="A4" s="136"/>
      <c r="B4" s="137" t="s">
        <v>72</v>
      </c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2">
      <c r="A5" s="136"/>
      <c r="B5" s="136"/>
      <c r="C5" s="52"/>
      <c r="D5" s="52"/>
      <c r="E5" s="136"/>
      <c r="F5" s="136"/>
      <c r="G5" s="136"/>
      <c r="H5" s="136"/>
      <c r="I5" s="136"/>
      <c r="J5" s="136"/>
      <c r="K5" s="136"/>
    </row>
    <row r="6" spans="1:11" ht="29.25" customHeight="1" x14ac:dyDescent="0.2">
      <c r="A6" s="136"/>
      <c r="B6" s="138"/>
      <c r="C6" s="233"/>
      <c r="D6" s="233"/>
      <c r="E6" s="233"/>
      <c r="F6" s="233"/>
      <c r="G6" s="233"/>
      <c r="H6" s="136"/>
      <c r="I6" s="136"/>
      <c r="J6" s="136"/>
      <c r="K6" s="136"/>
    </row>
    <row r="7" spans="1:11" ht="46.5" customHeight="1" x14ac:dyDescent="0.2">
      <c r="A7" s="136"/>
      <c r="B7" s="138"/>
      <c r="C7" s="234"/>
      <c r="D7" s="234"/>
      <c r="E7" s="234"/>
      <c r="F7" s="234"/>
      <c r="G7" s="234"/>
      <c r="H7" s="136"/>
      <c r="I7" s="136"/>
      <c r="J7" s="136"/>
      <c r="K7" s="136"/>
    </row>
    <row r="8" spans="1:11" ht="46.5" customHeight="1" x14ac:dyDescent="0.2">
      <c r="A8" s="136"/>
      <c r="B8" s="139"/>
      <c r="C8" s="235"/>
      <c r="D8" s="235"/>
      <c r="E8" s="235"/>
      <c r="F8" s="235"/>
      <c r="G8" s="235"/>
      <c r="H8" s="136"/>
      <c r="I8" s="136"/>
      <c r="J8" s="136"/>
      <c r="K8" s="136"/>
    </row>
    <row r="9" spans="1:11" x14ac:dyDescent="0.2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11" x14ac:dyDescent="0.2">
      <c r="A10" s="136"/>
      <c r="B10" s="140" t="s">
        <v>157</v>
      </c>
      <c r="C10" s="141"/>
      <c r="D10" s="136"/>
      <c r="E10" s="136"/>
      <c r="F10" s="136"/>
      <c r="G10" s="136"/>
      <c r="H10" s="136"/>
      <c r="I10" s="136"/>
      <c r="J10" s="136"/>
      <c r="K10" s="136"/>
    </row>
    <row r="11" spans="1:11" x14ac:dyDescent="0.2">
      <c r="A11" s="136"/>
      <c r="B11" s="142" t="s">
        <v>158</v>
      </c>
      <c r="C11" s="141" t="s">
        <v>160</v>
      </c>
      <c r="D11" s="136"/>
      <c r="E11" s="136"/>
      <c r="F11" s="136"/>
      <c r="G11" s="136"/>
      <c r="H11" s="136"/>
      <c r="I11" s="136"/>
      <c r="J11" s="136"/>
      <c r="K11" s="136"/>
    </row>
    <row r="12" spans="1:11" x14ac:dyDescent="0.2">
      <c r="A12" s="136"/>
      <c r="B12" s="141"/>
      <c r="C12" s="141" t="s">
        <v>159</v>
      </c>
      <c r="D12" s="136"/>
      <c r="E12" s="136"/>
      <c r="F12" s="136"/>
      <c r="G12" s="136"/>
      <c r="H12" s="136"/>
      <c r="I12" s="136"/>
      <c r="J12" s="136"/>
      <c r="K12" s="136"/>
    </row>
    <row r="13" spans="1:11" x14ac:dyDescent="0.2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 x14ac:dyDescent="0.2">
      <c r="A14" s="136"/>
      <c r="B14" s="53" t="s">
        <v>73</v>
      </c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1" x14ac:dyDescent="0.2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</row>
    <row r="18" spans="2:2" x14ac:dyDescent="0.2">
      <c r="B18" s="54"/>
    </row>
  </sheetData>
  <sheetProtection algorithmName="SHA-512" hashValue="exFeMM5TUnFrU0l/ktY7rqT6UXqWpH0TrZxfEMvCz1cjdmlYW08jVUoRRfgUEpIYHBqV57JYitwBDdsAcfMSsg==" saltValue="YPIRdtoxBeaCogpwf0KiEw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2CF8-E6AF-4204-9089-22E9A0A9D1E9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99" customWidth="1"/>
    <col min="2" max="2" width="93.453125" style="99" customWidth="1"/>
    <col min="3" max="16384" width="9" style="99"/>
  </cols>
  <sheetData>
    <row r="1" spans="1:2" ht="30" customHeight="1" x14ac:dyDescent="0.2">
      <c r="A1" s="117" t="s">
        <v>33</v>
      </c>
    </row>
    <row r="2" spans="1:2" ht="22.5" customHeight="1" x14ac:dyDescent="0.2">
      <c r="A2" s="118" t="s">
        <v>39</v>
      </c>
      <c r="B2" s="135" t="s">
        <v>168</v>
      </c>
    </row>
    <row r="3" spans="1:2" ht="22.5" customHeight="1" x14ac:dyDescent="0.2">
      <c r="A3" s="118" t="s">
        <v>34</v>
      </c>
      <c r="B3" s="146" t="s">
        <v>167</v>
      </c>
    </row>
    <row r="4" spans="1:2" ht="19.5" customHeight="1" x14ac:dyDescent="0.2">
      <c r="A4" s="236" t="s">
        <v>40</v>
      </c>
      <c r="B4" s="239" t="s">
        <v>172</v>
      </c>
    </row>
    <row r="5" spans="1:2" ht="19.5" customHeight="1" x14ac:dyDescent="0.2">
      <c r="A5" s="237"/>
      <c r="B5" s="240"/>
    </row>
    <row r="6" spans="1:2" ht="19.5" customHeight="1" x14ac:dyDescent="0.2">
      <c r="A6" s="237"/>
      <c r="B6" s="240"/>
    </row>
    <row r="7" spans="1:2" ht="19.5" customHeight="1" x14ac:dyDescent="0.2">
      <c r="A7" s="237"/>
      <c r="B7" s="240"/>
    </row>
    <row r="8" spans="1:2" ht="19.5" customHeight="1" x14ac:dyDescent="0.2">
      <c r="A8" s="237"/>
      <c r="B8" s="240"/>
    </row>
    <row r="9" spans="1:2" ht="19.5" customHeight="1" x14ac:dyDescent="0.2">
      <c r="A9" s="237"/>
      <c r="B9" s="240"/>
    </row>
    <row r="10" spans="1:2" ht="19.5" customHeight="1" x14ac:dyDescent="0.2">
      <c r="A10" s="237"/>
      <c r="B10" s="240"/>
    </row>
    <row r="11" spans="1:2" ht="19.5" customHeight="1" x14ac:dyDescent="0.2">
      <c r="A11" s="237"/>
      <c r="B11" s="240"/>
    </row>
    <row r="12" spans="1:2" ht="19.5" customHeight="1" x14ac:dyDescent="0.2">
      <c r="A12" s="237"/>
      <c r="B12" s="240"/>
    </row>
    <row r="13" spans="1:2" ht="19.5" customHeight="1" x14ac:dyDescent="0.2">
      <c r="A13" s="237"/>
      <c r="B13" s="240"/>
    </row>
    <row r="14" spans="1:2" ht="19.5" customHeight="1" x14ac:dyDescent="0.2">
      <c r="A14" s="237"/>
      <c r="B14" s="240"/>
    </row>
    <row r="15" spans="1:2" ht="19.5" customHeight="1" x14ac:dyDescent="0.2">
      <c r="A15" s="237"/>
      <c r="B15" s="240"/>
    </row>
    <row r="16" spans="1:2" ht="19.5" customHeight="1" x14ac:dyDescent="0.2">
      <c r="A16" s="237"/>
      <c r="B16" s="240"/>
    </row>
    <row r="17" spans="1:2" ht="19.5" customHeight="1" x14ac:dyDescent="0.2">
      <c r="A17" s="237"/>
      <c r="B17" s="240"/>
    </row>
    <row r="18" spans="1:2" ht="19.5" customHeight="1" x14ac:dyDescent="0.2">
      <c r="A18" s="237"/>
      <c r="B18" s="240"/>
    </row>
    <row r="19" spans="1:2" ht="19.5" customHeight="1" x14ac:dyDescent="0.2">
      <c r="A19" s="237"/>
      <c r="B19" s="240"/>
    </row>
    <row r="20" spans="1:2" ht="19.5" customHeight="1" x14ac:dyDescent="0.2">
      <c r="A20" s="237"/>
      <c r="B20" s="240"/>
    </row>
    <row r="21" spans="1:2" ht="19.5" customHeight="1" x14ac:dyDescent="0.2">
      <c r="A21" s="237"/>
      <c r="B21" s="240"/>
    </row>
    <row r="22" spans="1:2" ht="19.5" customHeight="1" x14ac:dyDescent="0.2">
      <c r="A22" s="237"/>
      <c r="B22" s="240"/>
    </row>
    <row r="23" spans="1:2" ht="19.5" customHeight="1" x14ac:dyDescent="0.2">
      <c r="A23" s="237"/>
      <c r="B23" s="240"/>
    </row>
    <row r="24" spans="1:2" ht="19.5" customHeight="1" x14ac:dyDescent="0.2">
      <c r="A24" s="237"/>
      <c r="B24" s="240"/>
    </row>
    <row r="25" spans="1:2" ht="19.5" customHeight="1" x14ac:dyDescent="0.2">
      <c r="A25" s="237"/>
      <c r="B25" s="240"/>
    </row>
    <row r="26" spans="1:2" ht="19.5" customHeight="1" x14ac:dyDescent="0.2">
      <c r="A26" s="237"/>
      <c r="B26" s="240"/>
    </row>
    <row r="27" spans="1:2" ht="19.5" customHeight="1" x14ac:dyDescent="0.2">
      <c r="A27" s="238"/>
      <c r="B27" s="241"/>
    </row>
  </sheetData>
  <sheetProtection algorithmName="SHA-512" hashValue="QOFMs9384yH8N6QBSd6u8ZoKelX/jfcE+9X4f6m1DD1tkYSe5IoM8zK/iG6k7Dv0WysBRZoICOalULq8K+KK+Q==" saltValue="dZFqNUNgppWjLQfSy3m0JQ==" spinCount="100000" sheet="1" objects="1" scenarios="1"/>
  <mergeCells count="2">
    <mergeCell ref="A4:A27"/>
    <mergeCell ref="B4:B27"/>
  </mergeCells>
  <phoneticPr fontId="18"/>
  <hyperlinks>
    <hyperlink ref="B2" r:id="rId1" xr:uid="{C7639B50-1323-4D49-BE68-2115555A5C72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87372-B5A0-48AD-B0B9-15C5BF13B61B}">
  <sheetPr codeName="Sheet5">
    <tabColor theme="0" tint="-0.499984740745262"/>
  </sheetPr>
  <dimension ref="A1:I16"/>
  <sheetViews>
    <sheetView zoomScaleNormal="100" workbookViewId="0"/>
  </sheetViews>
  <sheetFormatPr defaultColWidth="9" defaultRowHeight="15" x14ac:dyDescent="0.2"/>
  <cols>
    <col min="1" max="2" width="14.36328125" style="100" bestFit="1" customWidth="1"/>
    <col min="3" max="3" width="17.7265625" style="100" bestFit="1" customWidth="1"/>
    <col min="4" max="4" width="12.36328125" style="100" bestFit="1" customWidth="1"/>
    <col min="5" max="5" width="12.7265625" style="100" bestFit="1" customWidth="1"/>
    <col min="6" max="6" width="16.453125" style="100" customWidth="1"/>
    <col min="7" max="7" width="13.26953125" style="100" bestFit="1" customWidth="1"/>
    <col min="8" max="8" width="13.6328125" style="100" customWidth="1"/>
    <col min="9" max="9" width="15.36328125" style="100" bestFit="1" customWidth="1"/>
    <col min="10" max="16384" width="9" style="100"/>
  </cols>
  <sheetData>
    <row r="1" spans="1:9" x14ac:dyDescent="0.2">
      <c r="H1" s="102" t="s">
        <v>119</v>
      </c>
    </row>
    <row r="2" spans="1:9" ht="45" x14ac:dyDescent="0.2">
      <c r="A2" s="103" t="s">
        <v>76</v>
      </c>
      <c r="B2" s="103" t="s">
        <v>98</v>
      </c>
      <c r="C2" s="103" t="s">
        <v>99</v>
      </c>
      <c r="D2" s="103" t="s">
        <v>137</v>
      </c>
      <c r="E2" s="104" t="s">
        <v>100</v>
      </c>
      <c r="F2" s="104" t="s">
        <v>101</v>
      </c>
      <c r="G2" s="104" t="s">
        <v>102</v>
      </c>
      <c r="H2" s="104" t="s">
        <v>103</v>
      </c>
      <c r="I2" s="104" t="s">
        <v>104</v>
      </c>
    </row>
    <row r="3" spans="1:9" x14ac:dyDescent="0.2">
      <c r="A3" s="105" t="s">
        <v>105</v>
      </c>
      <c r="B3" s="105" t="s">
        <v>106</v>
      </c>
      <c r="C3" s="105" t="s">
        <v>106</v>
      </c>
      <c r="D3" s="105" t="s">
        <v>106</v>
      </c>
      <c r="E3" s="105" t="s">
        <v>106</v>
      </c>
      <c r="F3" s="105" t="s">
        <v>105</v>
      </c>
      <c r="G3" s="105" t="s">
        <v>106</v>
      </c>
      <c r="H3" s="105" t="s">
        <v>106</v>
      </c>
      <c r="I3" s="105" t="s">
        <v>106</v>
      </c>
    </row>
    <row r="4" spans="1:9" x14ac:dyDescent="0.2">
      <c r="A4" s="106" t="s">
        <v>5</v>
      </c>
      <c r="B4" s="107" t="s">
        <v>107</v>
      </c>
      <c r="C4" s="101" t="s">
        <v>94</v>
      </c>
      <c r="D4" s="101" t="s">
        <v>53</v>
      </c>
      <c r="E4" s="108" t="s">
        <v>54</v>
      </c>
      <c r="F4" s="109">
        <v>2013</v>
      </c>
      <c r="G4" s="110" t="s">
        <v>9</v>
      </c>
      <c r="H4" s="111" t="s">
        <v>110</v>
      </c>
      <c r="I4" s="110" t="s">
        <v>108</v>
      </c>
    </row>
    <row r="5" spans="1:9" x14ac:dyDescent="0.2">
      <c r="A5" s="112"/>
      <c r="B5" s="113"/>
      <c r="C5" s="109" t="s">
        <v>120</v>
      </c>
      <c r="D5" s="101" t="s">
        <v>63</v>
      </c>
      <c r="E5" s="114" t="s">
        <v>61</v>
      </c>
      <c r="F5" s="109">
        <v>2014</v>
      </c>
      <c r="G5" s="101" t="s">
        <v>109</v>
      </c>
      <c r="H5" s="115" t="s">
        <v>117</v>
      </c>
      <c r="I5" s="101" t="s">
        <v>111</v>
      </c>
    </row>
    <row r="6" spans="1:9" x14ac:dyDescent="0.2">
      <c r="A6" s="112"/>
      <c r="B6" s="113"/>
      <c r="C6" s="109" t="s">
        <v>112</v>
      </c>
      <c r="D6" s="112"/>
      <c r="E6" s="116"/>
      <c r="F6" s="109">
        <v>2015</v>
      </c>
      <c r="G6" s="116"/>
      <c r="H6" s="116"/>
      <c r="I6" s="101" t="s">
        <v>113</v>
      </c>
    </row>
    <row r="7" spans="1:9" x14ac:dyDescent="0.2">
      <c r="A7" s="112"/>
      <c r="B7" s="116"/>
      <c r="C7" s="109" t="s">
        <v>116</v>
      </c>
      <c r="D7" s="112"/>
      <c r="E7" s="116"/>
      <c r="F7" s="109">
        <v>2016</v>
      </c>
      <c r="G7" s="116"/>
      <c r="H7" s="116"/>
      <c r="I7" s="116"/>
    </row>
    <row r="8" spans="1:9" x14ac:dyDescent="0.2">
      <c r="A8" s="112"/>
      <c r="B8" s="112"/>
      <c r="C8" s="109" t="s">
        <v>121</v>
      </c>
      <c r="D8" s="112"/>
      <c r="E8" s="116"/>
      <c r="F8" s="109">
        <v>2017</v>
      </c>
      <c r="G8" s="116"/>
      <c r="H8" s="116"/>
      <c r="I8" s="116"/>
    </row>
    <row r="9" spans="1:9" x14ac:dyDescent="0.2">
      <c r="A9" s="112"/>
      <c r="B9" s="112"/>
      <c r="C9" s="109" t="s">
        <v>122</v>
      </c>
      <c r="D9" s="112"/>
      <c r="E9" s="116"/>
      <c r="F9" s="109">
        <v>2018</v>
      </c>
      <c r="G9" s="116"/>
      <c r="H9" s="116"/>
      <c r="I9" s="116"/>
    </row>
    <row r="10" spans="1:9" x14ac:dyDescent="0.2">
      <c r="A10" s="112"/>
      <c r="B10" s="112"/>
      <c r="C10" s="109" t="s">
        <v>123</v>
      </c>
      <c r="D10" s="112"/>
      <c r="E10" s="116"/>
      <c r="F10" s="109">
        <v>2019</v>
      </c>
      <c r="G10" s="116"/>
      <c r="H10" s="116"/>
      <c r="I10" s="116"/>
    </row>
    <row r="11" spans="1:9" x14ac:dyDescent="0.2">
      <c r="A11" s="112"/>
      <c r="B11" s="116"/>
      <c r="C11" s="109" t="s">
        <v>135</v>
      </c>
      <c r="D11" s="112"/>
      <c r="E11" s="116"/>
      <c r="F11" s="109">
        <v>2020</v>
      </c>
      <c r="G11" s="116"/>
      <c r="H11" s="116"/>
      <c r="I11" s="116"/>
    </row>
    <row r="12" spans="1:9" x14ac:dyDescent="0.2">
      <c r="A12" s="112"/>
      <c r="B12" s="116"/>
      <c r="C12" s="109" t="s">
        <v>124</v>
      </c>
      <c r="D12" s="112"/>
      <c r="E12" s="116"/>
      <c r="F12" s="109">
        <v>2021</v>
      </c>
      <c r="G12" s="116"/>
      <c r="H12" s="116"/>
      <c r="I12" s="116"/>
    </row>
    <row r="13" spans="1:9" x14ac:dyDescent="0.2">
      <c r="A13" s="112"/>
      <c r="B13" s="116"/>
      <c r="C13" s="101" t="s">
        <v>136</v>
      </c>
      <c r="D13" s="116"/>
      <c r="E13" s="116"/>
      <c r="F13" s="109">
        <v>2022</v>
      </c>
      <c r="G13" s="116"/>
      <c r="H13" s="116"/>
      <c r="I13" s="116"/>
    </row>
    <row r="14" spans="1:9" x14ac:dyDescent="0.2">
      <c r="A14" s="112"/>
      <c r="B14" s="116"/>
      <c r="C14" s="112"/>
      <c r="D14" s="112"/>
      <c r="E14" s="116"/>
      <c r="F14" s="109">
        <v>2023</v>
      </c>
      <c r="G14" s="116"/>
      <c r="H14" s="116"/>
      <c r="I14" s="116"/>
    </row>
    <row r="15" spans="1:9" x14ac:dyDescent="0.2">
      <c r="C15" s="112"/>
      <c r="D15" s="112"/>
      <c r="F15" s="109">
        <v>2024</v>
      </c>
    </row>
    <row r="16" spans="1:9" x14ac:dyDescent="0.2">
      <c r="C16" s="112"/>
      <c r="D16" s="112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>
      <selection activeCell="E18" sqref="E18"/>
    </sheetView>
  </sheetViews>
  <sheetFormatPr defaultRowHeight="13" x14ac:dyDescent="0.2"/>
  <cols>
    <col min="2" max="2" width="14.7265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1" t="s">
        <v>26</v>
      </c>
      <c r="C2" s="1" t="s">
        <v>27</v>
      </c>
      <c r="D2" s="1" t="s">
        <v>28</v>
      </c>
      <c r="E2" s="1" t="s">
        <v>30</v>
      </c>
      <c r="F2" s="1" t="s">
        <v>29</v>
      </c>
    </row>
    <row r="3" spans="2:6" x14ac:dyDescent="0.2">
      <c r="B3" s="1" t="str">
        <f>IF(新規登録用!$C$2&lt;&gt;0,新規登録用!$C$2,"要確認")</f>
        <v>要確認</v>
      </c>
      <c r="C3" s="1" t="str">
        <f>IF(新規登録用!C13&lt;&gt;0,新規登録用!C13,"要確認")</f>
        <v>要確認</v>
      </c>
      <c r="D3" s="1" t="str">
        <f ca="1">MID(CELL("filename",A1),FIND("[",CELL("filename",A1))+1,FIND("]",CELL("filename",A1))-FIND("[",CELL("filename",A1))-1)</f>
        <v>チェック中【R5補正】r5h_kt30_seihinkatabanlist_haguruma.xlsx</v>
      </c>
      <c r="E3" s="1" t="str">
        <f>IF(新規登録用!$G$4&lt;&gt;0,新規登録用!$G$4,"要確認")</f>
        <v>要確認</v>
      </c>
      <c r="F3" s="2">
        <f ca="1">TODAY()</f>
        <v>45329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2024-02-07T09:01:38Z</dcterms:modified>
</cp:coreProperties>
</file>