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13_ncr:1_{163D47AD-9A81-435E-A324-6F222BBC6B6F}" xr6:coauthVersionLast="47" xr6:coauthVersionMax="47" xr10:uidLastSave="{00000000-0000-0000-0000-000000000000}"/>
  <workbookProtection workbookAlgorithmName="SHA-512" workbookHashValue="VZ4JAVpKpaN4j/wC6hQF3mGZTgPXkMqAHAKDUO5BS77Zl7WAPOwJrQpYHjHKbn0xLHq84TxfecKbxhFn7cbZeA==" workbookSaltValue="8EvRnZ5HunBT24eiszGmwQ==" workbookSpinCount="100000" lockStructure="1"/>
  <bookViews>
    <workbookView xWindow="-120" yWindow="-120" windowWidth="29040" windowHeight="1584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入力例!$Q$12</definedName>
    <definedName name="_">新規登録用!$Q$12</definedName>
    <definedName name="_xlnm._FilterDatabase" localSheetId="2" hidden="1">基準値!#REF!</definedName>
    <definedName name="_xlnm._FilterDatabase" localSheetId="1" hidden="1">新規登録用!$A$11:$AI$11</definedName>
    <definedName name="_xlnm._FilterDatabase" localSheetId="0" hidden="1">入力例!$A$11:$AI$11</definedName>
    <definedName name="_xlnm.Print_Area" localSheetId="2">基準値!$A$1:$K$15</definedName>
    <definedName name="_xlnm.Print_Area" localSheetId="1">新規登録用!$A$1:$AI$312</definedName>
    <definedName name="_xlnm.Print_Area" localSheetId="3">登録申請メールテンプレート!$A$1:$B$27</definedName>
    <definedName name="_xlnm.Print_Area" localSheetId="0">入力例!$A$1:$AI$52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11" i="14" l="1"/>
  <c r="AH310" i="14"/>
  <c r="AH309" i="14"/>
  <c r="AH308" i="14"/>
  <c r="AH307" i="14"/>
  <c r="AH306" i="14"/>
  <c r="AH305" i="14"/>
  <c r="AH304" i="14"/>
  <c r="AH303" i="14"/>
  <c r="AH302" i="14"/>
  <c r="AH301" i="14"/>
  <c r="AH300" i="14"/>
  <c r="AH299" i="14"/>
  <c r="AH298" i="14"/>
  <c r="AH297" i="14"/>
  <c r="AH296" i="14"/>
  <c r="AH295" i="14"/>
  <c r="AH294" i="14"/>
  <c r="AH293" i="14"/>
  <c r="AH292" i="14"/>
  <c r="AH291" i="14"/>
  <c r="AH290" i="14"/>
  <c r="AH289" i="14"/>
  <c r="AH288" i="14"/>
  <c r="AH287" i="14"/>
  <c r="AH286" i="14"/>
  <c r="AH285" i="14"/>
  <c r="AH284" i="14"/>
  <c r="AH283" i="14"/>
  <c r="AH282" i="14"/>
  <c r="AH281" i="14"/>
  <c r="AH280" i="14"/>
  <c r="AH279" i="14"/>
  <c r="AH278" i="14"/>
  <c r="AH277" i="14"/>
  <c r="AH276" i="14"/>
  <c r="AH275" i="14"/>
  <c r="AH274" i="14"/>
  <c r="AH273" i="14"/>
  <c r="AH272" i="14"/>
  <c r="AH271" i="14"/>
  <c r="AH270" i="14"/>
  <c r="AH269" i="14"/>
  <c r="AH268" i="14"/>
  <c r="AH267" i="14"/>
  <c r="AH266" i="14"/>
  <c r="AH265" i="14"/>
  <c r="AH264" i="14"/>
  <c r="AH263" i="14"/>
  <c r="AH262" i="14"/>
  <c r="AH261" i="14"/>
  <c r="AH260" i="14"/>
  <c r="AH259" i="14"/>
  <c r="AH258" i="14"/>
  <c r="AH257" i="14"/>
  <c r="AH256" i="14"/>
  <c r="AH255" i="14"/>
  <c r="AH254" i="14"/>
  <c r="AH253" i="14"/>
  <c r="AH252" i="14"/>
  <c r="AH251" i="14"/>
  <c r="AH250" i="14"/>
  <c r="AH249" i="14"/>
  <c r="AH248" i="14"/>
  <c r="AH247" i="14"/>
  <c r="AH246" i="14"/>
  <c r="AH245" i="14"/>
  <c r="AH244" i="14"/>
  <c r="AH243" i="14"/>
  <c r="AH242" i="14"/>
  <c r="AH241" i="14"/>
  <c r="AH240" i="14"/>
  <c r="AH239" i="14"/>
  <c r="AH238" i="14"/>
  <c r="AH237" i="14"/>
  <c r="AH236" i="14"/>
  <c r="AH235" i="14"/>
  <c r="AH234" i="14"/>
  <c r="AH233" i="14"/>
  <c r="AH232" i="14"/>
  <c r="AH231" i="14"/>
  <c r="AH230" i="14"/>
  <c r="AH229" i="14"/>
  <c r="AH228" i="14"/>
  <c r="AH227" i="14"/>
  <c r="AH226" i="14"/>
  <c r="AH225" i="14"/>
  <c r="AH224" i="14"/>
  <c r="AH223" i="14"/>
  <c r="AH222" i="14"/>
  <c r="AH221" i="14"/>
  <c r="AH220" i="14"/>
  <c r="AH219" i="14"/>
  <c r="AH218" i="14"/>
  <c r="AH217" i="14"/>
  <c r="AH216" i="14"/>
  <c r="AH215" i="14"/>
  <c r="AH214" i="14"/>
  <c r="AH213" i="14"/>
  <c r="AH212" i="14"/>
  <c r="AH211" i="14"/>
  <c r="AH210" i="14"/>
  <c r="AH209" i="14"/>
  <c r="AH208" i="14"/>
  <c r="AH207" i="14"/>
  <c r="AH206" i="14"/>
  <c r="AH205" i="14"/>
  <c r="AH204" i="14"/>
  <c r="AH203" i="14"/>
  <c r="AH202" i="14"/>
  <c r="AH201" i="14"/>
  <c r="AH200" i="14"/>
  <c r="AH199" i="14"/>
  <c r="AH198" i="14"/>
  <c r="AH197" i="14"/>
  <c r="AH196" i="14"/>
  <c r="AH195" i="14"/>
  <c r="AH194" i="14"/>
  <c r="AH193" i="14"/>
  <c r="AH192" i="14"/>
  <c r="AH191" i="14"/>
  <c r="AH190" i="14"/>
  <c r="AH189" i="14"/>
  <c r="AH188" i="14"/>
  <c r="AH187" i="14"/>
  <c r="AH186" i="14"/>
  <c r="AH185" i="14"/>
  <c r="AH184" i="14"/>
  <c r="AH183" i="14"/>
  <c r="AH182" i="14"/>
  <c r="AH181" i="14"/>
  <c r="AH180" i="14"/>
  <c r="AH179" i="14"/>
  <c r="AH178" i="14"/>
  <c r="AH177" i="14"/>
  <c r="AH176" i="14"/>
  <c r="AH175" i="14"/>
  <c r="AH174" i="14"/>
  <c r="AH173" i="14"/>
  <c r="AH172" i="14"/>
  <c r="AH171" i="14"/>
  <c r="AH170" i="14"/>
  <c r="AH169" i="14"/>
  <c r="AH168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6" i="14"/>
  <c r="AH155" i="14"/>
  <c r="AH154" i="14"/>
  <c r="AH153" i="14"/>
  <c r="AH152" i="14"/>
  <c r="AH151" i="14"/>
  <c r="AH150" i="14"/>
  <c r="AH149" i="14"/>
  <c r="AH148" i="14"/>
  <c r="AH147" i="14"/>
  <c r="AH146" i="14"/>
  <c r="AH145" i="14"/>
  <c r="AH144" i="14"/>
  <c r="AH143" i="14"/>
  <c r="AH142" i="14"/>
  <c r="AH141" i="14"/>
  <c r="AH140" i="14"/>
  <c r="AH139" i="14"/>
  <c r="AH138" i="14"/>
  <c r="AH137" i="14"/>
  <c r="AH136" i="14"/>
  <c r="AH135" i="14"/>
  <c r="AH134" i="14"/>
  <c r="AH133" i="14"/>
  <c r="AH132" i="14"/>
  <c r="AH131" i="14"/>
  <c r="AH130" i="14"/>
  <c r="AH129" i="14"/>
  <c r="AH128" i="14"/>
  <c r="AH127" i="14"/>
  <c r="AH126" i="14"/>
  <c r="AH125" i="14"/>
  <c r="AH124" i="14"/>
  <c r="AH123" i="14"/>
  <c r="AH122" i="14"/>
  <c r="AH121" i="14"/>
  <c r="AH120" i="14"/>
  <c r="AH119" i="14"/>
  <c r="AH118" i="14"/>
  <c r="AH117" i="14"/>
  <c r="AH116" i="14"/>
  <c r="AH115" i="14"/>
  <c r="AH114" i="14"/>
  <c r="AH113" i="14"/>
  <c r="AH112" i="14"/>
  <c r="AH111" i="14"/>
  <c r="AH110" i="14"/>
  <c r="AH109" i="14"/>
  <c r="AH108" i="14"/>
  <c r="AH107" i="14"/>
  <c r="AH106" i="14"/>
  <c r="AH105" i="14"/>
  <c r="AH104" i="14"/>
  <c r="AH103" i="14"/>
  <c r="AH102" i="14"/>
  <c r="AH101" i="14"/>
  <c r="AH100" i="14"/>
  <c r="AH99" i="14"/>
  <c r="AH98" i="14"/>
  <c r="AH97" i="14"/>
  <c r="AH96" i="14"/>
  <c r="AH95" i="14"/>
  <c r="AH94" i="14"/>
  <c r="AH93" i="14"/>
  <c r="AH92" i="14"/>
  <c r="AH91" i="14"/>
  <c r="AH90" i="14"/>
  <c r="AH89" i="14"/>
  <c r="AH88" i="14"/>
  <c r="AH87" i="14"/>
  <c r="AH86" i="14"/>
  <c r="AH85" i="14"/>
  <c r="AH84" i="14"/>
  <c r="AH83" i="14"/>
  <c r="AH82" i="14"/>
  <c r="AH81" i="14"/>
  <c r="AH80" i="14"/>
  <c r="AH79" i="14"/>
  <c r="AH78" i="14"/>
  <c r="AH77" i="14"/>
  <c r="AH76" i="14"/>
  <c r="AH75" i="14"/>
  <c r="AH74" i="14"/>
  <c r="AH73" i="14"/>
  <c r="AH72" i="14"/>
  <c r="AH71" i="14"/>
  <c r="AH70" i="14"/>
  <c r="AH69" i="14"/>
  <c r="AH68" i="14"/>
  <c r="AH67" i="14"/>
  <c r="AH66" i="14"/>
  <c r="AH65" i="14"/>
  <c r="AH64" i="14"/>
  <c r="AH63" i="14"/>
  <c r="AH62" i="14"/>
  <c r="AH61" i="14"/>
  <c r="AH60" i="14"/>
  <c r="AH59" i="14"/>
  <c r="AH58" i="14"/>
  <c r="AH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I311" i="14"/>
  <c r="AI310" i="14"/>
  <c r="AI309" i="14"/>
  <c r="AI308" i="14"/>
  <c r="AI307" i="14"/>
  <c r="AI306" i="14"/>
  <c r="AI305" i="14"/>
  <c r="AI304" i="14"/>
  <c r="AI303" i="14"/>
  <c r="AI302" i="14"/>
  <c r="AI301" i="14"/>
  <c r="AI300" i="14"/>
  <c r="AI299" i="14"/>
  <c r="AI298" i="14"/>
  <c r="AI297" i="14"/>
  <c r="AI296" i="14"/>
  <c r="AI295" i="14"/>
  <c r="AI294" i="14"/>
  <c r="AI293" i="14"/>
  <c r="AI292" i="14"/>
  <c r="AI291" i="14"/>
  <c r="AI290" i="14"/>
  <c r="AI289" i="14"/>
  <c r="AI288" i="14"/>
  <c r="AI287" i="14"/>
  <c r="AI286" i="14"/>
  <c r="AI285" i="14"/>
  <c r="AI284" i="14"/>
  <c r="AI283" i="14"/>
  <c r="AI282" i="14"/>
  <c r="AI281" i="14"/>
  <c r="AI280" i="14"/>
  <c r="AI279" i="14"/>
  <c r="AI278" i="14"/>
  <c r="AI277" i="14"/>
  <c r="AI276" i="14"/>
  <c r="AI275" i="14"/>
  <c r="AI274" i="14"/>
  <c r="AI273" i="14"/>
  <c r="AI272" i="14"/>
  <c r="AI271" i="14"/>
  <c r="AI270" i="14"/>
  <c r="AI269" i="14"/>
  <c r="AI268" i="14"/>
  <c r="AI267" i="14"/>
  <c r="AI266" i="14"/>
  <c r="AI265" i="14"/>
  <c r="AI264" i="14"/>
  <c r="AI263" i="14"/>
  <c r="AI262" i="14"/>
  <c r="AI261" i="14"/>
  <c r="AI260" i="14"/>
  <c r="AI259" i="14"/>
  <c r="AI258" i="14"/>
  <c r="AI257" i="14"/>
  <c r="AI256" i="14"/>
  <c r="AI255" i="14"/>
  <c r="AI254" i="14"/>
  <c r="AI253" i="14"/>
  <c r="AI252" i="14"/>
  <c r="AI251" i="14"/>
  <c r="AI250" i="14"/>
  <c r="AI249" i="14"/>
  <c r="AI248" i="14"/>
  <c r="AI247" i="14"/>
  <c r="AI246" i="14"/>
  <c r="AI245" i="14"/>
  <c r="AI244" i="14"/>
  <c r="AI243" i="14"/>
  <c r="AI242" i="14"/>
  <c r="AI241" i="14"/>
  <c r="AI240" i="14"/>
  <c r="AI239" i="14"/>
  <c r="AI238" i="14"/>
  <c r="AI237" i="14"/>
  <c r="AI236" i="14"/>
  <c r="AI235" i="14"/>
  <c r="AI234" i="14"/>
  <c r="AI233" i="14"/>
  <c r="AI232" i="14"/>
  <c r="AI231" i="14"/>
  <c r="AI230" i="14"/>
  <c r="AI229" i="14"/>
  <c r="AI228" i="14"/>
  <c r="AI227" i="14"/>
  <c r="AI226" i="14"/>
  <c r="AI225" i="14"/>
  <c r="AI224" i="14"/>
  <c r="AI223" i="14"/>
  <c r="AI222" i="14"/>
  <c r="AI221" i="14"/>
  <c r="AI220" i="14"/>
  <c r="AI219" i="14"/>
  <c r="AI218" i="14"/>
  <c r="AI217" i="14"/>
  <c r="AI216" i="14"/>
  <c r="AI215" i="14"/>
  <c r="AI214" i="14"/>
  <c r="AI213" i="14"/>
  <c r="AI212" i="14"/>
  <c r="AI211" i="14"/>
  <c r="AI210" i="14"/>
  <c r="AI209" i="14"/>
  <c r="AI208" i="14"/>
  <c r="AI207" i="14"/>
  <c r="AI206" i="14"/>
  <c r="AI205" i="14"/>
  <c r="AI204" i="14"/>
  <c r="AI203" i="14"/>
  <c r="AI202" i="14"/>
  <c r="AI201" i="14"/>
  <c r="AI200" i="14"/>
  <c r="AI199" i="14"/>
  <c r="AI198" i="14"/>
  <c r="AI197" i="14"/>
  <c r="AI196" i="14"/>
  <c r="AI195" i="14"/>
  <c r="AI194" i="14"/>
  <c r="AI193" i="14"/>
  <c r="AI192" i="14"/>
  <c r="AI191" i="14"/>
  <c r="AI190" i="14"/>
  <c r="AI189" i="14"/>
  <c r="AI188" i="14"/>
  <c r="AI187" i="14"/>
  <c r="AI186" i="14"/>
  <c r="AI185" i="14"/>
  <c r="AI184" i="14"/>
  <c r="AI183" i="14"/>
  <c r="AI182" i="14"/>
  <c r="AI181" i="14"/>
  <c r="AI180" i="14"/>
  <c r="AI179" i="14"/>
  <c r="AI178" i="14"/>
  <c r="AI177" i="14"/>
  <c r="AI176" i="14"/>
  <c r="AI175" i="14"/>
  <c r="AI174" i="14"/>
  <c r="AI173" i="14"/>
  <c r="AI172" i="14"/>
  <c r="AI171" i="14"/>
  <c r="AI170" i="14"/>
  <c r="AI169" i="14"/>
  <c r="AI168" i="14"/>
  <c r="AI167" i="14"/>
  <c r="AI166" i="14"/>
  <c r="AI165" i="14"/>
  <c r="AI164" i="14"/>
  <c r="AI163" i="14"/>
  <c r="AI162" i="14"/>
  <c r="AI161" i="14"/>
  <c r="AI160" i="14"/>
  <c r="AI159" i="14"/>
  <c r="AI158" i="14"/>
  <c r="AI157" i="14"/>
  <c r="AI156" i="14"/>
  <c r="AI155" i="14"/>
  <c r="AI154" i="14"/>
  <c r="AI153" i="14"/>
  <c r="AI152" i="14"/>
  <c r="AI151" i="14"/>
  <c r="AI150" i="14"/>
  <c r="AI149" i="14"/>
  <c r="AI148" i="14"/>
  <c r="AI147" i="14"/>
  <c r="AI146" i="14"/>
  <c r="AI145" i="14"/>
  <c r="AI144" i="14"/>
  <c r="AI143" i="14"/>
  <c r="AI142" i="14"/>
  <c r="AI141" i="14"/>
  <c r="AI140" i="14"/>
  <c r="AI139" i="14"/>
  <c r="AI138" i="14"/>
  <c r="AI137" i="14"/>
  <c r="AI136" i="14"/>
  <c r="AI135" i="14"/>
  <c r="AI134" i="14"/>
  <c r="AI133" i="14"/>
  <c r="AI132" i="14"/>
  <c r="AI131" i="14"/>
  <c r="AI130" i="14"/>
  <c r="AI129" i="14"/>
  <c r="AI128" i="14"/>
  <c r="AI127" i="14"/>
  <c r="AI126" i="14"/>
  <c r="AI125" i="14"/>
  <c r="AI124" i="14"/>
  <c r="AI123" i="14"/>
  <c r="AI122" i="14"/>
  <c r="AI121" i="14"/>
  <c r="AI120" i="14"/>
  <c r="AI119" i="14"/>
  <c r="AI118" i="14"/>
  <c r="AI117" i="14"/>
  <c r="AI116" i="14"/>
  <c r="AI115" i="14"/>
  <c r="AI114" i="14"/>
  <c r="AI113" i="14"/>
  <c r="AI112" i="14"/>
  <c r="AI111" i="14"/>
  <c r="AI110" i="14"/>
  <c r="AI109" i="14"/>
  <c r="AI108" i="14"/>
  <c r="AI107" i="14"/>
  <c r="AI106" i="14"/>
  <c r="AI105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I88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F13" i="14"/>
  <c r="AD312" i="14"/>
  <c r="AD311" i="14"/>
  <c r="AD310" i="14"/>
  <c r="AD309" i="14"/>
  <c r="AD308" i="14"/>
  <c r="AD307" i="14"/>
  <c r="AD306" i="14"/>
  <c r="AD305" i="14"/>
  <c r="AD304" i="14"/>
  <c r="AD303" i="14"/>
  <c r="AD302" i="14"/>
  <c r="AD301" i="14"/>
  <c r="AD300" i="14"/>
  <c r="AD299" i="14"/>
  <c r="AD298" i="14"/>
  <c r="AD297" i="14"/>
  <c r="AD296" i="14"/>
  <c r="AD295" i="14"/>
  <c r="AD294" i="14"/>
  <c r="AD293" i="14"/>
  <c r="AD292" i="14"/>
  <c r="AD291" i="14"/>
  <c r="AD290" i="14"/>
  <c r="AD289" i="14"/>
  <c r="AD288" i="14"/>
  <c r="AD287" i="14"/>
  <c r="AD286" i="14"/>
  <c r="AD285" i="14"/>
  <c r="AD284" i="14"/>
  <c r="AD283" i="14"/>
  <c r="AD282" i="14"/>
  <c r="AD281" i="14"/>
  <c r="AD280" i="14"/>
  <c r="AD279" i="14"/>
  <c r="AD278" i="14"/>
  <c r="AD277" i="14"/>
  <c r="AD276" i="14"/>
  <c r="AD275" i="14"/>
  <c r="AD274" i="14"/>
  <c r="AD273" i="14"/>
  <c r="AD272" i="14"/>
  <c r="AD271" i="14"/>
  <c r="AD270" i="14"/>
  <c r="AD269" i="14"/>
  <c r="AD268" i="14"/>
  <c r="AD267" i="14"/>
  <c r="AD266" i="14"/>
  <c r="AD265" i="14"/>
  <c r="AD264" i="14"/>
  <c r="AD263" i="14"/>
  <c r="AD262" i="14"/>
  <c r="AD261" i="14"/>
  <c r="AD260" i="14"/>
  <c r="AD259" i="14"/>
  <c r="AD258" i="14"/>
  <c r="AD257" i="14"/>
  <c r="AD256" i="14"/>
  <c r="AD255" i="14"/>
  <c r="AD254" i="14"/>
  <c r="AD253" i="14"/>
  <c r="AD252" i="14"/>
  <c r="AD251" i="14"/>
  <c r="AD250" i="14"/>
  <c r="AD249" i="14"/>
  <c r="AD248" i="14"/>
  <c r="AD247" i="14"/>
  <c r="AD246" i="14"/>
  <c r="AD245" i="14"/>
  <c r="AD244" i="14"/>
  <c r="AD243" i="14"/>
  <c r="AD242" i="14"/>
  <c r="AD241" i="14"/>
  <c r="AD240" i="14"/>
  <c r="AD239" i="14"/>
  <c r="AD238" i="14"/>
  <c r="AD237" i="14"/>
  <c r="AD236" i="14"/>
  <c r="AD235" i="14"/>
  <c r="AD234" i="14"/>
  <c r="AD233" i="14"/>
  <c r="AD232" i="14"/>
  <c r="AD231" i="14"/>
  <c r="AD230" i="14"/>
  <c r="AD229" i="14"/>
  <c r="AD228" i="14"/>
  <c r="AD227" i="14"/>
  <c r="AD226" i="14"/>
  <c r="AD225" i="14"/>
  <c r="AD224" i="14"/>
  <c r="AD223" i="14"/>
  <c r="AD222" i="14"/>
  <c r="AD221" i="14"/>
  <c r="AD220" i="14"/>
  <c r="AD219" i="14"/>
  <c r="AD218" i="14"/>
  <c r="AD217" i="14"/>
  <c r="AD216" i="14"/>
  <c r="AD215" i="14"/>
  <c r="AD214" i="14"/>
  <c r="AD213" i="14"/>
  <c r="AD212" i="14"/>
  <c r="AD211" i="14"/>
  <c r="AD210" i="14"/>
  <c r="AD209" i="14"/>
  <c r="AD208" i="14"/>
  <c r="AD207" i="14"/>
  <c r="AD206" i="14"/>
  <c r="AD205" i="14"/>
  <c r="AD204" i="14"/>
  <c r="AD203" i="14"/>
  <c r="AD202" i="14"/>
  <c r="AD201" i="14"/>
  <c r="AD200" i="14"/>
  <c r="AD199" i="14"/>
  <c r="AD198" i="14"/>
  <c r="AD197" i="14"/>
  <c r="AD196" i="14"/>
  <c r="AD195" i="14"/>
  <c r="AD194" i="14"/>
  <c r="AD193" i="14"/>
  <c r="AD192" i="14"/>
  <c r="AD191" i="14"/>
  <c r="AD190" i="14"/>
  <c r="AD189" i="14"/>
  <c r="AD188" i="14"/>
  <c r="AD187" i="14"/>
  <c r="AD186" i="14"/>
  <c r="AD185" i="14"/>
  <c r="AD184" i="14"/>
  <c r="AD183" i="14"/>
  <c r="AD182" i="14"/>
  <c r="AD181" i="14"/>
  <c r="AD180" i="14"/>
  <c r="AD179" i="14"/>
  <c r="AD178" i="14"/>
  <c r="AD177" i="14"/>
  <c r="AD176" i="14"/>
  <c r="AD175" i="14"/>
  <c r="AD174" i="14"/>
  <c r="AD173" i="14"/>
  <c r="AD172" i="14"/>
  <c r="AD171" i="14"/>
  <c r="AD170" i="14"/>
  <c r="AD169" i="14"/>
  <c r="AD168" i="14"/>
  <c r="AD167" i="14"/>
  <c r="AD166" i="14"/>
  <c r="AD165" i="14"/>
  <c r="AD164" i="14"/>
  <c r="AD163" i="14"/>
  <c r="AD162" i="14"/>
  <c r="AD161" i="14"/>
  <c r="AD160" i="14"/>
  <c r="AD159" i="14"/>
  <c r="AD158" i="14"/>
  <c r="AD157" i="14"/>
  <c r="AD156" i="14"/>
  <c r="AD155" i="14"/>
  <c r="AD154" i="14"/>
  <c r="AD153" i="14"/>
  <c r="AD152" i="14"/>
  <c r="AD151" i="14"/>
  <c r="AD150" i="14"/>
  <c r="AD149" i="14"/>
  <c r="AD148" i="14"/>
  <c r="AD147" i="14"/>
  <c r="AD146" i="14"/>
  <c r="AD145" i="14"/>
  <c r="AD144" i="14"/>
  <c r="AD143" i="14"/>
  <c r="AD142" i="14"/>
  <c r="AD141" i="14"/>
  <c r="AD140" i="14"/>
  <c r="AD139" i="14"/>
  <c r="AD138" i="14"/>
  <c r="AD137" i="14"/>
  <c r="AD136" i="14"/>
  <c r="AD135" i="14"/>
  <c r="AD134" i="14"/>
  <c r="AD133" i="14"/>
  <c r="AD132" i="14"/>
  <c r="AD131" i="14"/>
  <c r="AD130" i="14"/>
  <c r="AD129" i="14"/>
  <c r="AD128" i="14"/>
  <c r="AD127" i="14"/>
  <c r="AD126" i="14"/>
  <c r="AD125" i="14"/>
  <c r="AD124" i="14"/>
  <c r="AD123" i="14"/>
  <c r="AD122" i="14"/>
  <c r="AD121" i="14"/>
  <c r="AD120" i="14"/>
  <c r="AD119" i="14"/>
  <c r="AD118" i="14"/>
  <c r="AD117" i="14"/>
  <c r="AD116" i="14"/>
  <c r="AD115" i="14"/>
  <c r="AD114" i="14"/>
  <c r="AD113" i="14"/>
  <c r="AD112" i="14"/>
  <c r="AD111" i="14"/>
  <c r="AD110" i="14"/>
  <c r="AD109" i="14"/>
  <c r="AD108" i="14"/>
  <c r="AD107" i="14"/>
  <c r="AD106" i="14"/>
  <c r="AD105" i="14"/>
  <c r="AD104" i="14"/>
  <c r="AD103" i="14"/>
  <c r="AD102" i="14"/>
  <c r="AD101" i="14"/>
  <c r="AD100" i="14"/>
  <c r="AD99" i="14"/>
  <c r="AD98" i="14"/>
  <c r="AD97" i="14"/>
  <c r="AD96" i="14"/>
  <c r="AD95" i="14"/>
  <c r="AD94" i="14"/>
  <c r="AD93" i="14"/>
  <c r="AD92" i="14"/>
  <c r="AD91" i="14"/>
  <c r="AD90" i="14"/>
  <c r="AD89" i="14"/>
  <c r="AD88" i="14"/>
  <c r="AD87" i="14"/>
  <c r="AD86" i="14"/>
  <c r="AD85" i="14"/>
  <c r="AD84" i="14"/>
  <c r="AD83" i="14"/>
  <c r="AD82" i="14"/>
  <c r="AD81" i="14"/>
  <c r="AD80" i="14"/>
  <c r="AD79" i="14"/>
  <c r="AD78" i="14"/>
  <c r="AD77" i="14"/>
  <c r="AD76" i="14"/>
  <c r="AD75" i="14"/>
  <c r="AD74" i="14"/>
  <c r="AD73" i="14"/>
  <c r="AD72" i="14"/>
  <c r="AD71" i="14"/>
  <c r="AD70" i="14"/>
  <c r="AD69" i="14"/>
  <c r="AD68" i="14"/>
  <c r="AD67" i="14"/>
  <c r="AD66" i="14"/>
  <c r="AD65" i="14"/>
  <c r="AD64" i="14"/>
  <c r="AD63" i="14"/>
  <c r="AD62" i="14"/>
  <c r="AD61" i="14"/>
  <c r="AD60" i="14"/>
  <c r="AD59" i="14"/>
  <c r="AD58" i="14"/>
  <c r="AD57" i="14"/>
  <c r="AD56" i="14"/>
  <c r="AD55" i="14"/>
  <c r="AD54" i="14"/>
  <c r="AD53" i="14"/>
  <c r="AD52" i="14"/>
  <c r="AD51" i="14"/>
  <c r="AD50" i="14"/>
  <c r="AD49" i="14"/>
  <c r="AD48" i="14"/>
  <c r="AD47" i="14"/>
  <c r="AD46" i="14"/>
  <c r="AD45" i="14"/>
  <c r="AD44" i="14"/>
  <c r="AD43" i="14"/>
  <c r="AD42" i="14"/>
  <c r="AD41" i="14"/>
  <c r="AD40" i="14"/>
  <c r="AD39" i="14"/>
  <c r="AD38" i="14"/>
  <c r="AD37" i="14"/>
  <c r="AD36" i="14"/>
  <c r="AD35" i="14"/>
  <c r="AD34" i="14"/>
  <c r="AD33" i="14"/>
  <c r="A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I52" i="17"/>
  <c r="AI51" i="17"/>
  <c r="AI50" i="17"/>
  <c r="AI49" i="17"/>
  <c r="AI48" i="17"/>
  <c r="AI47" i="17"/>
  <c r="AI46" i="17"/>
  <c r="AI45" i="17"/>
  <c r="AI44" i="17"/>
  <c r="AI43" i="17"/>
  <c r="AI42" i="17"/>
  <c r="AI41" i="17"/>
  <c r="AI40" i="17"/>
  <c r="AI39" i="17"/>
  <c r="AI38" i="17"/>
  <c r="AI37" i="17"/>
  <c r="AI36" i="17"/>
  <c r="AI35" i="17"/>
  <c r="AI34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G52" i="17"/>
  <c r="AH52" i="17" s="1"/>
  <c r="AG51" i="17"/>
  <c r="AG50" i="17"/>
  <c r="AH50" i="17" s="1"/>
  <c r="AG49" i="17"/>
  <c r="AH49" i="17" s="1"/>
  <c r="AG48" i="17"/>
  <c r="AG47" i="17"/>
  <c r="AH47" i="17" s="1"/>
  <c r="AG46" i="17"/>
  <c r="AG45" i="17"/>
  <c r="AG44" i="17"/>
  <c r="AG43" i="17"/>
  <c r="AG42" i="17"/>
  <c r="AG41" i="17"/>
  <c r="AH41" i="17" s="1"/>
  <c r="AG40" i="17"/>
  <c r="AH40" i="17" s="1"/>
  <c r="AG39" i="17"/>
  <c r="AG38" i="17"/>
  <c r="AH38" i="17" s="1"/>
  <c r="AG37" i="17"/>
  <c r="AH37" i="17" s="1"/>
  <c r="AG36" i="17"/>
  <c r="AG35" i="17"/>
  <c r="AH35" i="17" s="1"/>
  <c r="AG34" i="17"/>
  <c r="AG33" i="17"/>
  <c r="AG32" i="17"/>
  <c r="AG31" i="17"/>
  <c r="AG30" i="17"/>
  <c r="AG29" i="17"/>
  <c r="AH29" i="17" s="1"/>
  <c r="AG28" i="17"/>
  <c r="AH28" i="17" s="1"/>
  <c r="AG27" i="17"/>
  <c r="AG26" i="17"/>
  <c r="AH26" i="17" s="1"/>
  <c r="AG25" i="17"/>
  <c r="AH25" i="17" s="1"/>
  <c r="AG24" i="17"/>
  <c r="AG23" i="17"/>
  <c r="AH23" i="17" s="1"/>
  <c r="AG22" i="17"/>
  <c r="AG21" i="17"/>
  <c r="AG20" i="17"/>
  <c r="AG19" i="17"/>
  <c r="AG18" i="17"/>
  <c r="AG17" i="17"/>
  <c r="AG16" i="17"/>
  <c r="AG15" i="17"/>
  <c r="AG14" i="17"/>
  <c r="AD52" i="17"/>
  <c r="AD51" i="17"/>
  <c r="AD50" i="17"/>
  <c r="AD49" i="17"/>
  <c r="AD48" i="17"/>
  <c r="AD47" i="17"/>
  <c r="AD46" i="17"/>
  <c r="AD45" i="17"/>
  <c r="AD44" i="17"/>
  <c r="AD43" i="17"/>
  <c r="AD42" i="17"/>
  <c r="AD41" i="17"/>
  <c r="AD40" i="17"/>
  <c r="AD39" i="17"/>
  <c r="AD38" i="17"/>
  <c r="AD37" i="17"/>
  <c r="AD36" i="17"/>
  <c r="AD35" i="17"/>
  <c r="AD34" i="17"/>
  <c r="AD33" i="17"/>
  <c r="AD32" i="17"/>
  <c r="AD31" i="17"/>
  <c r="AD30" i="17"/>
  <c r="AD29" i="17"/>
  <c r="AD28" i="17"/>
  <c r="AD27" i="17"/>
  <c r="AD26" i="17"/>
  <c r="AD25" i="17"/>
  <c r="AD24" i="17"/>
  <c r="AD23" i="17"/>
  <c r="AD22" i="17"/>
  <c r="AD21" i="17"/>
  <c r="AD20" i="17"/>
  <c r="AD19" i="17"/>
  <c r="AD18" i="17"/>
  <c r="AD17" i="17"/>
  <c r="AD16" i="17"/>
  <c r="AD15" i="17"/>
  <c r="AD14" i="17"/>
  <c r="Q12" i="17"/>
  <c r="G4" i="17"/>
  <c r="H6" i="14"/>
  <c r="AF52" i="17"/>
  <c r="AE52" i="17"/>
  <c r="AH51" i="17"/>
  <c r="AF51" i="17"/>
  <c r="AE51" i="17"/>
  <c r="AF50" i="17"/>
  <c r="AE50" i="17"/>
  <c r="AF49" i="17"/>
  <c r="AE49" i="17"/>
  <c r="AH48" i="17"/>
  <c r="AF48" i="17"/>
  <c r="AE48" i="17"/>
  <c r="AF47" i="17"/>
  <c r="AE47" i="17"/>
  <c r="AH46" i="17"/>
  <c r="AF46" i="17"/>
  <c r="AE46" i="17"/>
  <c r="AH45" i="17"/>
  <c r="AF45" i="17"/>
  <c r="AE45" i="17"/>
  <c r="AH44" i="17"/>
  <c r="AF44" i="17"/>
  <c r="AE44" i="17"/>
  <c r="AH43" i="17"/>
  <c r="AF43" i="17"/>
  <c r="AE43" i="17"/>
  <c r="AH42" i="17"/>
  <c r="AF42" i="17"/>
  <c r="AE42" i="17"/>
  <c r="AF41" i="17"/>
  <c r="AE41" i="17"/>
  <c r="AF40" i="17"/>
  <c r="AE40" i="17"/>
  <c r="AH39" i="17"/>
  <c r="AF39" i="17"/>
  <c r="AE39" i="17"/>
  <c r="AF38" i="17"/>
  <c r="AE38" i="17"/>
  <c r="AF37" i="17"/>
  <c r="AE37" i="17"/>
  <c r="AH36" i="17"/>
  <c r="AF36" i="17"/>
  <c r="AE36" i="17"/>
  <c r="AF35" i="17"/>
  <c r="AE35" i="17"/>
  <c r="AH34" i="17"/>
  <c r="AF34" i="17"/>
  <c r="AE34" i="17"/>
  <c r="AH33" i="17"/>
  <c r="AF33" i="17"/>
  <c r="AE33" i="17"/>
  <c r="AH32" i="17"/>
  <c r="AF32" i="17"/>
  <c r="AE32" i="17"/>
  <c r="AH31" i="17"/>
  <c r="AF31" i="17"/>
  <c r="AE31" i="17"/>
  <c r="AH30" i="17"/>
  <c r="AF30" i="17"/>
  <c r="AE30" i="17"/>
  <c r="AF29" i="17"/>
  <c r="AE29" i="17"/>
  <c r="AF28" i="17"/>
  <c r="AE28" i="17"/>
  <c r="AH27" i="17"/>
  <c r="AF27" i="17"/>
  <c r="AE27" i="17"/>
  <c r="AF26" i="17"/>
  <c r="AE26" i="17"/>
  <c r="AF25" i="17"/>
  <c r="AE25" i="17"/>
  <c r="AH24" i="17"/>
  <c r="AF24" i="17"/>
  <c r="AE24" i="17"/>
  <c r="AF23" i="17"/>
  <c r="AE23" i="17"/>
  <c r="AH22" i="17"/>
  <c r="AF22" i="17"/>
  <c r="AE22" i="17"/>
  <c r="AH21" i="17"/>
  <c r="AF21" i="17"/>
  <c r="AE21" i="17"/>
  <c r="AH20" i="17"/>
  <c r="AF20" i="17"/>
  <c r="AE20" i="17"/>
  <c r="AH19" i="17"/>
  <c r="AF19" i="17"/>
  <c r="AE19" i="17"/>
  <c r="AH18" i="17"/>
  <c r="AF18" i="17"/>
  <c r="AE18" i="17"/>
  <c r="AF17" i="17"/>
  <c r="AE17" i="17"/>
  <c r="AF16" i="17"/>
  <c r="AE16" i="17"/>
  <c r="AF15" i="17"/>
  <c r="AE15" i="17"/>
  <c r="AF14" i="17"/>
  <c r="AE14" i="17"/>
  <c r="AD13" i="17"/>
  <c r="AD13" i="14"/>
  <c r="AH14" i="17" l="1"/>
  <c r="AH15" i="17"/>
  <c r="AH16" i="17"/>
  <c r="AH17" i="17"/>
  <c r="AH13" i="17"/>
  <c r="AE13" i="14"/>
  <c r="AE13" i="17"/>
  <c r="AE54" i="17" s="1"/>
  <c r="AE14" i="14"/>
  <c r="AE15" i="14"/>
  <c r="AE16" i="14"/>
  <c r="AE17" i="14"/>
  <c r="AE18" i="14"/>
  <c r="AE19" i="14"/>
  <c r="AE20" i="14"/>
  <c r="AE21" i="14"/>
  <c r="AE22" i="14"/>
  <c r="AE23" i="14"/>
  <c r="AE24" i="14"/>
  <c r="AE25" i="14"/>
  <c r="AE26" i="14"/>
  <c r="AE27" i="14"/>
  <c r="AE28" i="14"/>
  <c r="AE29" i="14"/>
  <c r="AE30" i="14"/>
  <c r="AE31" i="14"/>
  <c r="AE32" i="14"/>
  <c r="AE33" i="14"/>
  <c r="AE34" i="14"/>
  <c r="AE35" i="14"/>
  <c r="AE36" i="14"/>
  <c r="AE37" i="14"/>
  <c r="AE38" i="14"/>
  <c r="AE39" i="14"/>
  <c r="AE40" i="14"/>
  <c r="AE41" i="14"/>
  <c r="AE42" i="14"/>
  <c r="AE43" i="14"/>
  <c r="AE44" i="14"/>
  <c r="AE45" i="14"/>
  <c r="AE46" i="14"/>
  <c r="AE47" i="14"/>
  <c r="AE48" i="14"/>
  <c r="AE49" i="14"/>
  <c r="AE50" i="14"/>
  <c r="AE51" i="14"/>
  <c r="AE52" i="14"/>
  <c r="AE53" i="14"/>
  <c r="AE54" i="14"/>
  <c r="AE55" i="14"/>
  <c r="AE56" i="14"/>
  <c r="AE57" i="14"/>
  <c r="AE58" i="14"/>
  <c r="AE59" i="14"/>
  <c r="AE60" i="14"/>
  <c r="AE61" i="14"/>
  <c r="AE62" i="14"/>
  <c r="AE63" i="14"/>
  <c r="AE64" i="14"/>
  <c r="AE65" i="14"/>
  <c r="AE66" i="14"/>
  <c r="AE67" i="14"/>
  <c r="AE68" i="14"/>
  <c r="AE69" i="14"/>
  <c r="AE70" i="14"/>
  <c r="AE71" i="14"/>
  <c r="AE72" i="14"/>
  <c r="AE73" i="14"/>
  <c r="AE74" i="14"/>
  <c r="AE75" i="14"/>
  <c r="AE76" i="14"/>
  <c r="AE77" i="14"/>
  <c r="AE78" i="14"/>
  <c r="AE79" i="14"/>
  <c r="AE80" i="14"/>
  <c r="AE81" i="14"/>
  <c r="AE82" i="14"/>
  <c r="AE83" i="14"/>
  <c r="AE84" i="14"/>
  <c r="AE85" i="14"/>
  <c r="AE86" i="14"/>
  <c r="AE87" i="14"/>
  <c r="AE88" i="14"/>
  <c r="AE89" i="14"/>
  <c r="AE90" i="14"/>
  <c r="AE91" i="14"/>
  <c r="AE92" i="14"/>
  <c r="AE93" i="14"/>
  <c r="AE94" i="14"/>
  <c r="AE95" i="14"/>
  <c r="AE96" i="14"/>
  <c r="AE97" i="14"/>
  <c r="AE98" i="14"/>
  <c r="AE99" i="14"/>
  <c r="AE100" i="14"/>
  <c r="AE101" i="14"/>
  <c r="AE102" i="14"/>
  <c r="AE103" i="14"/>
  <c r="AE104" i="14"/>
  <c r="AE105" i="14"/>
  <c r="AE106" i="14"/>
  <c r="AE107" i="14"/>
  <c r="AE108" i="14"/>
  <c r="AE109" i="14"/>
  <c r="AE110" i="14"/>
  <c r="AE111" i="14"/>
  <c r="AE112" i="14"/>
  <c r="AE113" i="14"/>
  <c r="AE114" i="14"/>
  <c r="AE115" i="14"/>
  <c r="AE116" i="14"/>
  <c r="AE117" i="14"/>
  <c r="AE118" i="14"/>
  <c r="AE119" i="14"/>
  <c r="AE120" i="14"/>
  <c r="AE121" i="14"/>
  <c r="AE122" i="14"/>
  <c r="AE123" i="14"/>
  <c r="AE124" i="14"/>
  <c r="AE125" i="14"/>
  <c r="AE126" i="14"/>
  <c r="AE127" i="14"/>
  <c r="AE128" i="14"/>
  <c r="AE129" i="14"/>
  <c r="AE130" i="14"/>
  <c r="AE131" i="14"/>
  <c r="AE132" i="14"/>
  <c r="AE133" i="14"/>
  <c r="AE134" i="14"/>
  <c r="AE135" i="14"/>
  <c r="AE136" i="14"/>
  <c r="AE137" i="14"/>
  <c r="AE138" i="14"/>
  <c r="AE139" i="14"/>
  <c r="AE140" i="14"/>
  <c r="AE141" i="14"/>
  <c r="AE142" i="14"/>
  <c r="AE143" i="14"/>
  <c r="AE144" i="14"/>
  <c r="AE145" i="14"/>
  <c r="AE146" i="14"/>
  <c r="AE147" i="14"/>
  <c r="AE148" i="14"/>
  <c r="AE149" i="14"/>
  <c r="AE150" i="14"/>
  <c r="AE151" i="14"/>
  <c r="AE152" i="14"/>
  <c r="AE153" i="14"/>
  <c r="AE154" i="14"/>
  <c r="AE155" i="14"/>
  <c r="AE156" i="14"/>
  <c r="AE157" i="14"/>
  <c r="AE158" i="14"/>
  <c r="AE159" i="14"/>
  <c r="AE160" i="14"/>
  <c r="AE161" i="14"/>
  <c r="AE162" i="14"/>
  <c r="AE163" i="14"/>
  <c r="AE164" i="14"/>
  <c r="AE165" i="14"/>
  <c r="AE166" i="14"/>
  <c r="AE167" i="14"/>
  <c r="AE168" i="14"/>
  <c r="AE169" i="14"/>
  <c r="AE170" i="14"/>
  <c r="AE171" i="14"/>
  <c r="AE172" i="14"/>
  <c r="AE173" i="14"/>
  <c r="AE174" i="14"/>
  <c r="AE175" i="14"/>
  <c r="AE176" i="14"/>
  <c r="AE177" i="14"/>
  <c r="AE178" i="14"/>
  <c r="AE179" i="14"/>
  <c r="AE180" i="14"/>
  <c r="AE181" i="14"/>
  <c r="AE182" i="14"/>
  <c r="AE183" i="14"/>
  <c r="AE184" i="14"/>
  <c r="AE185" i="14"/>
  <c r="AE186" i="14"/>
  <c r="AE187" i="14"/>
  <c r="AE188" i="14"/>
  <c r="AE189" i="14"/>
  <c r="AE190" i="14"/>
  <c r="AE191" i="14"/>
  <c r="AE192" i="14"/>
  <c r="AE193" i="14"/>
  <c r="AE194" i="14"/>
  <c r="AE195" i="14"/>
  <c r="AE196" i="14"/>
  <c r="AE197" i="14"/>
  <c r="AE198" i="14"/>
  <c r="AE199" i="14"/>
  <c r="AE200" i="14"/>
  <c r="AE201" i="14"/>
  <c r="AE202" i="14"/>
  <c r="AE203" i="14"/>
  <c r="AE204" i="14"/>
  <c r="AE205" i="14"/>
  <c r="AE206" i="14"/>
  <c r="AE207" i="14"/>
  <c r="AE208" i="14"/>
  <c r="AE209" i="14"/>
  <c r="AE210" i="14"/>
  <c r="AE211" i="14"/>
  <c r="AE212" i="14"/>
  <c r="AE213" i="14"/>
  <c r="AE214" i="14"/>
  <c r="AE215" i="14"/>
  <c r="AE216" i="14"/>
  <c r="AE217" i="14"/>
  <c r="AE218" i="14"/>
  <c r="AE219" i="14"/>
  <c r="AE220" i="14"/>
  <c r="AE221" i="14"/>
  <c r="AE222" i="14"/>
  <c r="AE223" i="14"/>
  <c r="AE224" i="14"/>
  <c r="AE225" i="14"/>
  <c r="AE226" i="14"/>
  <c r="AE227" i="14"/>
  <c r="AE228" i="14"/>
  <c r="AE229" i="14"/>
  <c r="AE230" i="14"/>
  <c r="AE231" i="14"/>
  <c r="AE232" i="14"/>
  <c r="AE233" i="14"/>
  <c r="AE234" i="14"/>
  <c r="AE235" i="14"/>
  <c r="AE236" i="14"/>
  <c r="AE237" i="14"/>
  <c r="AE238" i="14"/>
  <c r="AE239" i="14"/>
  <c r="AE240" i="14"/>
  <c r="AE241" i="14"/>
  <c r="AE242" i="14"/>
  <c r="AE243" i="14"/>
  <c r="AE244" i="14"/>
  <c r="AE245" i="14"/>
  <c r="AE246" i="14"/>
  <c r="AE247" i="14"/>
  <c r="AE248" i="14"/>
  <c r="AE249" i="14"/>
  <c r="AE250" i="14"/>
  <c r="AE251" i="14"/>
  <c r="AE252" i="14"/>
  <c r="AE253" i="14"/>
  <c r="AE254" i="14"/>
  <c r="AE255" i="14"/>
  <c r="AE256" i="14"/>
  <c r="AE257" i="14"/>
  <c r="AE258" i="14"/>
  <c r="AE259" i="14"/>
  <c r="AE260" i="14"/>
  <c r="AE261" i="14"/>
  <c r="AE262" i="14"/>
  <c r="AE263" i="14"/>
  <c r="AE264" i="14"/>
  <c r="AE265" i="14"/>
  <c r="AE266" i="14"/>
  <c r="AE267" i="14"/>
  <c r="AE268" i="14"/>
  <c r="AE269" i="14"/>
  <c r="AE270" i="14"/>
  <c r="AE271" i="14"/>
  <c r="AE272" i="14"/>
  <c r="AE273" i="14"/>
  <c r="AE274" i="14"/>
  <c r="AE275" i="14"/>
  <c r="AE276" i="14"/>
  <c r="AE277" i="14"/>
  <c r="AE278" i="14"/>
  <c r="AE279" i="14"/>
  <c r="AE280" i="14"/>
  <c r="AE281" i="14"/>
  <c r="AE282" i="14"/>
  <c r="AE283" i="14"/>
  <c r="AE284" i="14"/>
  <c r="AE285" i="14"/>
  <c r="AE286" i="14"/>
  <c r="AE287" i="14"/>
  <c r="AE288" i="14"/>
  <c r="AE289" i="14"/>
  <c r="AE290" i="14"/>
  <c r="AE291" i="14"/>
  <c r="AE292" i="14"/>
  <c r="AE293" i="14"/>
  <c r="AE294" i="14"/>
  <c r="AE295" i="14"/>
  <c r="AE296" i="14"/>
  <c r="AE297" i="14"/>
  <c r="AE298" i="14"/>
  <c r="AE299" i="14"/>
  <c r="AE300" i="14"/>
  <c r="AE301" i="14"/>
  <c r="AE302" i="14"/>
  <c r="AE303" i="14"/>
  <c r="AE304" i="14"/>
  <c r="AE305" i="14"/>
  <c r="AE306" i="14"/>
  <c r="AE307" i="14"/>
  <c r="AE308" i="14"/>
  <c r="AE309" i="14"/>
  <c r="AE310" i="14"/>
  <c r="AE311" i="14"/>
  <c r="AE312" i="14"/>
  <c r="AE314" i="14" l="1"/>
  <c r="T6" i="17"/>
  <c r="T6" i="14"/>
  <c r="H6" i="17" l="1"/>
  <c r="W6" i="14"/>
  <c r="V6" i="14"/>
  <c r="U6" i="14"/>
  <c r="S6" i="14"/>
  <c r="R6" i="14"/>
  <c r="Q6" i="14"/>
  <c r="P6" i="14"/>
  <c r="O6" i="14"/>
  <c r="N6" i="14"/>
  <c r="M6" i="14"/>
  <c r="L6" i="14"/>
  <c r="K6" i="14"/>
  <c r="J6" i="14"/>
  <c r="I6" i="14"/>
  <c r="G6" i="14"/>
  <c r="F6" i="14"/>
  <c r="E6" i="14"/>
  <c r="D6" i="14"/>
  <c r="C6" i="14"/>
  <c r="B6" i="14"/>
  <c r="AG312" i="14" l="1"/>
  <c r="AH312" i="14" s="1"/>
  <c r="AG311" i="14"/>
  <c r="AG310" i="14"/>
  <c r="AG309" i="14"/>
  <c r="AG308" i="14"/>
  <c r="AG307" i="14"/>
  <c r="AG306" i="14"/>
  <c r="AG305" i="14"/>
  <c r="AG304" i="14"/>
  <c r="AG303" i="14"/>
  <c r="AG302" i="14"/>
  <c r="AG301" i="14"/>
  <c r="AG300" i="14"/>
  <c r="AG299" i="14"/>
  <c r="AG298" i="14"/>
  <c r="AG297" i="14"/>
  <c r="AG296" i="14"/>
  <c r="AG295" i="14"/>
  <c r="AG294" i="14"/>
  <c r="AG293" i="14"/>
  <c r="AG292" i="14"/>
  <c r="AG291" i="14"/>
  <c r="AG290" i="14"/>
  <c r="AG289" i="14"/>
  <c r="AG288" i="14"/>
  <c r="AG287" i="14"/>
  <c r="AG286" i="14"/>
  <c r="AG285" i="14"/>
  <c r="AG284" i="14"/>
  <c r="AG283" i="14"/>
  <c r="AG282" i="14"/>
  <c r="AG281" i="14"/>
  <c r="AG280" i="14"/>
  <c r="AG279" i="14"/>
  <c r="AG278" i="14"/>
  <c r="AG277" i="14"/>
  <c r="AG276" i="14"/>
  <c r="AG275" i="14"/>
  <c r="AG274" i="14"/>
  <c r="AG273" i="14"/>
  <c r="AG272" i="14"/>
  <c r="AG271" i="14"/>
  <c r="AG270" i="14"/>
  <c r="AG269" i="14"/>
  <c r="AG268" i="14"/>
  <c r="AG267" i="14"/>
  <c r="AG266" i="14"/>
  <c r="AG265" i="14"/>
  <c r="AG264" i="14"/>
  <c r="AG263" i="14"/>
  <c r="AG262" i="14"/>
  <c r="AG261" i="14"/>
  <c r="AG260" i="14"/>
  <c r="AG259" i="14"/>
  <c r="AG258" i="14"/>
  <c r="AG257" i="14"/>
  <c r="AG256" i="14"/>
  <c r="AG255" i="14"/>
  <c r="AG254" i="14"/>
  <c r="AG253" i="14"/>
  <c r="AG252" i="14"/>
  <c r="AG251" i="14"/>
  <c r="AG250" i="14"/>
  <c r="AG249" i="14"/>
  <c r="AG248" i="14"/>
  <c r="AG247" i="14"/>
  <c r="AG246" i="14"/>
  <c r="AG245" i="14"/>
  <c r="AG244" i="14"/>
  <c r="AG243" i="14"/>
  <c r="AG242" i="14"/>
  <c r="AG241" i="14"/>
  <c r="AG240" i="14"/>
  <c r="AG239" i="14"/>
  <c r="AG238" i="14"/>
  <c r="AG237" i="14"/>
  <c r="AG236" i="14"/>
  <c r="AG235" i="14"/>
  <c r="AG234" i="14"/>
  <c r="AG233" i="14"/>
  <c r="AG232" i="14"/>
  <c r="AG231" i="14"/>
  <c r="AG230" i="14"/>
  <c r="AG229" i="14"/>
  <c r="AG228" i="14"/>
  <c r="AG227" i="14"/>
  <c r="AG226" i="14"/>
  <c r="AG225" i="14"/>
  <c r="AG224" i="14"/>
  <c r="AG223" i="14"/>
  <c r="AG222" i="14"/>
  <c r="AG221" i="14"/>
  <c r="AG220" i="14"/>
  <c r="AG219" i="14"/>
  <c r="AG218" i="14"/>
  <c r="AG217" i="14"/>
  <c r="AG216" i="14"/>
  <c r="AG215" i="14"/>
  <c r="AG214" i="14"/>
  <c r="AG213" i="14"/>
  <c r="AG212" i="14"/>
  <c r="AG211" i="14"/>
  <c r="AG210" i="14"/>
  <c r="AG209" i="14"/>
  <c r="AG208" i="14"/>
  <c r="AG207" i="14"/>
  <c r="AG206" i="14"/>
  <c r="AG205" i="14"/>
  <c r="AG204" i="14"/>
  <c r="AG203" i="14"/>
  <c r="AG202" i="14"/>
  <c r="AG201" i="14"/>
  <c r="AG200" i="14"/>
  <c r="AG199" i="14"/>
  <c r="AG198" i="14"/>
  <c r="AG197" i="14"/>
  <c r="AG196" i="14"/>
  <c r="AG195" i="14"/>
  <c r="AG194" i="14"/>
  <c r="AG193" i="14"/>
  <c r="AG192" i="14"/>
  <c r="AG191" i="14"/>
  <c r="AG190" i="14"/>
  <c r="AG189" i="14"/>
  <c r="AG188" i="14"/>
  <c r="AG187" i="14"/>
  <c r="AG186" i="14"/>
  <c r="AG185" i="14"/>
  <c r="AG184" i="14"/>
  <c r="AG183" i="14"/>
  <c r="AG182" i="14"/>
  <c r="AG181" i="14"/>
  <c r="AG180" i="14"/>
  <c r="AG179" i="14"/>
  <c r="AG178" i="14"/>
  <c r="AG177" i="14"/>
  <c r="AG176" i="14"/>
  <c r="AG175" i="14"/>
  <c r="AG174" i="14"/>
  <c r="AG173" i="14"/>
  <c r="AG172" i="14"/>
  <c r="AG171" i="14"/>
  <c r="AG170" i="14"/>
  <c r="AG169" i="14"/>
  <c r="AG168" i="14"/>
  <c r="AG167" i="14"/>
  <c r="AG166" i="14"/>
  <c r="AG165" i="14"/>
  <c r="AG164" i="14"/>
  <c r="AG163" i="14"/>
  <c r="AG162" i="14"/>
  <c r="AG161" i="14"/>
  <c r="AG160" i="14"/>
  <c r="AG159" i="14"/>
  <c r="AG158" i="14"/>
  <c r="AG157" i="14"/>
  <c r="AG156" i="14"/>
  <c r="AG155" i="14"/>
  <c r="AG154" i="14"/>
  <c r="AG153" i="14"/>
  <c r="AG152" i="14"/>
  <c r="AG151" i="14"/>
  <c r="AG150" i="14"/>
  <c r="AG149" i="14"/>
  <c r="AG148" i="14"/>
  <c r="AG147" i="14"/>
  <c r="AG146" i="14"/>
  <c r="AG145" i="14"/>
  <c r="AG144" i="14"/>
  <c r="AG143" i="14"/>
  <c r="AG142" i="14"/>
  <c r="AG141" i="14"/>
  <c r="AG140" i="14"/>
  <c r="AG139" i="14"/>
  <c r="AG138" i="14"/>
  <c r="AG137" i="14"/>
  <c r="AG136" i="14"/>
  <c r="AG135" i="14"/>
  <c r="AG134" i="14"/>
  <c r="AG133" i="14"/>
  <c r="AG132" i="14"/>
  <c r="AG131" i="14"/>
  <c r="AG130" i="14"/>
  <c r="AG129" i="14"/>
  <c r="AG128" i="14"/>
  <c r="AG127" i="14"/>
  <c r="AG126" i="14"/>
  <c r="AG125" i="14"/>
  <c r="AG124" i="14"/>
  <c r="AG123" i="14"/>
  <c r="AG122" i="14"/>
  <c r="AG121" i="14"/>
  <c r="AG120" i="14"/>
  <c r="AG119" i="14"/>
  <c r="AG118" i="14"/>
  <c r="AG117" i="14"/>
  <c r="AG116" i="14"/>
  <c r="AG115" i="14"/>
  <c r="AG114" i="14"/>
  <c r="AG113" i="14"/>
  <c r="AG112" i="14"/>
  <c r="AG111" i="14"/>
  <c r="AG110" i="14"/>
  <c r="AG109" i="14"/>
  <c r="AG108" i="14"/>
  <c r="AG107" i="14"/>
  <c r="AG106" i="14"/>
  <c r="AG105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AH13" i="14" s="1"/>
  <c r="AF312" i="14"/>
  <c r="AF311" i="14"/>
  <c r="AF310" i="14"/>
  <c r="AF309" i="14"/>
  <c r="AF308" i="14"/>
  <c r="AF307" i="14"/>
  <c r="AF306" i="14"/>
  <c r="AF305" i="14"/>
  <c r="AF304" i="14"/>
  <c r="AF303" i="14"/>
  <c r="AF302" i="14"/>
  <c r="AF301" i="14"/>
  <c r="AF300" i="14"/>
  <c r="AF299" i="14"/>
  <c r="AF298" i="14"/>
  <c r="AF297" i="14"/>
  <c r="AF296" i="14"/>
  <c r="AF295" i="14"/>
  <c r="AF294" i="14"/>
  <c r="AF293" i="14"/>
  <c r="AF292" i="14"/>
  <c r="AF291" i="14"/>
  <c r="AF290" i="14"/>
  <c r="AF289" i="14"/>
  <c r="AF288" i="14"/>
  <c r="AF287" i="14"/>
  <c r="AF286" i="14"/>
  <c r="AF285" i="14"/>
  <c r="AF284" i="14"/>
  <c r="AF283" i="14"/>
  <c r="AF282" i="14"/>
  <c r="AF281" i="14"/>
  <c r="AF280" i="14"/>
  <c r="AF279" i="14"/>
  <c r="AF278" i="14"/>
  <c r="AF277" i="14"/>
  <c r="AF276" i="14"/>
  <c r="AF275" i="14"/>
  <c r="AF274" i="14"/>
  <c r="AF273" i="14"/>
  <c r="AF272" i="14"/>
  <c r="AF271" i="14"/>
  <c r="AF270" i="14"/>
  <c r="AF269" i="14"/>
  <c r="AF268" i="14"/>
  <c r="AF267" i="14"/>
  <c r="AF266" i="14"/>
  <c r="AF265" i="14"/>
  <c r="AF264" i="14"/>
  <c r="AF263" i="14"/>
  <c r="AF262" i="14"/>
  <c r="AF261" i="14"/>
  <c r="AF260" i="14"/>
  <c r="AF259" i="14"/>
  <c r="AF258" i="14"/>
  <c r="AF257" i="14"/>
  <c r="AF256" i="14"/>
  <c r="AF255" i="14"/>
  <c r="AF254" i="14"/>
  <c r="AF253" i="14"/>
  <c r="AF252" i="14"/>
  <c r="AF251" i="14"/>
  <c r="AF250" i="14"/>
  <c r="AF249" i="14"/>
  <c r="AF248" i="14"/>
  <c r="AF247" i="14"/>
  <c r="AF246" i="14"/>
  <c r="AF245" i="14"/>
  <c r="AF244" i="14"/>
  <c r="AF243" i="14"/>
  <c r="AF242" i="14"/>
  <c r="AF241" i="14"/>
  <c r="AF240" i="14"/>
  <c r="AF239" i="14"/>
  <c r="AF238" i="14"/>
  <c r="AF237" i="14"/>
  <c r="AF236" i="14"/>
  <c r="AF235" i="14"/>
  <c r="AF234" i="14"/>
  <c r="AF233" i="14"/>
  <c r="AF232" i="14"/>
  <c r="AF231" i="14"/>
  <c r="AF230" i="14"/>
  <c r="AF229" i="14"/>
  <c r="AF228" i="14"/>
  <c r="AF227" i="14"/>
  <c r="AF226" i="14"/>
  <c r="AF225" i="14"/>
  <c r="AF224" i="14"/>
  <c r="AF223" i="14"/>
  <c r="AF222" i="14"/>
  <c r="AF221" i="14"/>
  <c r="AF220" i="14"/>
  <c r="AF219" i="14"/>
  <c r="AF218" i="14"/>
  <c r="AF217" i="14"/>
  <c r="AF216" i="14"/>
  <c r="AF215" i="14"/>
  <c r="AF214" i="14"/>
  <c r="AF213" i="14"/>
  <c r="AF212" i="14"/>
  <c r="AF211" i="14"/>
  <c r="AF210" i="14"/>
  <c r="AF209" i="14"/>
  <c r="AF208" i="14"/>
  <c r="AF207" i="14"/>
  <c r="AF206" i="14"/>
  <c r="AF205" i="14"/>
  <c r="AF204" i="14"/>
  <c r="AF203" i="14"/>
  <c r="AF202" i="14"/>
  <c r="AF201" i="14"/>
  <c r="AF200" i="14"/>
  <c r="AF199" i="14"/>
  <c r="AF198" i="14"/>
  <c r="AF197" i="14"/>
  <c r="AF196" i="14"/>
  <c r="AF195" i="14"/>
  <c r="AF194" i="14"/>
  <c r="AF193" i="14"/>
  <c r="AF192" i="14"/>
  <c r="AF191" i="14"/>
  <c r="AF190" i="14"/>
  <c r="AF189" i="14"/>
  <c r="AF188" i="14"/>
  <c r="AF187" i="14"/>
  <c r="AF186" i="14"/>
  <c r="AF185" i="14"/>
  <c r="AF184" i="14"/>
  <c r="AF183" i="14"/>
  <c r="AF182" i="14"/>
  <c r="AF181" i="14"/>
  <c r="AF180" i="14"/>
  <c r="AF179" i="14"/>
  <c r="AF178" i="14"/>
  <c r="AF177" i="14"/>
  <c r="AF176" i="14"/>
  <c r="AF175" i="14"/>
  <c r="AF174" i="14"/>
  <c r="AF173" i="14"/>
  <c r="AF172" i="14"/>
  <c r="AF171" i="14"/>
  <c r="AF170" i="14"/>
  <c r="AF169" i="14"/>
  <c r="AF168" i="14"/>
  <c r="AF167" i="14"/>
  <c r="AF166" i="14"/>
  <c r="AF165" i="14"/>
  <c r="AF164" i="14"/>
  <c r="AF163" i="14"/>
  <c r="AF162" i="14"/>
  <c r="AF161" i="14"/>
  <c r="AF160" i="14"/>
  <c r="AF159" i="14"/>
  <c r="AF158" i="14"/>
  <c r="AF157" i="14"/>
  <c r="AF156" i="14"/>
  <c r="AF155" i="14"/>
  <c r="AF154" i="14"/>
  <c r="AF153" i="14"/>
  <c r="AF152" i="14"/>
  <c r="AF151" i="14"/>
  <c r="AF150" i="14"/>
  <c r="AF149" i="14"/>
  <c r="AF148" i="14"/>
  <c r="AF147" i="14"/>
  <c r="AF146" i="14"/>
  <c r="AF145" i="14"/>
  <c r="AF144" i="14"/>
  <c r="AF143" i="14"/>
  <c r="AF142" i="14"/>
  <c r="AF141" i="14"/>
  <c r="AF140" i="14"/>
  <c r="AF139" i="14"/>
  <c r="AF138" i="14"/>
  <c r="AF137" i="14"/>
  <c r="AF136" i="14"/>
  <c r="AF135" i="14"/>
  <c r="AF134" i="14"/>
  <c r="AF133" i="14"/>
  <c r="AF132" i="14"/>
  <c r="AF131" i="14"/>
  <c r="AF130" i="14"/>
  <c r="AF129" i="14"/>
  <c r="AF128" i="14"/>
  <c r="AF127" i="14"/>
  <c r="AF126" i="14"/>
  <c r="AF125" i="14"/>
  <c r="AF124" i="14"/>
  <c r="AF123" i="14"/>
  <c r="AF122" i="14"/>
  <c r="AF121" i="14"/>
  <c r="AF120" i="14"/>
  <c r="AF119" i="14"/>
  <c r="AF118" i="14"/>
  <c r="AF117" i="14"/>
  <c r="AF116" i="14"/>
  <c r="AF115" i="14"/>
  <c r="AF114" i="14"/>
  <c r="AF113" i="14"/>
  <c r="AF112" i="14"/>
  <c r="AF111" i="14"/>
  <c r="AF110" i="14"/>
  <c r="AF109" i="14"/>
  <c r="AF108" i="14"/>
  <c r="AF107" i="14"/>
  <c r="AF106" i="14"/>
  <c r="AF105" i="14"/>
  <c r="AF104" i="14"/>
  <c r="AF103" i="14"/>
  <c r="AF102" i="14"/>
  <c r="AF101" i="14"/>
  <c r="AF100" i="14"/>
  <c r="AF99" i="14"/>
  <c r="AF98" i="14"/>
  <c r="AF97" i="14"/>
  <c r="AF96" i="14"/>
  <c r="AF95" i="14"/>
  <c r="AF94" i="14"/>
  <c r="AF93" i="14"/>
  <c r="AF92" i="14"/>
  <c r="AF91" i="14"/>
  <c r="AF90" i="14"/>
  <c r="AF89" i="14"/>
  <c r="AF88" i="14"/>
  <c r="AF87" i="14"/>
  <c r="AF86" i="14"/>
  <c r="AF85" i="14"/>
  <c r="AF84" i="14"/>
  <c r="AF83" i="14"/>
  <c r="AF82" i="14"/>
  <c r="AF81" i="14"/>
  <c r="AF80" i="14"/>
  <c r="AF79" i="14"/>
  <c r="AF78" i="14"/>
  <c r="AF77" i="14"/>
  <c r="AF76" i="14"/>
  <c r="AF75" i="14"/>
  <c r="AF74" i="14"/>
  <c r="AF73" i="14"/>
  <c r="AF72" i="14"/>
  <c r="AF71" i="14"/>
  <c r="AF70" i="14"/>
  <c r="AF69" i="14"/>
  <c r="AF68" i="14"/>
  <c r="AF67" i="14"/>
  <c r="AF66" i="14"/>
  <c r="AF65" i="14"/>
  <c r="AF64" i="14"/>
  <c r="AF63" i="14"/>
  <c r="AF62" i="14"/>
  <c r="AF61" i="14"/>
  <c r="AF60" i="14"/>
  <c r="AF59" i="14"/>
  <c r="AF58" i="14"/>
  <c r="AF57" i="14"/>
  <c r="AF56" i="14"/>
  <c r="AF55" i="14"/>
  <c r="AF54" i="14"/>
  <c r="AF53" i="14"/>
  <c r="AF52" i="14"/>
  <c r="AF51" i="14"/>
  <c r="AF50" i="14"/>
  <c r="AF49" i="14"/>
  <c r="AF48" i="14"/>
  <c r="AF47" i="14"/>
  <c r="AF46" i="14"/>
  <c r="AF45" i="14"/>
  <c r="AF44" i="14"/>
  <c r="AF43" i="14"/>
  <c r="AF42" i="14"/>
  <c r="AF41" i="14"/>
  <c r="AF40" i="14"/>
  <c r="AF39" i="14"/>
  <c r="AF38" i="14"/>
  <c r="AF37" i="14"/>
  <c r="AF36" i="14"/>
  <c r="AF35" i="14"/>
  <c r="AF34" i="14"/>
  <c r="AF33" i="14"/>
  <c r="AF32" i="14"/>
  <c r="AF31" i="14"/>
  <c r="AF30" i="14"/>
  <c r="AF29" i="14"/>
  <c r="AF28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5" i="14"/>
  <c r="AF14" i="14"/>
  <c r="AH314" i="14" l="1"/>
  <c r="AF314" i="14"/>
  <c r="Q312" i="14"/>
  <c r="AI312" i="14" s="1"/>
  <c r="Q311" i="14"/>
  <c r="Q310" i="14"/>
  <c r="Q309" i="14"/>
  <c r="Q308" i="14"/>
  <c r="Q307" i="14"/>
  <c r="Q306" i="14"/>
  <c r="Q305" i="14"/>
  <c r="Q304" i="14"/>
  <c r="Q303" i="14"/>
  <c r="Q302" i="14"/>
  <c r="Q301" i="14"/>
  <c r="Q300" i="14"/>
  <c r="Q299" i="14"/>
  <c r="Q298" i="14"/>
  <c r="Q297" i="14"/>
  <c r="Q296" i="14"/>
  <c r="Q295" i="14"/>
  <c r="Q294" i="14"/>
  <c r="Q293" i="14"/>
  <c r="Q292" i="14"/>
  <c r="Q291" i="14"/>
  <c r="Q290" i="14"/>
  <c r="Q289" i="14"/>
  <c r="Q288" i="14"/>
  <c r="Q287" i="14"/>
  <c r="Q286" i="14"/>
  <c r="Q285" i="14"/>
  <c r="Q284" i="14"/>
  <c r="Q283" i="14"/>
  <c r="Q282" i="14"/>
  <c r="Q281" i="14"/>
  <c r="Q280" i="14"/>
  <c r="Q279" i="14"/>
  <c r="Q278" i="14"/>
  <c r="Q277" i="14"/>
  <c r="Q276" i="14"/>
  <c r="Q275" i="14"/>
  <c r="Q274" i="14"/>
  <c r="Q273" i="14"/>
  <c r="Q272" i="14"/>
  <c r="Q271" i="14"/>
  <c r="Q270" i="14"/>
  <c r="Q269" i="14"/>
  <c r="Q268" i="14"/>
  <c r="Q267" i="14"/>
  <c r="Q266" i="14"/>
  <c r="Q265" i="14"/>
  <c r="Q264" i="14"/>
  <c r="Q263" i="14"/>
  <c r="Q262" i="14"/>
  <c r="Q261" i="14"/>
  <c r="Q260" i="14"/>
  <c r="Q259" i="14"/>
  <c r="Q258" i="14"/>
  <c r="Q257" i="14"/>
  <c r="Q256" i="14"/>
  <c r="Q255" i="14"/>
  <c r="Q254" i="14"/>
  <c r="Q253" i="14"/>
  <c r="Q252" i="14"/>
  <c r="Q251" i="14"/>
  <c r="Q250" i="14"/>
  <c r="Q249" i="14"/>
  <c r="Q248" i="14"/>
  <c r="Q247" i="14"/>
  <c r="Q246" i="14"/>
  <c r="Q245" i="14"/>
  <c r="Q244" i="14"/>
  <c r="Q243" i="14"/>
  <c r="Q242" i="14"/>
  <c r="Q241" i="14"/>
  <c r="Q240" i="14"/>
  <c r="Q239" i="14"/>
  <c r="Q238" i="14"/>
  <c r="Q237" i="14"/>
  <c r="Q236" i="14"/>
  <c r="Q235" i="14"/>
  <c r="Q234" i="14"/>
  <c r="Q233" i="14"/>
  <c r="Q232" i="14"/>
  <c r="Q231" i="14"/>
  <c r="Q230" i="14"/>
  <c r="Q229" i="14"/>
  <c r="Q228" i="14"/>
  <c r="Q227" i="14"/>
  <c r="Q226" i="14"/>
  <c r="Q225" i="14"/>
  <c r="Q224" i="14"/>
  <c r="Q223" i="14"/>
  <c r="Q222" i="14"/>
  <c r="Q221" i="14"/>
  <c r="Q220" i="14"/>
  <c r="Q219" i="14"/>
  <c r="Q218" i="14"/>
  <c r="Q217" i="14"/>
  <c r="Q216" i="14"/>
  <c r="Q215" i="14"/>
  <c r="Q214" i="14"/>
  <c r="Q213" i="14"/>
  <c r="Q212" i="14"/>
  <c r="Q211" i="14"/>
  <c r="Q210" i="14"/>
  <c r="Q209" i="14"/>
  <c r="Q208" i="14"/>
  <c r="Q207" i="14"/>
  <c r="Q206" i="14"/>
  <c r="Q205" i="14"/>
  <c r="Q204" i="14"/>
  <c r="Q203" i="14"/>
  <c r="Q202" i="14"/>
  <c r="Q201" i="14"/>
  <c r="Q200" i="14"/>
  <c r="Q199" i="14"/>
  <c r="Q198" i="14"/>
  <c r="Q197" i="14"/>
  <c r="Q196" i="14"/>
  <c r="Q195" i="14"/>
  <c r="Q194" i="14"/>
  <c r="Q193" i="14"/>
  <c r="Q192" i="14"/>
  <c r="Q191" i="14"/>
  <c r="Q190" i="14"/>
  <c r="Q189" i="14"/>
  <c r="Q188" i="14"/>
  <c r="Q187" i="14"/>
  <c r="Q186" i="14"/>
  <c r="Q185" i="14"/>
  <c r="Q184" i="14"/>
  <c r="Q183" i="14"/>
  <c r="Q182" i="14"/>
  <c r="Q181" i="14"/>
  <c r="Q180" i="14"/>
  <c r="Q179" i="14"/>
  <c r="Q178" i="14"/>
  <c r="Q177" i="14"/>
  <c r="Q176" i="14"/>
  <c r="Q175" i="14"/>
  <c r="Q174" i="14"/>
  <c r="Q173" i="14"/>
  <c r="Q172" i="14"/>
  <c r="Q171" i="14"/>
  <c r="Q170" i="14"/>
  <c r="Q169" i="14"/>
  <c r="Q168" i="14"/>
  <c r="Q167" i="14"/>
  <c r="Q166" i="14"/>
  <c r="Q165" i="14"/>
  <c r="Q164" i="14"/>
  <c r="Q163" i="14"/>
  <c r="Q162" i="14"/>
  <c r="Q161" i="14"/>
  <c r="Q160" i="14"/>
  <c r="Q159" i="14"/>
  <c r="Q158" i="14"/>
  <c r="Q157" i="14"/>
  <c r="Q156" i="14"/>
  <c r="Q155" i="14"/>
  <c r="Q154" i="14"/>
  <c r="Q153" i="14"/>
  <c r="Q152" i="14"/>
  <c r="Q151" i="14"/>
  <c r="Q150" i="14"/>
  <c r="Q149" i="14"/>
  <c r="Q148" i="14"/>
  <c r="Q147" i="14"/>
  <c r="Q146" i="14"/>
  <c r="Q145" i="14"/>
  <c r="Q144" i="14"/>
  <c r="Q143" i="14"/>
  <c r="Q142" i="14"/>
  <c r="Q141" i="14"/>
  <c r="Q140" i="14"/>
  <c r="Q139" i="14"/>
  <c r="Q138" i="14"/>
  <c r="Q137" i="14"/>
  <c r="Q136" i="14"/>
  <c r="Q135" i="14"/>
  <c r="Q134" i="14"/>
  <c r="Q133" i="14"/>
  <c r="Q132" i="14"/>
  <c r="Q131" i="14"/>
  <c r="Q130" i="14"/>
  <c r="Q129" i="14"/>
  <c r="Q128" i="14"/>
  <c r="Q127" i="14"/>
  <c r="Q126" i="14"/>
  <c r="Q125" i="14"/>
  <c r="Q124" i="14"/>
  <c r="Q123" i="14"/>
  <c r="Q122" i="14"/>
  <c r="Q121" i="14"/>
  <c r="Q120" i="14"/>
  <c r="Q119" i="14"/>
  <c r="Q118" i="14"/>
  <c r="Q117" i="14"/>
  <c r="Q116" i="14"/>
  <c r="Q115" i="14"/>
  <c r="Q114" i="14"/>
  <c r="Q113" i="14"/>
  <c r="Q112" i="14"/>
  <c r="Q111" i="14"/>
  <c r="Q110" i="14"/>
  <c r="Q109" i="14"/>
  <c r="Q108" i="14"/>
  <c r="Q107" i="14"/>
  <c r="Q106" i="14"/>
  <c r="Q105" i="14"/>
  <c r="Q104" i="14"/>
  <c r="Q103" i="14"/>
  <c r="Q102" i="14"/>
  <c r="Q101" i="14"/>
  <c r="Q100" i="14"/>
  <c r="Q99" i="14"/>
  <c r="Q98" i="14"/>
  <c r="Q97" i="14"/>
  <c r="Q96" i="14"/>
  <c r="Q95" i="14"/>
  <c r="Q94" i="14"/>
  <c r="Q93" i="14"/>
  <c r="Q92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AI13" i="14" s="1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E312" i="14"/>
  <c r="E311" i="14"/>
  <c r="E310" i="14"/>
  <c r="E309" i="14"/>
  <c r="E308" i="14"/>
  <c r="E307" i="14"/>
  <c r="E306" i="14"/>
  <c r="E305" i="14"/>
  <c r="E304" i="14"/>
  <c r="E303" i="14"/>
  <c r="E302" i="14"/>
  <c r="E301" i="14"/>
  <c r="E300" i="14"/>
  <c r="E299" i="14"/>
  <c r="E298" i="14"/>
  <c r="E297" i="14"/>
  <c r="E296" i="14"/>
  <c r="E295" i="14"/>
  <c r="E294" i="14"/>
  <c r="E293" i="14"/>
  <c r="E292" i="14"/>
  <c r="E291" i="14"/>
  <c r="E290" i="14"/>
  <c r="E289" i="14"/>
  <c r="E288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7" i="14"/>
  <c r="E256" i="14"/>
  <c r="E255" i="14"/>
  <c r="E254" i="14"/>
  <c r="E253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9" i="14"/>
  <c r="E228" i="14"/>
  <c r="E227" i="14"/>
  <c r="E226" i="14"/>
  <c r="E225" i="14"/>
  <c r="E224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AI314" i="14" l="1"/>
  <c r="Q52" i="17"/>
  <c r="Q51" i="17"/>
  <c r="Q50" i="17"/>
  <c r="Q49" i="17"/>
  <c r="Q48" i="17"/>
  <c r="Q47" i="17"/>
  <c r="Q46" i="17"/>
  <c r="Q45" i="17"/>
  <c r="Q44" i="17"/>
  <c r="Q43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AI13" i="17" s="1"/>
  <c r="Q12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W6" i="17"/>
  <c r="V6" i="17"/>
  <c r="U6" i="17"/>
  <c r="S6" i="17"/>
  <c r="R6" i="17"/>
  <c r="Q6" i="17"/>
  <c r="P6" i="17"/>
  <c r="O6" i="17"/>
  <c r="N6" i="17"/>
  <c r="M6" i="17"/>
  <c r="L6" i="17"/>
  <c r="K6" i="17"/>
  <c r="J6" i="17"/>
  <c r="I6" i="17"/>
  <c r="G6" i="17"/>
  <c r="F6" i="17"/>
  <c r="E6" i="17"/>
  <c r="D6" i="17"/>
  <c r="C6" i="17"/>
  <c r="B6" i="17"/>
  <c r="AI54" i="17" l="1"/>
  <c r="AD11" i="17"/>
  <c r="B310" i="14"/>
  <c r="N52" i="17" l="1"/>
  <c r="B52" i="17"/>
  <c r="N51" i="17"/>
  <c r="B51" i="17"/>
  <c r="N50" i="17"/>
  <c r="B50" i="17"/>
  <c r="N49" i="17"/>
  <c r="B49" i="17"/>
  <c r="N48" i="17"/>
  <c r="B48" i="17"/>
  <c r="N47" i="17"/>
  <c r="B47" i="17"/>
  <c r="N46" i="17"/>
  <c r="B46" i="17"/>
  <c r="N45" i="17"/>
  <c r="B45" i="17"/>
  <c r="N44" i="17"/>
  <c r="B44" i="17"/>
  <c r="N43" i="17"/>
  <c r="B43" i="17"/>
  <c r="N42" i="17"/>
  <c r="B42" i="17"/>
  <c r="N41" i="17"/>
  <c r="B41" i="17"/>
  <c r="N40" i="17"/>
  <c r="B40" i="17"/>
  <c r="N39" i="17"/>
  <c r="B39" i="17"/>
  <c r="N38" i="17"/>
  <c r="B38" i="17"/>
  <c r="N37" i="17"/>
  <c r="B37" i="17"/>
  <c r="N36" i="17"/>
  <c r="B36" i="17"/>
  <c r="N35" i="17"/>
  <c r="B35" i="17"/>
  <c r="N34" i="17"/>
  <c r="B34" i="17"/>
  <c r="N33" i="17"/>
  <c r="B33" i="17"/>
  <c r="N32" i="17"/>
  <c r="B32" i="17"/>
  <c r="N31" i="17"/>
  <c r="B31" i="17"/>
  <c r="N30" i="17"/>
  <c r="B30" i="17"/>
  <c r="N29" i="17"/>
  <c r="B29" i="17"/>
  <c r="N28" i="17"/>
  <c r="B28" i="17"/>
  <c r="N27" i="17"/>
  <c r="B27" i="17"/>
  <c r="N26" i="17"/>
  <c r="B26" i="17"/>
  <c r="N25" i="17"/>
  <c r="B25" i="17"/>
  <c r="N24" i="17"/>
  <c r="B24" i="17"/>
  <c r="N23" i="17"/>
  <c r="B23" i="17"/>
  <c r="N22" i="17"/>
  <c r="B22" i="17"/>
  <c r="N21" i="17"/>
  <c r="B21" i="17"/>
  <c r="N20" i="17"/>
  <c r="B20" i="17"/>
  <c r="N19" i="17"/>
  <c r="B19" i="17"/>
  <c r="N18" i="17"/>
  <c r="B18" i="17"/>
  <c r="N17" i="17"/>
  <c r="B17" i="17"/>
  <c r="N16" i="17"/>
  <c r="B16" i="17"/>
  <c r="N15" i="17"/>
  <c r="B15" i="17"/>
  <c r="N14" i="17"/>
  <c r="B14" i="17"/>
  <c r="AG13" i="17"/>
  <c r="AF13" i="17"/>
  <c r="N13" i="17"/>
  <c r="B13" i="17"/>
  <c r="N12" i="17"/>
  <c r="AB4" i="17"/>
  <c r="AF54" i="17" l="1"/>
  <c r="D19" i="17"/>
  <c r="E19" i="17"/>
  <c r="E21" i="17"/>
  <c r="D21" i="17"/>
  <c r="E25" i="17"/>
  <c r="D25" i="17"/>
  <c r="D30" i="17"/>
  <c r="E30" i="17"/>
  <c r="D34" i="17"/>
  <c r="E34" i="17"/>
  <c r="E38" i="17"/>
  <c r="D38" i="17"/>
  <c r="E15" i="17"/>
  <c r="D15" i="17"/>
  <c r="E28" i="17"/>
  <c r="D28" i="17"/>
  <c r="E41" i="17"/>
  <c r="D41" i="17"/>
  <c r="E45" i="17"/>
  <c r="D45" i="17"/>
  <c r="E49" i="17"/>
  <c r="D49" i="17"/>
  <c r="E23" i="17"/>
  <c r="D23" i="17"/>
  <c r="D14" i="17"/>
  <c r="E14" i="17"/>
  <c r="D18" i="17"/>
  <c r="E18" i="17"/>
  <c r="E27" i="17"/>
  <c r="D27" i="17"/>
  <c r="D44" i="17"/>
  <c r="E44" i="17"/>
  <c r="E48" i="17"/>
  <c r="D48" i="17"/>
  <c r="D52" i="17"/>
  <c r="E52" i="17"/>
  <c r="D22" i="17"/>
  <c r="E22" i="17"/>
  <c r="E26" i="17"/>
  <c r="D26" i="17"/>
  <c r="D31" i="17"/>
  <c r="E31" i="17"/>
  <c r="E35" i="17"/>
  <c r="D35" i="17"/>
  <c r="E39" i="17"/>
  <c r="D39" i="17"/>
  <c r="E32" i="17"/>
  <c r="D32" i="17"/>
  <c r="D36" i="17"/>
  <c r="E36" i="17"/>
  <c r="E40" i="17"/>
  <c r="D40" i="17"/>
  <c r="E17" i="17"/>
  <c r="D17" i="17"/>
  <c r="E43" i="17"/>
  <c r="D43" i="17"/>
  <c r="E47" i="17"/>
  <c r="D47" i="17"/>
  <c r="E51" i="17"/>
  <c r="D51" i="17"/>
  <c r="D13" i="17"/>
  <c r="E13" i="17"/>
  <c r="D16" i="17"/>
  <c r="E16" i="17"/>
  <c r="E29" i="17"/>
  <c r="D29" i="17"/>
  <c r="D42" i="17"/>
  <c r="E42" i="17"/>
  <c r="D46" i="17"/>
  <c r="E46" i="17"/>
  <c r="D50" i="17"/>
  <c r="E50" i="17"/>
  <c r="E20" i="17"/>
  <c r="D20" i="17"/>
  <c r="D24" i="17"/>
  <c r="E24" i="17"/>
  <c r="E33" i="17"/>
  <c r="D33" i="17"/>
  <c r="E37" i="17"/>
  <c r="D37" i="17"/>
  <c r="AH54" i="17"/>
  <c r="AD54" i="17" l="1"/>
  <c r="AF55" i="17" s="1"/>
  <c r="B312" i="14"/>
  <c r="B311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D13" i="14" s="1"/>
  <c r="G4" i="14" l="1"/>
  <c r="AD11" i="14" s="1"/>
  <c r="E3" i="15" l="1"/>
  <c r="AD314" i="14"/>
  <c r="AF315" i="14" s="1"/>
  <c r="C3" i="15"/>
  <c r="AB4" i="14" l="1"/>
  <c r="B3" i="15" l="1"/>
  <c r="F3" i="15" l="1"/>
  <c r="D3" i="15"/>
  <c r="N12" i="14" l="1"/>
</calcChain>
</file>

<file path=xl/sharedStrings.xml><?xml version="1.0" encoding="utf-8"?>
<sst xmlns="http://schemas.openxmlformats.org/spreadsheetml/2006/main" count="320" uniqueCount="134">
  <si>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</si>
  <si>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</si>
  <si>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</si>
  <si>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</si>
  <si>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</si>
  <si>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</si>
  <si>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</si>
  <si>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</si>
  <si>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</si>
  <si>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</si>
  <si>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</si>
  <si>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</si>
  <si>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</si>
  <si>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</si>
  <si>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</si>
  <si>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</si>
  <si>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</si>
  <si>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</si>
  <si>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</si>
  <si>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</si>
  <si>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</si>
  <si>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</si>
  <si>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</si>
  <si>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</si>
  <si>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</si>
  <si>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</si>
  <si>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</si>
  <si>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</si>
  <si>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</si>
  <si>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</si>
  <si>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射出成形機</t>
    <phoneticPr fontId="18"/>
  </si>
  <si>
    <t>プラスチック加工機械</t>
    <phoneticPr fontId="18"/>
  </si>
  <si>
    <t>１ショット当たりの加工時間</t>
    <rPh sb="5" eb="6">
      <t>ア</t>
    </rPh>
    <rPh sb="9" eb="11">
      <t>カコウ</t>
    </rPh>
    <rPh sb="11" eb="13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</si>
  <si>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</si>
  <si>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</si>
  <si>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</si>
  <si>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</si>
  <si>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</si>
  <si>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</si>
  <si>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</si>
  <si>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</si>
  <si>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</si>
  <si>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</si>
  <si>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</si>
  <si>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</si>
  <si>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</si>
  <si>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年平均向上率が1％未満です。向上率が1%未満のものは申請できませんのでご確認ください。</t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</si>
  <si>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</si>
  <si>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</si>
  <si>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</si>
  <si>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</si>
  <si>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</si>
  <si>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</si>
  <si>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</si>
  <si>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</si>
  <si>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射出成形機</t>
  </si>
  <si>
    <t>aaaa■</t>
  </si>
  <si>
    <t>aaaa■</t>
    <phoneticPr fontId="18"/>
  </si>
  <si>
    <t>生産効率</t>
  </si>
  <si>
    <t>s</t>
  </si>
  <si>
    <t>あり</t>
  </si>
  <si>
    <t>bbbb</t>
    <phoneticPr fontId="18"/>
  </si>
  <si>
    <t>エネルギー効率</t>
  </si>
  <si>
    <t>dddd</t>
    <phoneticPr fontId="18"/>
  </si>
  <si>
    <t>射出成形機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</si>
  <si>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</si>
  <si>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</si>
  <si>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</si>
  <si>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</si>
  <si>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マルマルマル</t>
  </si>
  <si>
    <t>マルマルマル</t>
    <phoneticPr fontId="18"/>
  </si>
  <si>
    <t>射出成形機XAシリーズ</t>
    <phoneticPr fontId="18"/>
  </si>
  <si>
    <t>射出成形機Zシリーズ</t>
    <phoneticPr fontId="18"/>
  </si>
  <si>
    <t>射出成形機Zシリーズ</t>
    <phoneticPr fontId="18"/>
  </si>
  <si>
    <t>射出成形機Xシリーズ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</si>
  <si>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</si>
  <si>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○○○株式会社</t>
  </si>
  <si>
    <t>○○○株式会社</t>
    <rPh sb="3" eb="7">
      <t>カブシキガイシャ</t>
    </rPh>
    <phoneticPr fontId="18"/>
  </si>
  <si>
    <t>cccc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</si>
  <si>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</si>
  <si>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</si>
  <si>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</si>
  <si>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</si>
  <si>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年平均向上率が1％未満です。
向上率が1%未満のものは申請できませんのでご確認ください。</t>
    <phoneticPr fontId="18"/>
  </si>
  <si>
    <t>プラスチック加工機械(射出成形機)</t>
    <rPh sb="6" eb="8">
      <t>カコウ</t>
    </rPh>
    <rPh sb="8" eb="10">
      <t>キカイ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</si>
  <si>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</si>
  <si>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</si>
  <si>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</si>
  <si>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</si>
  <si>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</si>
  <si>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r>
      <t xml:space="preserve">能力値
型締力(kN)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rPh sb="4" eb="5">
      <t>カタ</t>
    </rPh>
    <rPh sb="5" eb="6">
      <t>シメ</t>
    </rPh>
    <rPh sb="6" eb="7">
      <t>チカラ</t>
    </rPh>
    <rPh sb="12" eb="18">
      <t>コメセイスウデニュウリョク</t>
    </rPh>
    <phoneticPr fontId="18"/>
  </si>
  <si>
    <t>1.0</t>
    <phoneticPr fontId="18"/>
  </si>
  <si>
    <t>プルダウン項目</t>
    <rPh sb="5" eb="7">
      <t>コウモク</t>
    </rPh>
    <phoneticPr fontId="18"/>
  </si>
  <si>
    <t>種別</t>
    <phoneticPr fontId="18"/>
  </si>
  <si>
    <t>プルダウン項目</t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</si>
  <si>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</si>
  <si>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</si>
  <si>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</si>
  <si>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なし</t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</si>
  <si>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</si>
  <si>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プルダウン項目</t>
    <rPh sb="5" eb="7">
      <t>コウモク</t>
    </rPh>
    <phoneticPr fontId="3"/>
  </si>
  <si>
    <t>なし</t>
  </si>
  <si>
    <t>yyyy/mm/dd</t>
    <phoneticPr fontId="18"/>
  </si>
  <si>
    <t>必須仕様有無</t>
    <phoneticPr fontId="18"/>
  </si>
  <si>
    <t>必須仕様内容</t>
    <phoneticPr fontId="18"/>
  </si>
  <si>
    <t>aaaa-bbbb■</t>
    <phoneticPr fontId="18"/>
  </si>
  <si>
    <t>▲▲仕様</t>
  </si>
  <si>
    <t>▲▲仕様</t>
    <phoneticPr fontId="18"/>
  </si>
  <si>
    <t>あり</t>
    <phoneticPr fontId="18"/>
  </si>
  <si>
    <t>なし</t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</si>
  <si>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</si>
  <si>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（自由記入）</t>
    <rPh sb="0" eb="2">
      <t>ビコウ</t>
    </rPh>
    <rPh sb="4" eb="8">
      <t>ジユウキニュウ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</si>
  <si>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</si>
  <si>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必須仕様内容
未入力判定</t>
    <rPh sb="0" eb="2">
      <t>ヒッス</t>
    </rPh>
    <rPh sb="2" eb="4">
      <t>シヨウ</t>
    </rPh>
    <rPh sb="4" eb="6">
      <t>ナイヨウ</t>
    </rPh>
    <rPh sb="7" eb="8">
      <t>ミ</t>
    </rPh>
    <rPh sb="8" eb="10">
      <t>ニュウリョク</t>
    </rPh>
    <rPh sb="10" eb="12">
      <t>ハンテイ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</si>
  <si>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</si>
  <si>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</si>
  <si>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</si>
  <si>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</si>
  <si>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</si>
  <si>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</si>
  <si>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</si>
  <si>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</si>
  <si>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</si>
  <si>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</si>
  <si>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1ショット当たりの加工時間</t>
    <rPh sb="5" eb="6">
      <t>ア</t>
    </rPh>
    <rPh sb="9" eb="11">
      <t>カコウ</t>
    </rPh>
    <rPh sb="11" eb="13">
      <t>ジカン</t>
    </rPh>
    <phoneticPr fontId="18"/>
  </si>
  <si>
    <t>1時間当たりの消費電力量</t>
    <rPh sb="1" eb="3">
      <t>ジカン</t>
    </rPh>
    <rPh sb="3" eb="4">
      <t>ア</t>
    </rPh>
    <rPh sb="7" eb="12">
      <t>ショウヒデンリョクリョウ</t>
    </rPh>
    <phoneticPr fontId="18"/>
  </si>
  <si>
    <t>kWh</t>
  </si>
  <si>
    <t>kWh</t>
    <phoneticPr fontId="18"/>
  </si>
  <si>
    <t>○○</t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</si>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</sst>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8" fillId="37" borderId="39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1" borderId="0" xfId="0" applyFont="1" applyFill="1" applyAlignment="1">
      <alignment horizontal="center" vertical="center" wrapText="1"/>
    </xf>
    <xf numFmtId="0" fontId="44" fillId="41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4" borderId="25" xfId="169" applyFont="1" applyFill="1" applyBorder="1" applyAlignment="1">
      <alignment horizontal="center" vertical="center"/>
    </xf>
    <xf numFmtId="0" fontId="52" fillId="39" borderId="26" xfId="169" applyFont="1" applyFill="1" applyBorder="1" applyAlignment="1">
      <alignment horizontal="center" vertical="center"/>
    </xf>
    <xf numFmtId="0" fontId="52" fillId="44" borderId="27" xfId="169" applyFont="1" applyFill="1" applyBorder="1" applyAlignment="1">
      <alignment horizontal="center" vertical="center" wrapText="1"/>
    </xf>
    <xf numFmtId="0" fontId="52" fillId="39" borderId="10" xfId="169" applyFont="1" applyFill="1" applyBorder="1" applyAlignment="1">
      <alignment horizontal="center" vertical="center"/>
    </xf>
    <xf numFmtId="0" fontId="52" fillId="39" borderId="11" xfId="169" applyFont="1" applyFill="1" applyBorder="1" applyAlignment="1">
      <alignment horizontal="center" vertical="center"/>
    </xf>
    <xf numFmtId="0" fontId="52" fillId="39" borderId="28" xfId="169" applyFont="1" applyFill="1" applyBorder="1" applyAlignment="1">
      <alignment horizontal="center" vertical="center"/>
    </xf>
    <xf numFmtId="0" fontId="52" fillId="44" borderId="29" xfId="169" applyFont="1" applyFill="1" applyBorder="1" applyAlignment="1">
      <alignment horizontal="center" vertical="center"/>
    </xf>
    <xf numFmtId="0" fontId="53" fillId="34" borderId="30" xfId="169" applyFont="1" applyFill="1" applyBorder="1" applyAlignment="1">
      <alignment horizontal="center" vertical="center"/>
    </xf>
    <xf numFmtId="0" fontId="53" fillId="33" borderId="30" xfId="169" applyFont="1" applyFill="1" applyBorder="1" applyAlignment="1">
      <alignment horizontal="center" vertical="center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 wrapText="1"/>
    </xf>
    <xf numFmtId="0" fontId="52" fillId="36" borderId="12" xfId="171" applyFont="1" applyFill="1" applyBorder="1" applyAlignment="1">
      <alignment horizontal="center" vertical="center"/>
    </xf>
    <xf numFmtId="0" fontId="52" fillId="36" borderId="28" xfId="171" applyFont="1" applyFill="1" applyBorder="1" applyAlignment="1">
      <alignment horizontal="center" vertical="center"/>
    </xf>
    <xf numFmtId="0" fontId="53" fillId="0" borderId="10" xfId="169" applyFont="1" applyBorder="1" applyAlignment="1" applyProtection="1">
      <alignment horizontal="center" vertical="center" shrinkToFit="1"/>
      <protection locked="0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177" fontId="53" fillId="33" borderId="36" xfId="102" applyNumberFormat="1" applyFont="1" applyFill="1" applyBorder="1" applyAlignment="1" applyProtection="1">
      <alignment horizontal="center" vertical="center" shrinkToFit="1"/>
    </xf>
    <xf numFmtId="49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Border="1" applyAlignment="1" applyProtection="1">
      <alignment horizontal="center" vertical="center" shrinkToFit="1"/>
      <protection locked="0"/>
    </xf>
    <xf numFmtId="0" fontId="53" fillId="33" borderId="36" xfId="102" applyNumberFormat="1" applyFont="1" applyFill="1" applyBorder="1" applyAlignment="1" applyProtection="1">
      <alignment horizontal="center" vertical="center" shrinkToFit="1"/>
    </xf>
    <xf numFmtId="0" fontId="53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27" xfId="169" applyFont="1" applyFill="1" applyBorder="1" applyAlignment="1">
      <alignment horizontal="center" vertical="center" shrinkToFit="1"/>
    </xf>
    <xf numFmtId="0" fontId="52" fillId="43" borderId="10" xfId="169" applyFont="1" applyFill="1" applyBorder="1" applyAlignment="1">
      <alignment horizontal="center" vertical="center" shrinkToFit="1"/>
    </xf>
    <xf numFmtId="0" fontId="52" fillId="43" borderId="10" xfId="102" applyNumberFormat="1" applyFont="1" applyFill="1" applyBorder="1" applyAlignment="1" applyProtection="1">
      <alignment horizontal="center" vertical="center" shrinkToFit="1"/>
    </xf>
    <xf numFmtId="49" fontId="52" fillId="43" borderId="10" xfId="102" applyNumberFormat="1" applyFont="1" applyFill="1" applyBorder="1" applyAlignment="1" applyProtection="1">
      <alignment horizontal="center" vertical="center" shrinkToFit="1"/>
    </xf>
    <xf numFmtId="0" fontId="52" fillId="43" borderId="11" xfId="102" applyNumberFormat="1" applyFont="1" applyFill="1" applyBorder="1" applyAlignment="1" applyProtection="1">
      <alignment horizontal="center" vertical="center" shrinkToFit="1"/>
    </xf>
    <xf numFmtId="0" fontId="52" fillId="43" borderId="12" xfId="171" applyFont="1" applyFill="1" applyBorder="1" applyAlignment="1">
      <alignment horizontal="center" vertical="center" shrinkToFit="1"/>
    </xf>
    <xf numFmtId="0" fontId="52" fillId="43" borderId="28" xfId="171" applyFont="1" applyFill="1" applyBorder="1" applyAlignment="1">
      <alignment horizontal="left" vertical="center" shrinkToFit="1"/>
    </xf>
    <xf numFmtId="0" fontId="52" fillId="38" borderId="26" xfId="169" applyFont="1" applyFill="1" applyBorder="1" applyAlignment="1">
      <alignment horizontal="center" vertical="center"/>
    </xf>
    <xf numFmtId="0" fontId="52" fillId="38" borderId="10" xfId="169" applyFont="1" applyFill="1" applyBorder="1" applyAlignment="1">
      <alignment horizontal="center" vertical="center"/>
    </xf>
    <xf numFmtId="0" fontId="52" fillId="39" borderId="55" xfId="169" applyFont="1" applyFill="1" applyBorder="1" applyAlignment="1">
      <alignment horizontal="center" vertical="center"/>
    </xf>
    <xf numFmtId="0" fontId="53" fillId="35" borderId="41" xfId="169" applyFont="1" applyFill="1" applyBorder="1" applyAlignment="1">
      <alignment horizontal="center" vertical="center"/>
    </xf>
    <xf numFmtId="49" fontId="52" fillId="43" borderId="28" xfId="102" applyNumberFormat="1" applyFont="1" applyFill="1" applyBorder="1" applyAlignment="1" applyProtection="1">
      <alignment horizontal="center" vertical="center" shrinkToFit="1"/>
    </xf>
    <xf numFmtId="0" fontId="56" fillId="0" borderId="11" xfId="170" applyFont="1" applyBorder="1" applyAlignment="1">
      <alignment horizontal="center" vertical="center" wrapText="1" shrinkToFit="1"/>
    </xf>
    <xf numFmtId="0" fontId="51" fillId="40" borderId="27" xfId="170" applyFont="1" applyFill="1" applyBorder="1" applyAlignment="1">
      <alignment horizontal="center" vertical="center"/>
    </xf>
    <xf numFmtId="0" fontId="47" fillId="35" borderId="10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1" fillId="40" borderId="32" xfId="169" applyFont="1" applyFill="1" applyBorder="1" applyAlignment="1">
      <alignment horizontal="center" vertical="center" wrapText="1"/>
    </xf>
    <xf numFmtId="0" fontId="43" fillId="0" borderId="0" xfId="169" applyFont="1">
      <alignment vertical="center"/>
    </xf>
    <xf numFmtId="0" fontId="53" fillId="0" borderId="27" xfId="169" applyFont="1" applyBorder="1" applyAlignment="1">
      <alignment horizontal="center" vertical="center" shrinkToFit="1"/>
    </xf>
    <xf numFmtId="0" fontId="53" fillId="0" borderId="32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3" fillId="33" borderId="10" xfId="169" applyFont="1" applyFill="1" applyBorder="1" applyAlignment="1">
      <alignment horizontal="center" vertical="center" shrinkToFit="1"/>
    </xf>
    <xf numFmtId="0" fontId="52" fillId="0" borderId="12" xfId="171" applyFont="1" applyBorder="1" applyAlignment="1" applyProtection="1">
      <alignment horizontal="center" vertical="center" shrinkToFit="1"/>
      <protection locked="0"/>
    </xf>
    <xf numFmtId="0" fontId="52" fillId="0" borderId="28" xfId="171" applyFont="1" applyBorder="1" applyAlignment="1" applyProtection="1">
      <alignment horizontal="left" vertical="center" shrinkToFit="1"/>
      <protection locked="0"/>
    </xf>
    <xf numFmtId="0" fontId="52" fillId="0" borderId="40" xfId="171" applyFont="1" applyBorder="1" applyAlignment="1" applyProtection="1">
      <alignment horizontal="center" vertical="center" shrinkToFit="1"/>
      <protection locked="0"/>
    </xf>
    <xf numFmtId="0" fontId="52" fillId="0" borderId="33" xfId="171" applyFont="1" applyBorder="1" applyAlignment="1" applyProtection="1">
      <alignment horizontal="left" vertical="center" shrinkToFit="1"/>
      <protection locked="0"/>
    </xf>
    <xf numFmtId="0" fontId="52" fillId="39" borderId="56" xfId="169" applyFont="1" applyFill="1" applyBorder="1" applyAlignment="1">
      <alignment horizontal="center" vertical="center"/>
    </xf>
    <xf numFmtId="0" fontId="52" fillId="39" borderId="12" xfId="169" applyFont="1" applyFill="1" applyBorder="1" applyAlignment="1">
      <alignment horizontal="center" vertical="center"/>
    </xf>
    <xf numFmtId="0" fontId="53" fillId="34" borderId="57" xfId="169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 wrapText="1"/>
    </xf>
    <xf numFmtId="0" fontId="53" fillId="35" borderId="30" xfId="169" applyFont="1" applyFill="1" applyBorder="1" applyAlignment="1">
      <alignment horizontal="center" vertical="center"/>
    </xf>
    <xf numFmtId="0" fontId="53" fillId="33" borderId="36" xfId="169" applyFont="1" applyFill="1" applyBorder="1" applyAlignment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1" fillId="0" borderId="0" xfId="179">
      <alignment vertical="center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12" xfId="171" applyFont="1" applyBorder="1" applyAlignment="1">
      <alignment horizontal="center" vertical="center" shrinkToFit="1"/>
    </xf>
    <xf numFmtId="0" fontId="52" fillId="0" borderId="28" xfId="171" applyFont="1" applyBorder="1" applyAlignment="1">
      <alignment horizontal="left" vertical="center" shrinkToFit="1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7" borderId="37" xfId="169" applyFont="1" applyFill="1" applyBorder="1" applyAlignment="1">
      <alignment horizontal="center" vertical="center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44" xfId="177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52" fillId="43" borderId="28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64" fillId="0" borderId="0" xfId="0" applyFont="1">
      <alignment vertical="center"/>
    </xf>
    <xf numFmtId="0" fontId="64" fillId="0" borderId="10" xfId="0" applyFont="1" applyBorder="1">
      <alignment vertical="center"/>
    </xf>
    <xf numFmtId="0" fontId="65" fillId="45" borderId="69" xfId="0" applyFont="1" applyFill="1" applyBorder="1">
      <alignment vertical="center"/>
    </xf>
    <xf numFmtId="0" fontId="65" fillId="45" borderId="69" xfId="0" applyFont="1" applyFill="1" applyBorder="1" applyAlignment="1">
      <alignment vertical="center" wrapText="1"/>
    </xf>
    <xf numFmtId="49" fontId="65" fillId="45" borderId="70" xfId="43" applyNumberFormat="1" applyFont="1" applyFill="1" applyBorder="1">
      <alignment vertical="center"/>
    </xf>
    <xf numFmtId="0" fontId="64" fillId="0" borderId="10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10" xfId="0" applyFont="1" applyBorder="1">
      <alignment vertical="center"/>
    </xf>
    <xf numFmtId="0" fontId="65" fillId="0" borderId="50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0" xfId="0" applyFont="1">
      <alignment vertical="center"/>
    </xf>
    <xf numFmtId="0" fontId="69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14" fontId="47" fillId="0" borderId="10" xfId="170" applyNumberFormat="1" applyFont="1" applyBorder="1" applyAlignment="1">
      <alignment horizontal="center"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49" fontId="53" fillId="43" borderId="10" xfId="102" applyNumberFormat="1" applyFont="1" applyFill="1" applyBorder="1" applyAlignment="1" applyProtection="1">
      <alignment horizontal="center" vertical="center" shrinkToFit="1"/>
    </xf>
    <xf numFmtId="49" fontId="53" fillId="43" borderId="10" xfId="102" quotePrefix="1" applyNumberFormat="1" applyFont="1" applyFill="1" applyBorder="1" applyAlignment="1" applyProtection="1">
      <alignment horizontal="center" vertical="center" shrinkToFit="1"/>
    </xf>
    <xf numFmtId="0" fontId="53" fillId="0" borderId="36" xfId="169" applyFont="1" applyBorder="1" applyAlignment="1" applyProtection="1">
      <alignment horizontal="center" vertical="center" shrinkToFit="1"/>
      <protection locked="0"/>
    </xf>
    <xf numFmtId="0" fontId="52" fillId="0" borderId="58" xfId="102" applyNumberFormat="1" applyFont="1" applyFill="1" applyBorder="1" applyAlignment="1" applyProtection="1">
      <alignment horizontal="center" vertical="center" shrinkToFit="1"/>
    </xf>
    <xf numFmtId="0" fontId="52" fillId="0" borderId="59" xfId="102" applyNumberFormat="1" applyFont="1" applyFill="1" applyBorder="1" applyAlignment="1" applyProtection="1">
      <alignment horizontal="center" vertical="center" shrinkToFit="1"/>
    </xf>
    <xf numFmtId="0" fontId="52" fillId="43" borderId="58" xfId="102" applyNumberFormat="1" applyFont="1" applyFill="1" applyBorder="1" applyAlignment="1" applyProtection="1">
      <alignment horizontal="center" vertical="center" shrinkToFit="1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 applyAlignment="1">
      <alignment horizontal="center" vertical="center"/>
    </xf>
    <xf numFmtId="0" fontId="52" fillId="43" borderId="27" xfId="102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44" fillId="0" borderId="0" xfId="0" applyFont="1" applyAlignment="1">
      <alignment horizontal="center" vertical="center" wrapText="1"/>
    </xf>
    <xf numFmtId="0" fontId="44" fillId="0" borderId="0" xfId="169" applyFont="1" applyAlignment="1">
      <alignment horizontal="right" vertical="center"/>
    </xf>
    <xf numFmtId="0" fontId="27" fillId="0" borderId="10" xfId="181" applyFont="1" applyFill="1" applyBorder="1" applyAlignment="1" applyProtection="1">
      <alignment vertical="center" wrapText="1"/>
    </xf>
    <xf numFmtId="0" fontId="70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78" fontId="52" fillId="33" borderId="10" xfId="178" applyNumberFormat="1" applyFont="1" applyFill="1" applyBorder="1" applyAlignment="1" applyProtection="1">
      <alignment horizontal="center" vertical="center" shrinkToFit="1"/>
    </xf>
    <xf numFmtId="178" fontId="52" fillId="33" borderId="36" xfId="178" applyNumberFormat="1" applyFont="1" applyFill="1" applyBorder="1" applyAlignment="1" applyProtection="1">
      <alignment horizontal="center" vertical="center" shrinkToFit="1"/>
    </xf>
    <xf numFmtId="0" fontId="72" fillId="0" borderId="10" xfId="179" applyFont="1" applyBorder="1">
      <alignment vertical="center"/>
    </xf>
    <xf numFmtId="0" fontId="73" fillId="0" borderId="0" xfId="169" applyFont="1">
      <alignment vertical="center"/>
    </xf>
    <xf numFmtId="0" fontId="74" fillId="0" borderId="0" xfId="169" applyFont="1">
      <alignment vertical="center"/>
    </xf>
    <xf numFmtId="38" fontId="53" fillId="39" borderId="46" xfId="102" applyFont="1" applyFill="1" applyBorder="1" applyAlignment="1" applyProtection="1">
      <alignment horizontal="center" vertical="center" wrapText="1"/>
    </xf>
    <xf numFmtId="38" fontId="53" fillId="39" borderId="19" xfId="102" applyFont="1" applyFill="1" applyBorder="1" applyAlignment="1" applyProtection="1">
      <alignment horizontal="center" vertical="center"/>
    </xf>
    <xf numFmtId="38" fontId="53" fillId="39" borderId="14" xfId="102" applyFont="1" applyFill="1" applyBorder="1" applyAlignment="1" applyProtection="1">
      <alignment horizontal="center" vertical="center"/>
    </xf>
    <xf numFmtId="0" fontId="53" fillId="38" borderId="46" xfId="169" applyFont="1" applyFill="1" applyBorder="1" applyAlignment="1">
      <alignment horizontal="center" vertical="center" wrapText="1"/>
    </xf>
    <xf numFmtId="0" fontId="53" fillId="38" borderId="19" xfId="169" applyFont="1" applyFill="1" applyBorder="1" applyAlignment="1">
      <alignment horizontal="center" vertical="center"/>
    </xf>
    <xf numFmtId="0" fontId="53" fillId="38" borderId="14" xfId="169" applyFont="1" applyFill="1" applyBorder="1" applyAlignment="1">
      <alignment horizontal="center" vertical="center"/>
    </xf>
    <xf numFmtId="0" fontId="53" fillId="39" borderId="46" xfId="169" applyFont="1" applyFill="1" applyBorder="1" applyAlignment="1">
      <alignment horizontal="center" vertical="center"/>
    </xf>
    <xf numFmtId="0" fontId="53" fillId="39" borderId="19" xfId="169" applyFont="1" applyFill="1" applyBorder="1" applyAlignment="1">
      <alignment horizontal="center" vertical="center"/>
    </xf>
    <xf numFmtId="0" fontId="53" fillId="39" borderId="14" xfId="169" applyFont="1" applyFill="1" applyBorder="1" applyAlignment="1">
      <alignment horizontal="center" vertical="center"/>
    </xf>
    <xf numFmtId="0" fontId="53" fillId="39" borderId="47" xfId="169" applyFont="1" applyFill="1" applyBorder="1" applyAlignment="1">
      <alignment horizontal="center" vertical="center"/>
    </xf>
    <xf numFmtId="0" fontId="53" fillId="39" borderId="48" xfId="169" applyFont="1" applyFill="1" applyBorder="1" applyAlignment="1">
      <alignment horizontal="center" vertical="center"/>
    </xf>
    <xf numFmtId="0" fontId="53" fillId="39" borderId="49" xfId="169" applyFont="1" applyFill="1" applyBorder="1" applyAlignment="1">
      <alignment horizontal="center" vertical="center"/>
    </xf>
    <xf numFmtId="0" fontId="53" fillId="39" borderId="46" xfId="169" applyFont="1" applyFill="1" applyBorder="1" applyAlignment="1">
      <alignment horizontal="center" vertical="center" wrapText="1"/>
    </xf>
    <xf numFmtId="0" fontId="53" fillId="39" borderId="19" xfId="169" applyFont="1" applyFill="1" applyBorder="1" applyAlignment="1">
      <alignment horizontal="center" vertical="center" wrapText="1"/>
    </xf>
    <xf numFmtId="0" fontId="53" fillId="39" borderId="14" xfId="169" applyFont="1" applyFill="1" applyBorder="1" applyAlignment="1">
      <alignment horizontal="center" vertical="center" wrapText="1"/>
    </xf>
    <xf numFmtId="0" fontId="46" fillId="42" borderId="63" xfId="170" applyFont="1" applyFill="1" applyBorder="1" applyAlignment="1">
      <alignment horizontal="center" vertical="center"/>
    </xf>
    <xf numFmtId="0" fontId="46" fillId="42" borderId="64" xfId="170" applyFont="1" applyFill="1" applyBorder="1" applyAlignment="1">
      <alignment horizontal="center" vertical="center"/>
    </xf>
    <xf numFmtId="0" fontId="46" fillId="42" borderId="65" xfId="170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 wrapText="1"/>
    </xf>
    <xf numFmtId="0" fontId="54" fillId="0" borderId="13" xfId="169" applyFont="1" applyBorder="1" applyAlignment="1">
      <alignment horizontal="center" vertical="center" wrapText="1"/>
    </xf>
    <xf numFmtId="0" fontId="54" fillId="0" borderId="52" xfId="169" applyFont="1" applyBorder="1" applyAlignment="1">
      <alignment horizontal="center" vertical="center" wrapText="1"/>
    </xf>
    <xf numFmtId="0" fontId="54" fillId="0" borderId="44" xfId="169" applyFont="1" applyBorder="1" applyAlignment="1">
      <alignment horizontal="center" vertical="center" wrapText="1"/>
    </xf>
    <xf numFmtId="0" fontId="54" fillId="0" borderId="53" xfId="169" applyFont="1" applyBorder="1" applyAlignment="1">
      <alignment horizontal="center" vertical="center" wrapText="1"/>
    </xf>
    <xf numFmtId="0" fontId="54" fillId="0" borderId="54" xfId="169" applyFont="1" applyBorder="1" applyAlignment="1">
      <alignment horizontal="center" vertical="center" wrapText="1"/>
    </xf>
    <xf numFmtId="176" fontId="53" fillId="39" borderId="46" xfId="0" applyNumberFormat="1" applyFont="1" applyFill="1" applyBorder="1" applyAlignment="1">
      <alignment horizontal="center" vertical="center" wrapText="1"/>
    </xf>
    <xf numFmtId="176" fontId="53" fillId="39" borderId="19" xfId="0" applyNumberFormat="1" applyFont="1" applyFill="1" applyBorder="1" applyAlignment="1">
      <alignment horizontal="center" vertical="center"/>
    </xf>
    <xf numFmtId="176" fontId="53" fillId="39" borderId="14" xfId="0" applyNumberFormat="1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 wrapText="1"/>
    </xf>
    <xf numFmtId="0" fontId="53" fillId="39" borderId="16" xfId="0" applyFont="1" applyFill="1" applyBorder="1" applyAlignment="1">
      <alignment horizontal="center" vertical="center"/>
    </xf>
    <xf numFmtId="0" fontId="53" fillId="39" borderId="14" xfId="0" applyFont="1" applyFill="1" applyBorder="1" applyAlignment="1">
      <alignment horizontal="center" vertical="center"/>
    </xf>
    <xf numFmtId="0" fontId="51" fillId="37" borderId="22" xfId="169" applyFont="1" applyFill="1" applyBorder="1" applyAlignment="1">
      <alignment horizontal="center" vertical="center"/>
    </xf>
    <xf numFmtId="0" fontId="51" fillId="37" borderId="23" xfId="169" applyFont="1" applyFill="1" applyBorder="1" applyAlignment="1">
      <alignment horizontal="center" vertical="center"/>
    </xf>
    <xf numFmtId="0" fontId="51" fillId="37" borderId="0" xfId="169" applyFont="1" applyFill="1" applyAlignment="1">
      <alignment horizontal="center" vertical="center"/>
    </xf>
    <xf numFmtId="0" fontId="51" fillId="37" borderId="24" xfId="169" applyFont="1" applyFill="1" applyBorder="1" applyAlignment="1">
      <alignment horizontal="center" vertical="center"/>
    </xf>
    <xf numFmtId="0" fontId="51" fillId="37" borderId="17" xfId="169" applyFont="1" applyFill="1" applyBorder="1" applyAlignment="1">
      <alignment horizontal="center" vertical="center"/>
    </xf>
    <xf numFmtId="0" fontId="51" fillId="37" borderId="31" xfId="169" applyFont="1" applyFill="1" applyBorder="1" applyAlignment="1">
      <alignment horizontal="center" vertical="center"/>
    </xf>
    <xf numFmtId="0" fontId="53" fillId="0" borderId="45" xfId="169" applyFont="1" applyBorder="1" applyAlignment="1">
      <alignment horizontal="center" vertical="center"/>
    </xf>
    <xf numFmtId="0" fontId="53" fillId="0" borderId="42" xfId="169" applyFont="1" applyBorder="1" applyAlignment="1">
      <alignment horizontal="center" vertical="center"/>
    </xf>
    <xf numFmtId="0" fontId="53" fillId="0" borderId="43" xfId="169" applyFont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/>
    </xf>
    <xf numFmtId="0" fontId="53" fillId="39" borderId="22" xfId="0" applyFont="1" applyFill="1" applyBorder="1" applyAlignment="1">
      <alignment horizontal="center" vertical="center"/>
    </xf>
    <xf numFmtId="0" fontId="53" fillId="39" borderId="17" xfId="0" applyFont="1" applyFill="1" applyBorder="1" applyAlignment="1">
      <alignment horizontal="center" vertical="center"/>
    </xf>
    <xf numFmtId="0" fontId="53" fillId="39" borderId="34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38" fontId="53" fillId="39" borderId="19" xfId="102" applyFont="1" applyFill="1" applyBorder="1" applyAlignment="1" applyProtection="1">
      <alignment horizontal="center" vertical="center" wrapText="1"/>
    </xf>
    <xf numFmtId="38" fontId="53" fillId="39" borderId="14" xfId="102" applyFont="1" applyFill="1" applyBorder="1" applyAlignment="1" applyProtection="1">
      <alignment horizontal="center" vertical="center" wrapText="1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/>
    </xf>
    <xf numFmtId="0" fontId="52" fillId="39" borderId="43" xfId="169" applyFont="1" applyFill="1" applyBorder="1" applyAlignment="1">
      <alignment horizontal="center" vertical="center"/>
    </xf>
    <xf numFmtId="0" fontId="52" fillId="39" borderId="47" xfId="169" applyFont="1" applyFill="1" applyBorder="1" applyAlignment="1">
      <alignment horizontal="center" vertical="center" wrapText="1"/>
    </xf>
    <xf numFmtId="0" fontId="52" fillId="39" borderId="48" xfId="169" applyFont="1" applyFill="1" applyBorder="1" applyAlignment="1">
      <alignment horizontal="center" vertical="center"/>
    </xf>
    <xf numFmtId="0" fontId="52" fillId="39" borderId="49" xfId="169" applyFont="1" applyFill="1" applyBorder="1" applyAlignment="1">
      <alignment horizontal="center" vertical="center"/>
    </xf>
    <xf numFmtId="0" fontId="52" fillId="39" borderId="60" xfId="169" applyFont="1" applyFill="1" applyBorder="1" applyAlignment="1">
      <alignment horizontal="center" vertical="center" wrapText="1"/>
    </xf>
    <xf numFmtId="0" fontId="52" fillId="39" borderId="61" xfId="169" applyFont="1" applyFill="1" applyBorder="1" applyAlignment="1">
      <alignment horizontal="center" vertical="center" wrapText="1"/>
    </xf>
    <xf numFmtId="0" fontId="52" fillId="39" borderId="62" xfId="169" applyFont="1" applyFill="1" applyBorder="1" applyAlignment="1">
      <alignment horizontal="center" vertical="center" wrapText="1"/>
    </xf>
    <xf numFmtId="0" fontId="45" fillId="36" borderId="11" xfId="170" applyFont="1" applyFill="1" applyBorder="1" applyAlignment="1">
      <alignment horizontal="center" vertical="center"/>
    </xf>
    <xf numFmtId="0" fontId="45" fillId="36" borderId="13" xfId="170" applyFont="1" applyFill="1" applyBorder="1" applyAlignment="1">
      <alignment horizontal="center" vertical="center"/>
    </xf>
    <xf numFmtId="0" fontId="45" fillId="36" borderId="12" xfId="170" applyFont="1" applyFill="1" applyBorder="1" applyAlignment="1">
      <alignment horizontal="center" vertical="center"/>
    </xf>
    <xf numFmtId="0" fontId="56" fillId="0" borderId="11" xfId="170" applyFont="1" applyBorder="1" applyAlignment="1">
      <alignment horizontal="center" vertical="center"/>
    </xf>
    <xf numFmtId="0" fontId="56" fillId="0" borderId="38" xfId="170" applyFont="1" applyBorder="1" applyAlignment="1">
      <alignment horizontal="center" vertical="center"/>
    </xf>
    <xf numFmtId="0" fontId="56" fillId="0" borderId="21" xfId="170" applyFont="1" applyBorder="1" applyAlignment="1">
      <alignment horizontal="left" vertical="center" wrapText="1"/>
    </xf>
    <xf numFmtId="0" fontId="56" fillId="0" borderId="18" xfId="170" applyFont="1" applyBorder="1" applyAlignment="1">
      <alignment horizontal="left" vertical="center" wrapText="1"/>
    </xf>
    <xf numFmtId="0" fontId="56" fillId="0" borderId="20" xfId="170" applyFont="1" applyBorder="1" applyAlignment="1">
      <alignment horizontal="left" vertical="center" wrapText="1"/>
    </xf>
    <xf numFmtId="0" fontId="56" fillId="0" borderId="12" xfId="170" applyFont="1" applyBorder="1" applyAlignment="1">
      <alignment horizontal="left" vertical="center" wrapText="1"/>
    </xf>
    <xf numFmtId="0" fontId="51" fillId="0" borderId="66" xfId="170" applyFont="1" applyBorder="1" applyAlignment="1">
      <alignment horizontal="left" vertical="center" wrapText="1"/>
    </xf>
    <xf numFmtId="0" fontId="51" fillId="0" borderId="67" xfId="170" applyFont="1" applyBorder="1" applyAlignment="1">
      <alignment horizontal="left" vertical="center" wrapText="1"/>
    </xf>
    <xf numFmtId="0" fontId="51" fillId="0" borderId="68" xfId="170" applyFont="1" applyBorder="1" applyAlignment="1">
      <alignment horizontal="left" vertical="center" wrapText="1"/>
    </xf>
    <xf numFmtId="0" fontId="51" fillId="0" borderId="15" xfId="170" applyFont="1" applyBorder="1" applyAlignment="1">
      <alignment horizontal="left" vertical="center" wrapText="1"/>
    </xf>
    <xf numFmtId="0" fontId="51" fillId="0" borderId="17" xfId="170" applyFont="1" applyBorder="1" applyAlignment="1">
      <alignment horizontal="left" vertical="center" wrapText="1"/>
    </xf>
    <xf numFmtId="0" fontId="51" fillId="0" borderId="18" xfId="170" applyFont="1" applyBorder="1" applyAlignment="1">
      <alignment horizontal="left" vertical="center" wrapText="1"/>
    </xf>
    <xf numFmtId="0" fontId="56" fillId="0" borderId="21" xfId="170" applyFont="1" applyBorder="1" applyAlignment="1" applyProtection="1">
      <alignment horizontal="left" vertical="center" wrapText="1"/>
      <protection locked="0"/>
    </xf>
    <xf numFmtId="0" fontId="56" fillId="0" borderId="18" xfId="170" applyFont="1" applyBorder="1" applyAlignment="1" applyProtection="1">
      <alignment horizontal="left" vertical="center" wrapText="1"/>
      <protection locked="0"/>
    </xf>
    <xf numFmtId="0" fontId="46" fillId="42" borderId="51" xfId="170" applyFont="1" applyFill="1" applyBorder="1" applyAlignment="1">
      <alignment horizontal="center" vertical="center"/>
    </xf>
    <xf numFmtId="0" fontId="46" fillId="42" borderId="22" xfId="170" applyFont="1" applyFill="1" applyBorder="1" applyAlignment="1">
      <alignment horizontal="center" vertical="center"/>
    </xf>
    <xf numFmtId="0" fontId="46" fillId="42" borderId="23" xfId="170" applyFont="1" applyFill="1" applyBorder="1" applyAlignment="1">
      <alignment horizontal="center" vertical="center"/>
    </xf>
    <xf numFmtId="0" fontId="56" fillId="0" borderId="20" xfId="170" applyFont="1" applyBorder="1" applyAlignment="1" applyProtection="1">
      <alignment horizontal="left" vertical="center" wrapText="1"/>
      <protection locked="0"/>
    </xf>
    <xf numFmtId="0" fontId="56" fillId="0" borderId="12" xfId="170" applyFont="1" applyBorder="1" applyAlignment="1" applyProtection="1">
      <alignment horizontal="left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50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1" fillId="0" borderId="50" xfId="179" applyFont="1" applyBorder="1" applyAlignment="1">
      <alignment vertical="center" wrapText="1"/>
    </xf>
    <xf numFmtId="0" fontId="50" fillId="0" borderId="19" xfId="179" applyFont="1" applyBorder="1" applyAlignment="1">
      <alignment vertical="center" wrapText="1"/>
    </xf>
    <xf numFmtId="0" fontId="50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CDB6EC22-DE3F-4828-AD97-F06408DCA845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B7F07761-54C2-4EA0-8679-5A2A6F04DA68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1134050</xdr:colOff>
      <xdr:row>2</xdr:row>
      <xdr:rowOff>48203</xdr:rowOff>
    </xdr:from>
    <xdr:to>
      <xdr:col>21</xdr:col>
      <xdr:colOff>3092737</xdr:colOff>
      <xdr:row>3</xdr:row>
      <xdr:rowOff>1154855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C504DB-155E-4A72-BAAB-7AD156DEE730}"/>
            </a:ext>
          </a:extLst>
        </xdr:cNvPr>
        <xdr:cNvGrpSpPr/>
      </xdr:nvGrpSpPr>
      <xdr:grpSpPr>
        <a:xfrm>
          <a:off x="38194959" y="2091748"/>
          <a:ext cx="6911687" cy="2647971"/>
          <a:chOff x="24658306" y="547688"/>
          <a:chExt cx="6786529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9333D50-37D5-4C9D-A74F-5382D7D6B4B7}"/>
              </a:ext>
            </a:extLst>
          </xdr:cNvPr>
          <xdr:cNvSpPr/>
        </xdr:nvSpPr>
        <xdr:spPr>
          <a:xfrm>
            <a:off x="24658306" y="547688"/>
            <a:ext cx="6786529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4E8734BE-478A-4091-95AE-F17733AA523C}"/>
              </a:ext>
            </a:extLst>
          </xdr:cNvPr>
          <xdr:cNvGrpSpPr/>
        </xdr:nvGrpSpPr>
        <xdr:grpSpPr>
          <a:xfrm>
            <a:off x="25431463" y="849725"/>
            <a:ext cx="5603872" cy="514041"/>
            <a:chOff x="20809325" y="530440"/>
            <a:chExt cx="2624530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7F054E4-BA13-49F9-AD67-E12D17E5F872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69EB697-514F-43C4-9833-2F9CDCC4CDE3}"/>
                </a:ext>
              </a:extLst>
            </xdr:cNvPr>
            <xdr:cNvSpPr/>
          </xdr:nvSpPr>
          <xdr:spPr>
            <a:xfrm>
              <a:off x="21761822" y="530440"/>
              <a:ext cx="167203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8968F77-9FEF-48A7-A57F-34F4560DDC06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7F83771A-3883-48AE-8727-3E839E564089}"/>
              </a:ext>
            </a:extLst>
          </xdr:cNvPr>
          <xdr:cNvGrpSpPr/>
        </xdr:nvGrpSpPr>
        <xdr:grpSpPr>
          <a:xfrm>
            <a:off x="25407433" y="1584070"/>
            <a:ext cx="5609916" cy="514041"/>
            <a:chOff x="20809325" y="530440"/>
            <a:chExt cx="262720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F511391F-5C59-4A20-8E66-5C49B9DE651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74DD705-23E7-4744-93FA-A3DEA32D3618}"/>
                </a:ext>
              </a:extLst>
            </xdr:cNvPr>
            <xdr:cNvSpPr/>
          </xdr:nvSpPr>
          <xdr:spPr>
            <a:xfrm>
              <a:off x="21761822" y="530440"/>
              <a:ext cx="167470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C763E66F-492E-4587-A94A-9E10A6B32976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DF08852D-479A-46AC-AA83-7F8ACAD49CD7}"/>
              </a:ext>
            </a:extLst>
          </xdr:cNvPr>
          <xdr:cNvGrpSpPr/>
        </xdr:nvGrpSpPr>
        <xdr:grpSpPr>
          <a:xfrm>
            <a:off x="25407438" y="2326559"/>
            <a:ext cx="5645491" cy="513770"/>
            <a:chOff x="20809325" y="534306"/>
            <a:chExt cx="2643914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F08FE3F-A182-4687-8118-11A054FE2E85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33F8FB8-512C-499F-B6BD-72AB41FF76C0}"/>
                </a:ext>
              </a:extLst>
            </xdr:cNvPr>
            <xdr:cNvSpPr/>
          </xdr:nvSpPr>
          <xdr:spPr>
            <a:xfrm>
              <a:off x="21761821" y="534306"/>
              <a:ext cx="169141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C68DCCF5-F930-4D38-8EDF-4BE8E409F57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14</xdr:col>
      <xdr:colOff>8659</xdr:colOff>
      <xdr:row>1</xdr:row>
      <xdr:rowOff>40764</xdr:rowOff>
    </xdr:from>
    <xdr:to>
      <xdr:col>14</xdr:col>
      <xdr:colOff>429780</xdr:colOff>
      <xdr:row>3</xdr:row>
      <xdr:rowOff>1506681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1CCD5115-FC31-4894-A76C-3893547D7092}"/>
            </a:ext>
          </a:extLst>
        </xdr:cNvPr>
        <xdr:cNvSpPr/>
      </xdr:nvSpPr>
      <xdr:spPr>
        <a:xfrm>
          <a:off x="27354068" y="542991"/>
          <a:ext cx="424296" cy="454855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1173119</xdr:colOff>
      <xdr:row>0</xdr:row>
      <xdr:rowOff>108816</xdr:rowOff>
    </xdr:from>
    <xdr:to>
      <xdr:col>19</xdr:col>
      <xdr:colOff>126392</xdr:colOff>
      <xdr:row>2</xdr:row>
      <xdr:rowOff>501943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3A12F62-329E-4702-90E0-D16C4B3BD8CA}"/>
            </a:ext>
          </a:extLst>
        </xdr:cNvPr>
        <xdr:cNvSpPr/>
      </xdr:nvSpPr>
      <xdr:spPr>
        <a:xfrm>
          <a:off x="28709028" y="108816"/>
          <a:ext cx="6645720" cy="2439847"/>
        </a:xfrm>
        <a:prstGeom prst="wedgeRoundRectCallout">
          <a:avLst>
            <a:gd name="adj1" fmla="val -60666"/>
            <a:gd name="adj2" fmla="val 5623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1127390</xdr:colOff>
      <xdr:row>17</xdr:row>
      <xdr:rowOff>273893</xdr:rowOff>
    </xdr:from>
    <xdr:to>
      <xdr:col>3</xdr:col>
      <xdr:colOff>162502</xdr:colOff>
      <xdr:row>21</xdr:row>
      <xdr:rowOff>66097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BBBC1F95-1D04-48D0-AEFF-3D52750AF673}"/>
            </a:ext>
          </a:extLst>
        </xdr:cNvPr>
        <xdr:cNvSpPr/>
      </xdr:nvSpPr>
      <xdr:spPr>
        <a:xfrm>
          <a:off x="2149163" y="12050257"/>
          <a:ext cx="3946836" cy="1527197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658917</xdr:colOff>
      <xdr:row>21</xdr:row>
      <xdr:rowOff>172489</xdr:rowOff>
    </xdr:from>
    <xdr:to>
      <xdr:col>3</xdr:col>
      <xdr:colOff>1322821</xdr:colOff>
      <xdr:row>29</xdr:row>
      <xdr:rowOff>412461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7D7D81D-0188-4044-BFC9-BBA5E926EBE8}"/>
            </a:ext>
          </a:extLst>
        </xdr:cNvPr>
        <xdr:cNvSpPr/>
      </xdr:nvSpPr>
      <xdr:spPr>
        <a:xfrm>
          <a:off x="658917" y="13680671"/>
          <a:ext cx="6597401" cy="3706783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14560</xdr:colOff>
      <xdr:row>17</xdr:row>
      <xdr:rowOff>18785</xdr:rowOff>
    </xdr:from>
    <xdr:to>
      <xdr:col>6</xdr:col>
      <xdr:colOff>3255239</xdr:colOff>
      <xdr:row>18</xdr:row>
      <xdr:rowOff>231756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8DDB8E25-B7B9-4738-BB0E-CCA5CEA3AFAB}"/>
            </a:ext>
          </a:extLst>
        </xdr:cNvPr>
        <xdr:cNvSpPr/>
      </xdr:nvSpPr>
      <xdr:spPr>
        <a:xfrm rot="5400000">
          <a:off x="13815953" y="7830483"/>
          <a:ext cx="645925" cy="7051257"/>
        </a:xfrm>
        <a:prstGeom prst="rightBrace">
          <a:avLst>
            <a:gd name="adj1" fmla="val 53633"/>
            <a:gd name="adj2" fmla="val 4996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964723</xdr:colOff>
      <xdr:row>19</xdr:row>
      <xdr:rowOff>358553</xdr:rowOff>
    </xdr:from>
    <xdr:to>
      <xdr:col>6</xdr:col>
      <xdr:colOff>654915</xdr:colOff>
      <xdr:row>27</xdr:row>
      <xdr:rowOff>273915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C825CB29-6C53-4318-BFD2-003F79FB22AB}"/>
            </a:ext>
          </a:extLst>
        </xdr:cNvPr>
        <xdr:cNvSpPr/>
      </xdr:nvSpPr>
      <xdr:spPr>
        <a:xfrm>
          <a:off x="9034996" y="12238826"/>
          <a:ext cx="5772049" cy="3382173"/>
        </a:xfrm>
        <a:prstGeom prst="wedgeRoundRectCallout">
          <a:avLst>
            <a:gd name="adj1" fmla="val 38938"/>
            <a:gd name="adj2" fmla="val -646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4</xdr:col>
      <xdr:colOff>958169</xdr:colOff>
      <xdr:row>27</xdr:row>
      <xdr:rowOff>361291</xdr:rowOff>
    </xdr:from>
    <xdr:to>
      <xdr:col>6</xdr:col>
      <xdr:colOff>744683</xdr:colOff>
      <xdr:row>32</xdr:row>
      <xdr:rowOff>297583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63D9E144-F720-4287-98FA-6A0712DE4018}"/>
            </a:ext>
          </a:extLst>
        </xdr:cNvPr>
        <xdr:cNvSpPr/>
      </xdr:nvSpPr>
      <xdr:spPr>
        <a:xfrm>
          <a:off x="8941851" y="15705200"/>
          <a:ext cx="5865196" cy="209789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セルがオレンジ色に着色される。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</a:p>
      </xdr:txBody>
    </xdr:sp>
    <xdr:clientData/>
  </xdr:twoCellAnchor>
  <xdr:twoCellAnchor editAs="oneCell">
    <xdr:from>
      <xdr:col>8</xdr:col>
      <xdr:colOff>25987</xdr:colOff>
      <xdr:row>17</xdr:row>
      <xdr:rowOff>24378</xdr:rowOff>
    </xdr:from>
    <xdr:to>
      <xdr:col>10</xdr:col>
      <xdr:colOff>10101</xdr:colOff>
      <xdr:row>18</xdr:row>
      <xdr:rowOff>235372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5A7CBCE9-EFB7-49A8-91B4-80463E53C57A}"/>
            </a:ext>
          </a:extLst>
        </xdr:cNvPr>
        <xdr:cNvSpPr/>
      </xdr:nvSpPr>
      <xdr:spPr>
        <a:xfrm rot="5400000">
          <a:off x="19129091" y="10189002"/>
          <a:ext cx="647123" cy="3870603"/>
        </a:xfrm>
        <a:prstGeom prst="rightBrace">
          <a:avLst>
            <a:gd name="adj1" fmla="val 53633"/>
            <a:gd name="adj2" fmla="val 4719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831273</xdr:colOff>
      <xdr:row>19</xdr:row>
      <xdr:rowOff>304800</xdr:rowOff>
    </xdr:from>
    <xdr:to>
      <xdr:col>10</xdr:col>
      <xdr:colOff>1209098</xdr:colOff>
      <xdr:row>25</xdr:row>
      <xdr:rowOff>304799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5406DEE9-92B3-46AC-98CA-C11D4402B326}"/>
            </a:ext>
          </a:extLst>
        </xdr:cNvPr>
        <xdr:cNvSpPr/>
      </xdr:nvSpPr>
      <xdr:spPr>
        <a:xfrm>
          <a:off x="19915909" y="12185073"/>
          <a:ext cx="4312228" cy="2597726"/>
        </a:xfrm>
        <a:prstGeom prst="wedgeRoundRectCallout">
          <a:avLst>
            <a:gd name="adj1" fmla="val -20400"/>
            <a:gd name="adj2" fmla="val -6614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⑤指標　⑥詳細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⑤生産性指標を選択してください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16</xdr:col>
      <xdr:colOff>695902</xdr:colOff>
      <xdr:row>19</xdr:row>
      <xdr:rowOff>312602</xdr:rowOff>
    </xdr:from>
    <xdr:to>
      <xdr:col>19</xdr:col>
      <xdr:colOff>450273</xdr:colOff>
      <xdr:row>27</xdr:row>
      <xdr:rowOff>103908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2AF582FC-8C75-4893-8F5A-62336B92BD3F}"/>
            </a:ext>
          </a:extLst>
        </xdr:cNvPr>
        <xdr:cNvSpPr/>
      </xdr:nvSpPr>
      <xdr:spPr>
        <a:xfrm>
          <a:off x="30032902" y="12192875"/>
          <a:ext cx="4028787" cy="3258117"/>
        </a:xfrm>
        <a:prstGeom prst="wedgeRoundRectCallout">
          <a:avLst>
            <a:gd name="adj1" fmla="val 12904"/>
            <a:gd name="adj2" fmla="val -6215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 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⑬能力値 型締力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(kN)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⑬能力値 型締力を入力してください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kN</a:t>
          </a:r>
        </a:p>
      </xdr:txBody>
    </xdr:sp>
    <xdr:clientData/>
  </xdr:twoCellAnchor>
  <xdr:twoCellAnchor editAs="oneCell">
    <xdr:from>
      <xdr:col>17</xdr:col>
      <xdr:colOff>31119</xdr:colOff>
      <xdr:row>17</xdr:row>
      <xdr:rowOff>23558</xdr:rowOff>
    </xdr:from>
    <xdr:to>
      <xdr:col>19</xdr:col>
      <xdr:colOff>8716</xdr:colOff>
      <xdr:row>18</xdr:row>
      <xdr:rowOff>237025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879EB414-8B5D-404C-8673-4F32D0FA43E9}"/>
            </a:ext>
          </a:extLst>
        </xdr:cNvPr>
        <xdr:cNvSpPr/>
      </xdr:nvSpPr>
      <xdr:spPr>
        <a:xfrm rot="5400000">
          <a:off x="33123512" y="10572984"/>
          <a:ext cx="649596" cy="3103471"/>
        </a:xfrm>
        <a:prstGeom prst="rightBrace">
          <a:avLst>
            <a:gd name="adj1" fmla="val 53633"/>
            <a:gd name="adj2" fmla="val 3829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1220116</xdr:colOff>
      <xdr:row>2</xdr:row>
      <xdr:rowOff>614984</xdr:rowOff>
    </xdr:from>
    <xdr:to>
      <xdr:col>19</xdr:col>
      <xdr:colOff>332221</xdr:colOff>
      <xdr:row>4</xdr:row>
      <xdr:rowOff>149840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82731298-AE64-4061-A97B-FB48182C9821}"/>
            </a:ext>
          </a:extLst>
        </xdr:cNvPr>
        <xdr:cNvSpPr/>
      </xdr:nvSpPr>
      <xdr:spPr>
        <a:xfrm>
          <a:off x="28756025" y="2658529"/>
          <a:ext cx="6798202" cy="261749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20</xdr:col>
      <xdr:colOff>800679</xdr:colOff>
      <xdr:row>17</xdr:row>
      <xdr:rowOff>174620</xdr:rowOff>
    </xdr:from>
    <xdr:to>
      <xdr:col>21</xdr:col>
      <xdr:colOff>2257716</xdr:colOff>
      <xdr:row>22</xdr:row>
      <xdr:rowOff>190500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259A7A79-FE59-4C32-84E3-0D80CD335FC7}"/>
            </a:ext>
          </a:extLst>
        </xdr:cNvPr>
        <xdr:cNvSpPr/>
      </xdr:nvSpPr>
      <xdr:spPr>
        <a:xfrm>
          <a:off x="37411315" y="11188984"/>
          <a:ext cx="2995180" cy="2180652"/>
        </a:xfrm>
        <a:prstGeom prst="wedgeRoundRectCallout">
          <a:avLst>
            <a:gd name="adj1" fmla="val -40912"/>
            <a:gd name="adj2" fmla="val -83434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⑮希望小売価格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</a:p>
      </xdr:txBody>
    </xdr:sp>
    <xdr:clientData/>
  </xdr:twoCellAnchor>
  <xdr:twoCellAnchor editAs="oneCell">
    <xdr:from>
      <xdr:col>19</xdr:col>
      <xdr:colOff>2579552</xdr:colOff>
      <xdr:row>26</xdr:row>
      <xdr:rowOff>247359</xdr:rowOff>
    </xdr:from>
    <xdr:to>
      <xdr:col>22</xdr:col>
      <xdr:colOff>1887691</xdr:colOff>
      <xdr:row>43</xdr:row>
      <xdr:rowOff>409285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7AE9CDA8-8B71-4434-951A-B7E198480AEC}"/>
            </a:ext>
          </a:extLst>
        </xdr:cNvPr>
        <xdr:cNvGrpSpPr/>
      </xdr:nvGrpSpPr>
      <xdr:grpSpPr>
        <a:xfrm>
          <a:off x="39640461" y="15158314"/>
          <a:ext cx="8036503" cy="7522153"/>
          <a:chOff x="32051914" y="12993542"/>
          <a:chExt cx="8056995" cy="7528503"/>
        </a:xfrm>
      </xdr:grpSpPr>
      <xdr:sp macro="" textlink="">
        <xdr:nvSpPr>
          <xdr:cNvPr id="53" name="吹き出し: 角を丸めた四角形 52">
            <a:extLst>
              <a:ext uri="{FF2B5EF4-FFF2-40B4-BE49-F238E27FC236}">
                <a16:creationId xmlns:a16="http://schemas.microsoft.com/office/drawing/2014/main" id="{278BFEC5-5157-459C-881C-DDAC17AE89CE}"/>
              </a:ext>
            </a:extLst>
          </xdr:cNvPr>
          <xdr:cNvSpPr/>
        </xdr:nvSpPr>
        <xdr:spPr>
          <a:xfrm>
            <a:off x="32051914" y="12993542"/>
            <a:ext cx="8056995" cy="7528503"/>
          </a:xfrm>
          <a:prstGeom prst="wedgeRoundRectCallout">
            <a:avLst>
              <a:gd name="adj1" fmla="val 13393"/>
              <a:gd name="adj2" fmla="val -114149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⑯ワイルドカードの内訳一覧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11B5E8DE-4BCF-4CD5-90B2-6E7326E7D86D}"/>
              </a:ext>
            </a:extLst>
          </xdr:cNvPr>
          <xdr:cNvSpPr/>
        </xdr:nvSpPr>
        <xdr:spPr>
          <a:xfrm>
            <a:off x="32291989" y="14541360"/>
            <a:ext cx="7576845" cy="5132095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21</xdr:col>
      <xdr:colOff>3459077</xdr:colOff>
      <xdr:row>14</xdr:row>
      <xdr:rowOff>345500</xdr:rowOff>
    </xdr:from>
    <xdr:to>
      <xdr:col>23</xdr:col>
      <xdr:colOff>0</xdr:colOff>
      <xdr:row>19</xdr:row>
      <xdr:rowOff>370612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77F6CA53-4494-4977-80F7-00F3245EBFA9}"/>
            </a:ext>
          </a:extLst>
        </xdr:cNvPr>
        <xdr:cNvSpPr/>
      </xdr:nvSpPr>
      <xdr:spPr>
        <a:xfrm>
          <a:off x="41611032" y="10061000"/>
          <a:ext cx="3007994" cy="2193060"/>
        </a:xfrm>
        <a:prstGeom prst="wedgeRoundRectCallout">
          <a:avLst>
            <a:gd name="adj1" fmla="val -11242"/>
            <a:gd name="adj2" fmla="val -76562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⑰備考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⑰備考を入力してください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9</xdr:col>
      <xdr:colOff>2337954</xdr:colOff>
      <xdr:row>17</xdr:row>
      <xdr:rowOff>0</xdr:rowOff>
    </xdr:from>
    <xdr:to>
      <xdr:col>12</xdr:col>
      <xdr:colOff>17317</xdr:colOff>
      <xdr:row>18</xdr:row>
      <xdr:rowOff>199916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435C3CF3-FCF8-4F26-9C17-A9C49823E693}"/>
            </a:ext>
          </a:extLst>
        </xdr:cNvPr>
        <xdr:cNvSpPr/>
      </xdr:nvSpPr>
      <xdr:spPr>
        <a:xfrm rot="5400000">
          <a:off x="21165181" y="10423182"/>
          <a:ext cx="636045" cy="3342409"/>
        </a:xfrm>
        <a:prstGeom prst="rightBrace">
          <a:avLst>
            <a:gd name="adj1" fmla="val 53633"/>
            <a:gd name="adj2" fmla="val 2563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-1</xdr:colOff>
      <xdr:row>17</xdr:row>
      <xdr:rowOff>3566</xdr:rowOff>
    </xdr:from>
    <xdr:to>
      <xdr:col>16</xdr:col>
      <xdr:colOff>17319</xdr:colOff>
      <xdr:row>18</xdr:row>
      <xdr:rowOff>197132</xdr:rowOff>
    </xdr:to>
    <xdr:sp macro="" textlink="">
      <xdr:nvSpPr>
        <xdr:cNvPr id="47" name="右中かっこ 46">
          <a:extLst>
            <a:ext uri="{FF2B5EF4-FFF2-40B4-BE49-F238E27FC236}">
              <a16:creationId xmlns:a16="http://schemas.microsoft.com/office/drawing/2014/main" id="{F284A7F7-6FF5-4423-8041-7A56A7CFD8C8}"/>
            </a:ext>
          </a:extLst>
        </xdr:cNvPr>
        <xdr:cNvSpPr/>
      </xdr:nvSpPr>
      <xdr:spPr>
        <a:xfrm rot="5400000">
          <a:off x="27065197" y="10709323"/>
          <a:ext cx="629695" cy="2770910"/>
        </a:xfrm>
        <a:prstGeom prst="rightBrace">
          <a:avLst>
            <a:gd name="adj1" fmla="val 53633"/>
            <a:gd name="adj2" fmla="val 299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118262</xdr:colOff>
      <xdr:row>19</xdr:row>
      <xdr:rowOff>70017</xdr:rowOff>
    </xdr:from>
    <xdr:to>
      <xdr:col>15</xdr:col>
      <xdr:colOff>221961</xdr:colOff>
      <xdr:row>25</xdr:row>
      <xdr:rowOff>159615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DCC48E52-B0B7-4EB2-A209-C45B08832A91}"/>
            </a:ext>
          </a:extLst>
        </xdr:cNvPr>
        <xdr:cNvSpPr/>
      </xdr:nvSpPr>
      <xdr:spPr>
        <a:xfrm>
          <a:off x="23518589" y="11887944"/>
          <a:ext cx="4138547" cy="2669719"/>
        </a:xfrm>
        <a:prstGeom prst="wedgeRoundRectCallout">
          <a:avLst>
            <a:gd name="adj1" fmla="val -29682"/>
            <a:gd name="adj2" fmla="val -851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658089</xdr:colOff>
      <xdr:row>28</xdr:row>
      <xdr:rowOff>123490</xdr:rowOff>
    </xdr:from>
    <xdr:to>
      <xdr:col>12</xdr:col>
      <xdr:colOff>969819</xdr:colOff>
      <xdr:row>35</xdr:row>
      <xdr:rowOff>141720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8123C511-107C-4437-B2E4-BD2AA6131BD7}"/>
            </a:ext>
          </a:extLst>
        </xdr:cNvPr>
        <xdr:cNvSpPr/>
      </xdr:nvSpPr>
      <xdr:spPr>
        <a:xfrm>
          <a:off x="21335998" y="15900354"/>
          <a:ext cx="5611094" cy="3045736"/>
        </a:xfrm>
        <a:prstGeom prst="wedgeRoundRectCallout">
          <a:avLst>
            <a:gd name="adj1" fmla="val 19522"/>
            <a:gd name="adj2" fmla="val -18557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⑦数値　⑧単位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1226891</xdr:colOff>
      <xdr:row>28</xdr:row>
      <xdr:rowOff>199836</xdr:rowOff>
    </xdr:from>
    <xdr:to>
      <xdr:col>17</xdr:col>
      <xdr:colOff>637302</xdr:colOff>
      <xdr:row>35</xdr:row>
      <xdr:rowOff>200891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05A6DE45-6572-4E27-B117-C3C0521F0FE1}"/>
            </a:ext>
          </a:extLst>
        </xdr:cNvPr>
        <xdr:cNvSpPr/>
      </xdr:nvSpPr>
      <xdr:spPr>
        <a:xfrm>
          <a:off x="25056709" y="15976700"/>
          <a:ext cx="6288905" cy="3028561"/>
        </a:xfrm>
        <a:prstGeom prst="wedgeRoundRectCallout">
          <a:avLst>
            <a:gd name="adj1" fmla="val 6309"/>
            <a:gd name="adj2" fmla="val -18998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⑩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2258291</xdr:colOff>
      <xdr:row>0</xdr:row>
      <xdr:rowOff>395143</xdr:rowOff>
    </xdr:from>
    <xdr:to>
      <xdr:col>8</xdr:col>
      <xdr:colOff>1074017</xdr:colOff>
      <xdr:row>2</xdr:row>
      <xdr:rowOff>173182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1AB494AC-B534-4F90-BFA9-8EF7028292A4}"/>
            </a:ext>
          </a:extLst>
        </xdr:cNvPr>
        <xdr:cNvSpPr/>
      </xdr:nvSpPr>
      <xdr:spPr>
        <a:xfrm>
          <a:off x="15333518" y="395143"/>
          <a:ext cx="4287982" cy="1821584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2078182</xdr:colOff>
      <xdr:row>3</xdr:row>
      <xdr:rowOff>682294</xdr:rowOff>
    </xdr:from>
    <xdr:to>
      <xdr:col>9</xdr:col>
      <xdr:colOff>495301</xdr:colOff>
      <xdr:row>5</xdr:row>
      <xdr:rowOff>48779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07D6D8DA-1430-459A-B46B-E68A4E8B105E}"/>
            </a:ext>
          </a:extLst>
        </xdr:cNvPr>
        <xdr:cNvSpPr/>
      </xdr:nvSpPr>
      <xdr:spPr>
        <a:xfrm>
          <a:off x="16140546" y="4267158"/>
          <a:ext cx="4946073" cy="1291978"/>
        </a:xfrm>
        <a:prstGeom prst="wedgeRoundRectCallout">
          <a:avLst>
            <a:gd name="adj1" fmla="val -38641"/>
            <a:gd name="adj2" fmla="val -12778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1385455</xdr:colOff>
      <xdr:row>1</xdr:row>
      <xdr:rowOff>1437410</xdr:rowOff>
    </xdr:from>
    <xdr:to>
      <xdr:col>5</xdr:col>
      <xdr:colOff>609600</xdr:colOff>
      <xdr:row>3</xdr:row>
      <xdr:rowOff>55419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06F226F-8516-4482-9675-7B1DCE5FE2C9}"/>
            </a:ext>
          </a:extLst>
        </xdr:cNvPr>
        <xdr:cNvSpPr/>
      </xdr:nvSpPr>
      <xdr:spPr>
        <a:xfrm>
          <a:off x="5860473" y="1936174"/>
          <a:ext cx="3186545" cy="1693718"/>
        </a:xfrm>
        <a:prstGeom prst="wedgeRoundRectCallout">
          <a:avLst>
            <a:gd name="adj1" fmla="val -38149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540039</xdr:colOff>
      <xdr:row>18</xdr:row>
      <xdr:rowOff>44739</xdr:rowOff>
    </xdr:from>
    <xdr:to>
      <xdr:col>20</xdr:col>
      <xdr:colOff>640772</xdr:colOff>
      <xdr:row>26</xdr:row>
      <xdr:rowOff>69271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FEA28ADE-0887-491F-898D-DED948544BEA}"/>
            </a:ext>
          </a:extLst>
        </xdr:cNvPr>
        <xdr:cNvSpPr/>
      </xdr:nvSpPr>
      <xdr:spPr>
        <a:xfrm>
          <a:off x="34154630" y="11492057"/>
          <a:ext cx="3093604" cy="3484994"/>
        </a:xfrm>
        <a:prstGeom prst="wedgeRoundRectCallout">
          <a:avLst>
            <a:gd name="adj1" fmla="val -23518"/>
            <a:gd name="adj2" fmla="val -86698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⑭必須仕様内容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⑭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955958</xdr:colOff>
      <xdr:row>26</xdr:row>
      <xdr:rowOff>69271</xdr:rowOff>
    </xdr:from>
    <xdr:to>
      <xdr:col>9</xdr:col>
      <xdr:colOff>245908</xdr:colOff>
      <xdr:row>39</xdr:row>
      <xdr:rowOff>398318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495BF3F-EDFA-66D5-CDB2-7A4A8D978BBB}"/>
            </a:ext>
          </a:extLst>
        </xdr:cNvPr>
        <xdr:cNvGrpSpPr/>
      </xdr:nvGrpSpPr>
      <xdr:grpSpPr>
        <a:xfrm>
          <a:off x="15537867" y="14980226"/>
          <a:ext cx="5818905" cy="5957456"/>
          <a:chOff x="13767956" y="15742226"/>
          <a:chExt cx="5818904" cy="5957456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D3B2D336-97BB-4BB5-851C-9A33ABE3BDCF}"/>
              </a:ext>
            </a:extLst>
          </xdr:cNvPr>
          <xdr:cNvSpPr/>
        </xdr:nvSpPr>
        <xdr:spPr>
          <a:xfrm>
            <a:off x="13767956" y="15742226"/>
            <a:ext cx="5818904" cy="5957456"/>
          </a:xfrm>
          <a:prstGeom prst="wedgeRoundRectCallout">
            <a:avLst>
              <a:gd name="adj1" fmla="val 7586"/>
              <a:gd name="adj2" fmla="val -11586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EF7A382F-382C-4F49-8140-4A4AC083ACBB}"/>
              </a:ext>
            </a:extLst>
          </xdr:cNvPr>
          <xdr:cNvSpPr/>
        </xdr:nvSpPr>
        <xdr:spPr>
          <a:xfrm>
            <a:off x="13880521" y="17318183"/>
            <a:ext cx="5593772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27</xdr:col>
      <xdr:colOff>0</xdr:colOff>
      <xdr:row>1</xdr:row>
      <xdr:rowOff>0</xdr:rowOff>
    </xdr:from>
    <xdr:to>
      <xdr:col>31</xdr:col>
      <xdr:colOff>805806</xdr:colOff>
      <xdr:row>2</xdr:row>
      <xdr:rowOff>366010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71AD843-B37B-4B52-B683-38660799C0E0}"/>
            </a:ext>
          </a:extLst>
        </xdr:cNvPr>
        <xdr:cNvSpPr/>
      </xdr:nvSpPr>
      <xdr:spPr>
        <a:xfrm>
          <a:off x="54500318" y="502227"/>
          <a:ext cx="7871624" cy="19073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1022062</xdr:colOff>
      <xdr:row>3</xdr:row>
      <xdr:rowOff>1121908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1653562-F2B1-4B20-86C4-D64FE30E4992}"/>
            </a:ext>
          </a:extLst>
        </xdr:cNvPr>
        <xdr:cNvGrpSpPr/>
      </xdr:nvGrpSpPr>
      <xdr:grpSpPr>
        <a:xfrm>
          <a:off x="29094545" y="2043545"/>
          <a:ext cx="7031472" cy="2663227"/>
          <a:chOff x="24658307" y="547688"/>
          <a:chExt cx="6653866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F9763C3-6500-4120-9882-FC8499677289}"/>
              </a:ext>
            </a:extLst>
          </xdr:cNvPr>
          <xdr:cNvSpPr/>
        </xdr:nvSpPr>
        <xdr:spPr>
          <a:xfrm>
            <a:off x="24658307" y="547688"/>
            <a:ext cx="665386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CFCAD5D-376A-42DD-9CB2-FE519E08D0CA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8F511FC-442C-4A79-B58E-A1595F576469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FEAD3C1-2C75-40B1-B693-22ADDCC7F39B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3B16A2D3-33AF-47D5-9EBC-1CD65C699E11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E9A06F8-EE10-4A13-ACB9-34102A6F0CBC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E4114C6C-F2F4-47D2-9A63-EA94B5BADB5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C912950-65A6-4D5C-BADF-039F89D20522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21A5EB5-3E72-4910-9FC7-82E845113348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A2E263E-5FA2-404D-97F5-B89765D36A43}"/>
              </a:ext>
            </a:extLst>
          </xdr:cNvPr>
          <xdr:cNvGrpSpPr/>
        </xdr:nvGrpSpPr>
        <xdr:grpSpPr>
          <a:xfrm>
            <a:off x="25407436" y="2326559"/>
            <a:ext cx="5545786" cy="513770"/>
            <a:chOff x="20809325" y="534306"/>
            <a:chExt cx="2597220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EB48703-93BE-4277-B0F4-35DA57B45A8F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DAD3697-3609-4866-8443-33848EF4E72B}"/>
                </a:ext>
              </a:extLst>
            </xdr:cNvPr>
            <xdr:cNvSpPr/>
          </xdr:nvSpPr>
          <xdr:spPr>
            <a:xfrm>
              <a:off x="21761821" y="534306"/>
              <a:ext cx="164472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2871A177-4059-4EE4-9A58-601725D6F5B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29</xdr:col>
      <xdr:colOff>302558</xdr:colOff>
      <xdr:row>1</xdr:row>
      <xdr:rowOff>537882</xdr:rowOff>
    </xdr:from>
    <xdr:to>
      <xdr:col>35</xdr:col>
      <xdr:colOff>0</xdr:colOff>
      <xdr:row>2</xdr:row>
      <xdr:rowOff>903892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D5E6235-4B17-4C4C-A6E0-5EFBC46C6278}"/>
            </a:ext>
          </a:extLst>
        </xdr:cNvPr>
        <xdr:cNvSpPr/>
      </xdr:nvSpPr>
      <xdr:spPr>
        <a:xfrm>
          <a:off x="43153852" y="1042147"/>
          <a:ext cx="7645213" cy="17555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1159069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B22891CB-0C08-406B-87B1-762F50EB212A}"/>
            </a:ext>
          </a:extLst>
        </xdr:cNvPr>
        <xdr:cNvSpPr/>
      </xdr:nvSpPr>
      <xdr:spPr>
        <a:xfrm>
          <a:off x="28575" y="28575"/>
          <a:ext cx="4190400" cy="43285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射出成形機／基準値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4F76A4C-A7F9-443B-9446-9E3527C466E0}"/>
            </a:ext>
          </a:extLst>
        </xdr:cNvPr>
        <xdr:cNvGrpSpPr/>
      </xdr:nvGrpSpPr>
      <xdr:grpSpPr>
        <a:xfrm>
          <a:off x="609600" y="981075"/>
          <a:ext cx="6734175" cy="162118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2547EBF6-9B25-7CDC-C7E1-72F4B7817B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F752913C-ACBB-AAF0-B1DA-1CF0265F9C7A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9E2D306-2BF4-D968-CD06-61B54ED306C5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16</xdr:row>
      <xdr:rowOff>0</xdr:rowOff>
    </xdr:from>
    <xdr:to>
      <xdr:col>5</xdr:col>
      <xdr:colOff>1012825</xdr:colOff>
      <xdr:row>19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131447-4EAF-4A95-B99B-84A3C388A8CE}"/>
            </a:ext>
          </a:extLst>
        </xdr:cNvPr>
        <xdr:cNvSpPr/>
      </xdr:nvSpPr>
      <xdr:spPr>
        <a:xfrm>
          <a:off x="342900" y="2743200"/>
          <a:ext cx="6794500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186E-873C-4699-AE9C-1E43E1700360}">
  <sheetPr codeName="Sheet2">
    <pageSetUpPr fitToPage="1"/>
  </sheetPr>
  <dimension ref="A1:AJ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2" outlineLevelCol="1" x14ac:dyDescent="0.15"/>
  <cols>
    <col min="1" max="1" width="13.5" style="58" customWidth="1"/>
    <col min="2" max="2" width="32.125" style="58" customWidth="1"/>
    <col min="3" max="3" width="32.875" style="1" customWidth="1"/>
    <col min="4" max="5" width="33.125" style="1" customWidth="1"/>
    <col min="6" max="7" width="46.625" style="1" customWidth="1"/>
    <col min="8" max="8" width="18.125" style="1" customWidth="1"/>
    <col min="9" max="9" width="21" style="1" customWidth="1"/>
    <col min="10" max="10" width="30.75" style="1" bestFit="1" customWidth="1"/>
    <col min="11" max="11" width="24" style="1" customWidth="1"/>
    <col min="12" max="12" width="14.875" style="1" customWidth="1"/>
    <col min="13" max="13" width="24" style="1" customWidth="1"/>
    <col min="14" max="14" width="14.875" style="1" customWidth="1"/>
    <col min="15" max="15" width="19.875" style="1" customWidth="1"/>
    <col min="16" max="16" width="20" style="1" customWidth="1"/>
    <col min="17" max="18" width="19.5" style="1" customWidth="1"/>
    <col min="19" max="19" width="22.125" style="1" customWidth="1"/>
    <col min="20" max="20" width="42.875" style="1" customWidth="1"/>
    <col min="21" max="21" width="22.125" style="1" customWidth="1"/>
    <col min="22" max="22" width="49.5" style="1" customWidth="1"/>
    <col min="23" max="23" width="42.875" style="1" customWidth="1"/>
    <col min="24" max="24" width="19.375" style="1" hidden="1" customWidth="1" outlineLevel="1"/>
    <col min="25" max="26" width="30.5" style="1" hidden="1" customWidth="1" outlineLevel="1"/>
    <col min="27" max="27" width="17.625" style="1" hidden="1" customWidth="1" outlineLevel="1"/>
    <col min="28" max="28" width="40.625" style="1" hidden="1" customWidth="1" outlineLevel="1"/>
    <col min="29" max="29" width="10.625" style="1" hidden="1" customWidth="1" outlineLevel="1"/>
    <col min="30" max="33" width="20.625" style="1" hidden="1" customWidth="1" outlineLevel="1"/>
    <col min="34" max="35" width="9" style="1" hidden="1" customWidth="1" outlineLevel="1"/>
    <col min="36" max="36" width="9" style="1" customWidth="1" collapsed="1"/>
    <col min="37" max="40" width="9" style="1" customWidth="1"/>
    <col min="41" max="16384" width="9" style="1"/>
  </cols>
  <sheetData>
    <row r="1" spans="1:35" ht="40.35" customHeight="1" x14ac:dyDescent="0.15">
      <c r="A1" s="202" t="s">
        <v>84</v>
      </c>
      <c r="B1" s="203"/>
      <c r="C1" s="203"/>
      <c r="D1" s="203"/>
      <c r="E1" s="203"/>
      <c r="F1" s="203"/>
      <c r="G1" s="204"/>
      <c r="H1"/>
      <c r="J1" s="160" t="s">
        <v>18</v>
      </c>
      <c r="K1" s="161"/>
      <c r="L1" s="161"/>
      <c r="M1" s="161"/>
      <c r="N1" s="162"/>
    </row>
    <row r="2" spans="1:35" ht="120.75" customHeight="1" x14ac:dyDescent="0.15">
      <c r="A2" s="205" t="s">
        <v>36</v>
      </c>
      <c r="B2" s="206"/>
      <c r="C2" s="207" t="s">
        <v>77</v>
      </c>
      <c r="D2" s="208"/>
      <c r="E2" s="50" t="s">
        <v>41</v>
      </c>
      <c r="F2" s="209" t="s">
        <v>70</v>
      </c>
      <c r="G2" s="210"/>
      <c r="H2"/>
      <c r="J2" s="51" t="s">
        <v>16</v>
      </c>
      <c r="K2" s="163" t="s">
        <v>66</v>
      </c>
      <c r="L2" s="164"/>
      <c r="M2" s="164"/>
      <c r="N2" s="165"/>
    </row>
    <row r="3" spans="1:35" ht="120.75" customHeight="1" thickBot="1" x14ac:dyDescent="0.2">
      <c r="A3" s="211" t="s">
        <v>132</v>
      </c>
      <c r="B3" s="212"/>
      <c r="C3" s="212"/>
      <c r="D3" s="212"/>
      <c r="E3" s="213"/>
      <c r="F3" s="52" t="s">
        <v>42</v>
      </c>
      <c r="G3" s="115" t="s">
        <v>102</v>
      </c>
      <c r="H3"/>
      <c r="J3" s="51" t="s">
        <v>17</v>
      </c>
      <c r="K3" s="163" t="s">
        <v>65</v>
      </c>
      <c r="L3" s="164"/>
      <c r="M3" s="164"/>
      <c r="N3" s="165"/>
    </row>
    <row r="4" spans="1:35" ht="120.75" customHeight="1" thickBot="1" x14ac:dyDescent="0.2">
      <c r="A4" s="214"/>
      <c r="B4" s="215"/>
      <c r="C4" s="215"/>
      <c r="D4" s="215"/>
      <c r="E4" s="216"/>
      <c r="F4" s="53" t="s">
        <v>43</v>
      </c>
      <c r="G4" s="53">
        <f>COUNTIF($B$13:$B$52,"プラスチック加工機械")</f>
        <v>5</v>
      </c>
      <c r="H4"/>
      <c r="J4" s="54" t="s">
        <v>45</v>
      </c>
      <c r="K4" s="166" t="s">
        <v>83</v>
      </c>
      <c r="L4" s="167"/>
      <c r="M4" s="167"/>
      <c r="N4" s="168"/>
      <c r="AA4" s="91" t="s">
        <v>23</v>
      </c>
      <c r="AB4" s="3">
        <f>COUNTIF(AA13:AA52,"OK")</f>
        <v>0</v>
      </c>
    </row>
    <row r="5" spans="1:35" s="2" customFormat="1" ht="30" customHeight="1" thickBot="1" x14ac:dyDescent="0.2">
      <c r="A5" s="55"/>
      <c r="B5" s="55"/>
      <c r="C5" s="55"/>
      <c r="D5" s="55"/>
      <c r="E5" s="55"/>
      <c r="F5" s="55"/>
      <c r="G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35" s="4" customFormat="1" ht="36" customHeight="1" x14ac:dyDescent="0.15">
      <c r="A6" s="11" t="s">
        <v>21</v>
      </c>
      <c r="B6" s="45">
        <f t="shared" ref="B6:W6" si="0">COLUMN()-1</f>
        <v>1</v>
      </c>
      <c r="C6" s="45">
        <f t="shared" si="0"/>
        <v>2</v>
      </c>
      <c r="D6" s="45">
        <f t="shared" si="0"/>
        <v>3</v>
      </c>
      <c r="E6" s="12">
        <f t="shared" si="0"/>
        <v>4</v>
      </c>
      <c r="F6" s="45">
        <f t="shared" si="0"/>
        <v>5</v>
      </c>
      <c r="G6" s="45">
        <f t="shared" si="0"/>
        <v>6</v>
      </c>
      <c r="H6" s="12">
        <f t="shared" si="0"/>
        <v>7</v>
      </c>
      <c r="I6" s="64">
        <f t="shared" si="0"/>
        <v>8</v>
      </c>
      <c r="J6" s="12">
        <f t="shared" si="0"/>
        <v>9</v>
      </c>
      <c r="K6" s="12">
        <f t="shared" si="0"/>
        <v>10</v>
      </c>
      <c r="L6" s="12">
        <f t="shared" si="0"/>
        <v>11</v>
      </c>
      <c r="M6" s="12">
        <f t="shared" si="0"/>
        <v>12</v>
      </c>
      <c r="N6" s="12">
        <f t="shared" si="0"/>
        <v>13</v>
      </c>
      <c r="O6" s="12">
        <f t="shared" si="0"/>
        <v>14</v>
      </c>
      <c r="P6" s="12">
        <f t="shared" si="0"/>
        <v>15</v>
      </c>
      <c r="Q6" s="12">
        <f t="shared" si="0"/>
        <v>16</v>
      </c>
      <c r="R6" s="12">
        <f t="shared" si="0"/>
        <v>17</v>
      </c>
      <c r="S6" s="45">
        <f t="shared" si="0"/>
        <v>18</v>
      </c>
      <c r="T6" s="12">
        <f t="shared" si="0"/>
        <v>19</v>
      </c>
      <c r="U6" s="12">
        <f t="shared" si="0"/>
        <v>20</v>
      </c>
      <c r="V6" s="12">
        <f t="shared" si="0"/>
        <v>21</v>
      </c>
      <c r="W6" s="47">
        <f t="shared" si="0"/>
        <v>22</v>
      </c>
      <c r="X6" s="193" t="s">
        <v>110</v>
      </c>
      <c r="Y6" s="196" t="s">
        <v>111</v>
      </c>
      <c r="Z6" s="199" t="s">
        <v>112</v>
      </c>
      <c r="AA6" s="175" t="s">
        <v>15</v>
      </c>
      <c r="AB6" s="176"/>
    </row>
    <row r="7" spans="1:35" s="4" customFormat="1" ht="39" x14ac:dyDescent="0.15">
      <c r="A7" s="13" t="s">
        <v>9</v>
      </c>
      <c r="B7" s="46" t="s">
        <v>10</v>
      </c>
      <c r="C7" s="46" t="s">
        <v>10</v>
      </c>
      <c r="D7" s="46" t="s">
        <v>10</v>
      </c>
      <c r="E7" s="14" t="s">
        <v>53</v>
      </c>
      <c r="F7" s="46" t="s">
        <v>10</v>
      </c>
      <c r="G7" s="46" t="s">
        <v>10</v>
      </c>
      <c r="H7" s="14" t="s">
        <v>11</v>
      </c>
      <c r="I7" s="65" t="s">
        <v>11</v>
      </c>
      <c r="J7" s="14" t="s">
        <v>11</v>
      </c>
      <c r="K7" s="15" t="s">
        <v>11</v>
      </c>
      <c r="L7" s="14" t="s">
        <v>11</v>
      </c>
      <c r="M7" s="15" t="s">
        <v>11</v>
      </c>
      <c r="N7" s="14" t="s">
        <v>11</v>
      </c>
      <c r="O7" s="14" t="s">
        <v>11</v>
      </c>
      <c r="P7" s="14" t="s">
        <v>11</v>
      </c>
      <c r="Q7" s="14" t="s">
        <v>11</v>
      </c>
      <c r="R7" s="14" t="s">
        <v>11</v>
      </c>
      <c r="S7" s="46" t="s">
        <v>10</v>
      </c>
      <c r="T7" s="14" t="s">
        <v>11</v>
      </c>
      <c r="U7" s="14" t="s">
        <v>11</v>
      </c>
      <c r="V7" s="14" t="s">
        <v>51</v>
      </c>
      <c r="W7" s="16" t="s">
        <v>11</v>
      </c>
      <c r="X7" s="194"/>
      <c r="Y7" s="197"/>
      <c r="Z7" s="200"/>
      <c r="AA7" s="177"/>
      <c r="AB7" s="178"/>
    </row>
    <row r="8" spans="1:35" s="4" customFormat="1" ht="31.5" customHeight="1" thickBot="1" x14ac:dyDescent="0.2">
      <c r="A8" s="17" t="s">
        <v>44</v>
      </c>
      <c r="B8" s="19" t="s">
        <v>22</v>
      </c>
      <c r="C8" s="18" t="s">
        <v>13</v>
      </c>
      <c r="D8" s="19" t="s">
        <v>22</v>
      </c>
      <c r="E8" s="19" t="s">
        <v>22</v>
      </c>
      <c r="F8" s="18" t="s">
        <v>13</v>
      </c>
      <c r="G8" s="18" t="s">
        <v>13</v>
      </c>
      <c r="H8" s="18" t="s">
        <v>13</v>
      </c>
      <c r="I8" s="66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9" t="s">
        <v>22</v>
      </c>
      <c r="O8" s="18" t="s">
        <v>13</v>
      </c>
      <c r="P8" s="18" t="s">
        <v>13</v>
      </c>
      <c r="Q8" s="19" t="s">
        <v>22</v>
      </c>
      <c r="R8" s="18" t="s">
        <v>13</v>
      </c>
      <c r="S8" s="18" t="s">
        <v>13</v>
      </c>
      <c r="T8" s="18" t="s">
        <v>89</v>
      </c>
      <c r="U8" s="68" t="s">
        <v>14</v>
      </c>
      <c r="V8" s="18" t="s">
        <v>89</v>
      </c>
      <c r="W8" s="48" t="s">
        <v>14</v>
      </c>
      <c r="X8" s="194"/>
      <c r="Y8" s="197"/>
      <c r="Z8" s="200"/>
      <c r="AA8" s="177"/>
      <c r="AB8" s="178"/>
    </row>
    <row r="9" spans="1:35" s="4" customFormat="1" ht="32.25" customHeight="1" x14ac:dyDescent="0.15">
      <c r="A9" s="181" t="s">
        <v>12</v>
      </c>
      <c r="B9" s="148" t="s">
        <v>50</v>
      </c>
      <c r="C9" s="148" t="s">
        <v>49</v>
      </c>
      <c r="D9" s="184" t="s">
        <v>36</v>
      </c>
      <c r="E9" s="157" t="s">
        <v>75</v>
      </c>
      <c r="F9" s="184" t="s">
        <v>0</v>
      </c>
      <c r="G9" s="184" t="s">
        <v>2</v>
      </c>
      <c r="H9" s="145" t="s">
        <v>103</v>
      </c>
      <c r="I9" s="185" t="s">
        <v>5</v>
      </c>
      <c r="J9" s="185"/>
      <c r="K9" s="187" t="s">
        <v>37</v>
      </c>
      <c r="L9" s="188"/>
      <c r="M9" s="187" t="s">
        <v>38</v>
      </c>
      <c r="N9" s="188"/>
      <c r="O9" s="172" t="s">
        <v>85</v>
      </c>
      <c r="P9" s="172" t="s">
        <v>86</v>
      </c>
      <c r="Q9" s="169" t="s">
        <v>87</v>
      </c>
      <c r="R9" s="145" t="s">
        <v>48</v>
      </c>
      <c r="S9" s="148" t="s">
        <v>90</v>
      </c>
      <c r="T9" s="157" t="s">
        <v>104</v>
      </c>
      <c r="U9" s="145" t="s">
        <v>88</v>
      </c>
      <c r="V9" s="151" t="s">
        <v>52</v>
      </c>
      <c r="W9" s="154" t="s">
        <v>1</v>
      </c>
      <c r="X9" s="194"/>
      <c r="Y9" s="197"/>
      <c r="Z9" s="200"/>
      <c r="AA9" s="177"/>
      <c r="AB9" s="178"/>
    </row>
    <row r="10" spans="1:35" s="4" customFormat="1" ht="27" customHeight="1" x14ac:dyDescent="0.15">
      <c r="A10" s="182"/>
      <c r="B10" s="149"/>
      <c r="C10" s="149"/>
      <c r="D10" s="149"/>
      <c r="E10" s="152"/>
      <c r="F10" s="149"/>
      <c r="G10" s="149"/>
      <c r="H10" s="191"/>
      <c r="I10" s="186"/>
      <c r="J10" s="186"/>
      <c r="K10" s="189"/>
      <c r="L10" s="190"/>
      <c r="M10" s="189"/>
      <c r="N10" s="190"/>
      <c r="O10" s="173"/>
      <c r="P10" s="173"/>
      <c r="Q10" s="170"/>
      <c r="R10" s="146"/>
      <c r="S10" s="149"/>
      <c r="T10" s="158"/>
      <c r="U10" s="146"/>
      <c r="V10" s="152"/>
      <c r="W10" s="155"/>
      <c r="X10" s="194"/>
      <c r="Y10" s="197"/>
      <c r="Z10" s="200"/>
      <c r="AA10" s="179"/>
      <c r="AB10" s="180"/>
      <c r="AD10" s="5" t="s">
        <v>114</v>
      </c>
      <c r="AE10" s="130"/>
    </row>
    <row r="11" spans="1:35" s="4" customFormat="1" ht="62.45" customHeight="1" x14ac:dyDescent="0.15">
      <c r="A11" s="183"/>
      <c r="B11" s="150"/>
      <c r="C11" s="150"/>
      <c r="D11" s="150"/>
      <c r="E11" s="153"/>
      <c r="F11" s="150"/>
      <c r="G11" s="150"/>
      <c r="H11" s="192"/>
      <c r="I11" s="67" t="s">
        <v>47</v>
      </c>
      <c r="J11" s="21" t="s">
        <v>6</v>
      </c>
      <c r="K11" s="22" t="s">
        <v>117</v>
      </c>
      <c r="L11" s="21" t="s">
        <v>3</v>
      </c>
      <c r="M11" s="22" t="s">
        <v>118</v>
      </c>
      <c r="N11" s="20" t="s">
        <v>3</v>
      </c>
      <c r="O11" s="174"/>
      <c r="P11" s="174"/>
      <c r="Q11" s="171"/>
      <c r="R11" s="147"/>
      <c r="S11" s="150"/>
      <c r="T11" s="159"/>
      <c r="U11" s="147"/>
      <c r="V11" s="153"/>
      <c r="W11" s="156"/>
      <c r="X11" s="195"/>
      <c r="Y11" s="198"/>
      <c r="Z11" s="201"/>
      <c r="AA11" s="23" t="s">
        <v>4</v>
      </c>
      <c r="AB11" s="24" t="s">
        <v>1</v>
      </c>
      <c r="AD11" s="90">
        <f>IF(AND($G$4&gt;0,OR($C$2="",$F$2="",$G$3="")),1,0)</f>
        <v>0</v>
      </c>
      <c r="AE11" s="90"/>
      <c r="AG11" s="143" t="s">
        <v>131</v>
      </c>
    </row>
    <row r="12" spans="1:35" s="4" customFormat="1" ht="33.75" customHeight="1" x14ac:dyDescent="0.15">
      <c r="A12" s="38" t="s">
        <v>7</v>
      </c>
      <c r="B12" s="70" t="s">
        <v>31</v>
      </c>
      <c r="C12" s="39" t="s">
        <v>30</v>
      </c>
      <c r="D12" s="71" t="s">
        <v>76</v>
      </c>
      <c r="E12" s="71" t="s">
        <v>69</v>
      </c>
      <c r="F12" s="41" t="s">
        <v>73</v>
      </c>
      <c r="G12" s="41" t="s">
        <v>105</v>
      </c>
      <c r="H12" s="42" t="s">
        <v>108</v>
      </c>
      <c r="I12" s="40" t="s">
        <v>33</v>
      </c>
      <c r="J12" s="41" t="s">
        <v>124</v>
      </c>
      <c r="K12" s="42">
        <v>30.123000000000001</v>
      </c>
      <c r="L12" s="41" t="s">
        <v>59</v>
      </c>
      <c r="M12" s="42">
        <v>22.123000000000001</v>
      </c>
      <c r="N12" s="71" t="str">
        <f t="shared" ref="N12:N52" si="1">IF(L12="","",L12)</f>
        <v>s</v>
      </c>
      <c r="O12" s="40">
        <v>2010</v>
      </c>
      <c r="P12" s="40">
        <v>2018</v>
      </c>
      <c r="Q12" s="140">
        <f>IFERROR(IF($K12="","",ROUNDDOWN((ABS($K12-$M12)/$K12)/IF($P12="","",IF(($P12-$O12)=0,1,($P12-$O12)))*100,1)),"")</f>
        <v>3.3</v>
      </c>
      <c r="R12" s="42" t="s">
        <v>8</v>
      </c>
      <c r="S12" s="42">
        <v>4500</v>
      </c>
      <c r="T12" s="42" t="s">
        <v>107</v>
      </c>
      <c r="U12" s="94">
        <v>300</v>
      </c>
      <c r="V12" s="117" t="s">
        <v>119</v>
      </c>
      <c r="W12" s="49"/>
      <c r="X12" s="125"/>
      <c r="Y12" s="99"/>
      <c r="Z12" s="122"/>
      <c r="AA12" s="43" t="s">
        <v>24</v>
      </c>
      <c r="AB12" s="44"/>
      <c r="AD12" s="5" t="s">
        <v>116</v>
      </c>
      <c r="AE12" s="5" t="s">
        <v>113</v>
      </c>
      <c r="AF12" s="5" t="s">
        <v>54</v>
      </c>
      <c r="AG12" s="5" t="s">
        <v>115</v>
      </c>
      <c r="AH12" s="6" t="s">
        <v>19</v>
      </c>
      <c r="AI12" s="6" t="s">
        <v>20</v>
      </c>
    </row>
    <row r="13" spans="1:35" s="4" customFormat="1" ht="34.5" customHeight="1" x14ac:dyDescent="0.15">
      <c r="A13" s="56">
        <f t="shared" ref="A13:A52" si="2">ROW()-12</f>
        <v>1</v>
      </c>
      <c r="B13" s="59" t="str">
        <f t="shared" ref="B13:B52" si="3">IF($C13="","","プラスチック加工機械")</f>
        <v>プラスチック加工機械</v>
      </c>
      <c r="C13" s="79" t="s">
        <v>64</v>
      </c>
      <c r="D13" s="26" t="str">
        <f>IF($C$2="","",IF($B13&lt;&gt;"",$C$2,""))</f>
        <v>○○○株式会社</v>
      </c>
      <c r="E13" s="26" t="str">
        <f>IF($F$2="","",IF($B13&lt;&gt;"",$F$2,""))</f>
        <v>マルマルマル</v>
      </c>
      <c r="F13" s="78" t="s">
        <v>71</v>
      </c>
      <c r="G13" s="78" t="s">
        <v>57</v>
      </c>
      <c r="H13" s="82" t="s">
        <v>108</v>
      </c>
      <c r="I13" s="80" t="s">
        <v>58</v>
      </c>
      <c r="J13" s="81" t="s">
        <v>124</v>
      </c>
      <c r="K13" s="98">
        <v>25.344999999999999</v>
      </c>
      <c r="L13" s="81" t="s">
        <v>59</v>
      </c>
      <c r="M13" s="98">
        <v>18.678000000000001</v>
      </c>
      <c r="N13" s="30" t="str">
        <f t="shared" si="1"/>
        <v>s</v>
      </c>
      <c r="O13" s="80">
        <v>2010</v>
      </c>
      <c r="P13" s="80">
        <v>2019</v>
      </c>
      <c r="Q13" s="140">
        <f>IFERROR(IF($K13="","",ROUNDDOWN((ABS($K13-$M13)/$K13)/IF($P13="","",IF(($P13-$O13)=0,1,($P13-$O13)))*100,1)),"")</f>
        <v>2.9</v>
      </c>
      <c r="R13" s="82" t="s">
        <v>60</v>
      </c>
      <c r="S13" s="82">
        <v>4500</v>
      </c>
      <c r="T13" s="82" t="s">
        <v>128</v>
      </c>
      <c r="U13" s="97">
        <v>450</v>
      </c>
      <c r="V13" s="78" t="s">
        <v>119</v>
      </c>
      <c r="W13" s="83"/>
      <c r="X13" s="126"/>
      <c r="Y13" s="127"/>
      <c r="Z13" s="120"/>
      <c r="AA13" s="84"/>
      <c r="AB13" s="85"/>
      <c r="AD13" s="7">
        <f>IF(AND($C13&lt;&gt;"",OR(F13="",G13="",H13="",I13="",J13="",K13="",L13="",M13="",O13="",P13="",R13="",S13="")),1,0)</f>
        <v>0</v>
      </c>
      <c r="AE13" s="7">
        <f>IF(AND($G13&lt;&gt;"",AND(H13=※編集不可※選択項目!$C$4,T13="")),1,0)</f>
        <v>0</v>
      </c>
      <c r="AF13" s="7">
        <f t="shared" ref="AF13:AF52" si="4">IF(AND($G13&lt;&gt;"",COUNTIF($G13,"*■*")&gt;0,$V13=""),1,0)</f>
        <v>0</v>
      </c>
      <c r="AG13" s="7" t="str">
        <f t="shared" ref="AG13:AG52" si="5">IF(G13="","",TEXT(G13,"G/標準"))</f>
        <v>aaaa■</v>
      </c>
      <c r="AH13" s="8">
        <f>IF(AG13="",0,COUNTIF($AG$13:$AG$52,AG13))</f>
        <v>2</v>
      </c>
      <c r="AI13" s="8">
        <f>IF(Q13&lt;1,1,0)</f>
        <v>0</v>
      </c>
    </row>
    <row r="14" spans="1:35" s="4" customFormat="1" ht="34.5" customHeight="1" x14ac:dyDescent="0.15">
      <c r="A14" s="56">
        <f t="shared" si="2"/>
        <v>2</v>
      </c>
      <c r="B14" s="59" t="str">
        <f t="shared" si="3"/>
        <v>プラスチック加工機械</v>
      </c>
      <c r="C14" s="79" t="s">
        <v>55</v>
      </c>
      <c r="D14" s="26" t="str">
        <f t="shared" ref="D14:D52" si="6">IF($C$2="","",IF($B14&lt;&gt;"",$C$2,""))</f>
        <v>○○○株式会社</v>
      </c>
      <c r="E14" s="26" t="str">
        <f t="shared" ref="E14:E52" si="7">IF($F$2="","",IF($B14&lt;&gt;"",$F$2,""))</f>
        <v>マルマルマル</v>
      </c>
      <c r="F14" s="78" t="s">
        <v>71</v>
      </c>
      <c r="G14" s="78" t="s">
        <v>56</v>
      </c>
      <c r="H14" s="82" t="s">
        <v>108</v>
      </c>
      <c r="I14" s="80" t="s">
        <v>58</v>
      </c>
      <c r="J14" s="81" t="s">
        <v>124</v>
      </c>
      <c r="K14" s="98">
        <v>45</v>
      </c>
      <c r="L14" s="81" t="s">
        <v>59</v>
      </c>
      <c r="M14" s="98">
        <v>38</v>
      </c>
      <c r="N14" s="30" t="str">
        <f t="shared" si="1"/>
        <v>s</v>
      </c>
      <c r="O14" s="80">
        <v>2012</v>
      </c>
      <c r="P14" s="80">
        <v>2019</v>
      </c>
      <c r="Q14" s="140">
        <f t="shared" ref="Q14:Q52" si="8">IFERROR(IF($K14="","",ROUNDDOWN((ABS($K14-$M14)/$K14)/IF($P14="","",IF(($P14-$O14)=0,1,($P14-$O14)))*100,1)),"")</f>
        <v>2.2000000000000002</v>
      </c>
      <c r="R14" s="82" t="s">
        <v>60</v>
      </c>
      <c r="S14" s="82">
        <v>4500</v>
      </c>
      <c r="T14" s="82" t="s">
        <v>106</v>
      </c>
      <c r="U14" s="97"/>
      <c r="V14" s="78" t="s">
        <v>119</v>
      </c>
      <c r="W14" s="83"/>
      <c r="X14" s="126"/>
      <c r="Y14" s="127"/>
      <c r="Z14" s="120"/>
      <c r="AA14" s="84"/>
      <c r="AB14" s="85"/>
      <c r="AD14" s="7">
        <f t="shared" ref="AD14:AD52" si="9">IF(AND($C14&lt;&gt;"",OR(F14="",G14="",H14="",I14="",J14="",K14="",L14="",M14="",O14="",P14="",R14="",S14="")),1,0)</f>
        <v>0</v>
      </c>
      <c r="AE14" s="7">
        <f>IF(AND($G14&lt;&gt;"",AND(H14=※編集不可※選択項目!$C$4,T14="")),1,0)</f>
        <v>0</v>
      </c>
      <c r="AF14" s="7">
        <f t="shared" si="4"/>
        <v>0</v>
      </c>
      <c r="AG14" s="7" t="str">
        <f t="shared" si="5"/>
        <v>aaaa■</v>
      </c>
      <c r="AH14" s="8">
        <f t="shared" ref="AH14:AH52" si="10">IF(AG14="",0,COUNTIF($AG$13:$AG$1048576,AG14))</f>
        <v>2</v>
      </c>
      <c r="AI14" s="8">
        <f t="shared" ref="AI14:AI52" si="11">IF(Q14&lt;1,1,0)</f>
        <v>0</v>
      </c>
    </row>
    <row r="15" spans="1:35" s="4" customFormat="1" ht="34.5" customHeight="1" x14ac:dyDescent="0.15">
      <c r="A15" s="56">
        <f t="shared" si="2"/>
        <v>3</v>
      </c>
      <c r="B15" s="59" t="str">
        <f t="shared" si="3"/>
        <v>プラスチック加工機械</v>
      </c>
      <c r="C15" s="79" t="s">
        <v>55</v>
      </c>
      <c r="D15" s="26" t="str">
        <f t="shared" si="6"/>
        <v>○○○株式会社</v>
      </c>
      <c r="E15" s="26" t="str">
        <f t="shared" si="7"/>
        <v>マルマルマル</v>
      </c>
      <c r="F15" s="78" t="s">
        <v>72</v>
      </c>
      <c r="G15" s="78" t="s">
        <v>61</v>
      </c>
      <c r="H15" s="82" t="s">
        <v>60</v>
      </c>
      <c r="I15" s="80" t="s">
        <v>62</v>
      </c>
      <c r="J15" s="81" t="s">
        <v>125</v>
      </c>
      <c r="K15" s="98">
        <v>40.122999999999998</v>
      </c>
      <c r="L15" s="81" t="s">
        <v>127</v>
      </c>
      <c r="M15" s="98">
        <v>39.456000000000003</v>
      </c>
      <c r="N15" s="30" t="str">
        <f t="shared" si="1"/>
        <v>kWh</v>
      </c>
      <c r="O15" s="80">
        <v>2018</v>
      </c>
      <c r="P15" s="80">
        <v>2020</v>
      </c>
      <c r="Q15" s="140">
        <f t="shared" si="8"/>
        <v>0.8</v>
      </c>
      <c r="R15" s="82" t="s">
        <v>60</v>
      </c>
      <c r="S15" s="82">
        <v>4500</v>
      </c>
      <c r="T15" s="82"/>
      <c r="U15" s="97">
        <v>300</v>
      </c>
      <c r="V15" s="78"/>
      <c r="W15" s="83"/>
      <c r="X15" s="126"/>
      <c r="Y15" s="127"/>
      <c r="Z15" s="120"/>
      <c r="AA15" s="84"/>
      <c r="AB15" s="85"/>
      <c r="AD15" s="7">
        <f t="shared" si="9"/>
        <v>0</v>
      </c>
      <c r="AE15" s="7">
        <f>IF(AND($G15&lt;&gt;"",AND(H15=※編集不可※選択項目!$C$4,T15="")),1,0)</f>
        <v>1</v>
      </c>
      <c r="AF15" s="7">
        <f t="shared" si="4"/>
        <v>0</v>
      </c>
      <c r="AG15" s="7" t="str">
        <f t="shared" si="5"/>
        <v>bbbb</v>
      </c>
      <c r="AH15" s="8">
        <f t="shared" si="10"/>
        <v>1</v>
      </c>
      <c r="AI15" s="8">
        <f t="shared" si="11"/>
        <v>1</v>
      </c>
    </row>
    <row r="16" spans="1:35" s="4" customFormat="1" ht="34.5" customHeight="1" x14ac:dyDescent="0.15">
      <c r="A16" s="56">
        <f t="shared" si="2"/>
        <v>4</v>
      </c>
      <c r="B16" s="59" t="str">
        <f t="shared" si="3"/>
        <v>プラスチック加工機械</v>
      </c>
      <c r="C16" s="79" t="s">
        <v>55</v>
      </c>
      <c r="D16" s="26" t="str">
        <f t="shared" si="6"/>
        <v>○○○株式会社</v>
      </c>
      <c r="E16" s="26" t="str">
        <f t="shared" si="7"/>
        <v>マルマルマル</v>
      </c>
      <c r="F16" s="78" t="s">
        <v>72</v>
      </c>
      <c r="G16" s="78" t="s">
        <v>63</v>
      </c>
      <c r="H16" s="82" t="s">
        <v>109</v>
      </c>
      <c r="I16" s="80" t="s">
        <v>62</v>
      </c>
      <c r="J16" s="81" t="s">
        <v>125</v>
      </c>
      <c r="K16" s="98">
        <v>180</v>
      </c>
      <c r="L16" s="81" t="s">
        <v>126</v>
      </c>
      <c r="M16" s="98">
        <v>85.2</v>
      </c>
      <c r="N16" s="30" t="str">
        <f t="shared" si="1"/>
        <v>kWh</v>
      </c>
      <c r="O16" s="80">
        <v>2009</v>
      </c>
      <c r="P16" s="80">
        <v>2020</v>
      </c>
      <c r="Q16" s="140">
        <f t="shared" si="8"/>
        <v>4.7</v>
      </c>
      <c r="R16" s="82" t="s">
        <v>60</v>
      </c>
      <c r="S16" s="82">
        <v>4500</v>
      </c>
      <c r="T16" s="82"/>
      <c r="U16" s="97"/>
      <c r="V16" s="78"/>
      <c r="W16" s="83"/>
      <c r="X16" s="126"/>
      <c r="Y16" s="127"/>
      <c r="Z16" s="120"/>
      <c r="AA16" s="84"/>
      <c r="AB16" s="85"/>
      <c r="AD16" s="7">
        <f t="shared" si="9"/>
        <v>0</v>
      </c>
      <c r="AE16" s="7">
        <f>IF(AND($G16&lt;&gt;"",AND(H16=※編集不可※選択項目!$C$4,T16="")),1,0)</f>
        <v>0</v>
      </c>
      <c r="AF16" s="7">
        <f t="shared" si="4"/>
        <v>0</v>
      </c>
      <c r="AG16" s="7" t="str">
        <f t="shared" si="5"/>
        <v>dddd</v>
      </c>
      <c r="AH16" s="8">
        <f t="shared" si="10"/>
        <v>1</v>
      </c>
      <c r="AI16" s="8">
        <f t="shared" si="11"/>
        <v>0</v>
      </c>
    </row>
    <row r="17" spans="1:35" s="4" customFormat="1" ht="34.5" customHeight="1" x14ac:dyDescent="0.15">
      <c r="A17" s="56">
        <f t="shared" si="2"/>
        <v>5</v>
      </c>
      <c r="B17" s="59" t="str">
        <f t="shared" si="3"/>
        <v>プラスチック加工機械</v>
      </c>
      <c r="C17" s="79" t="s">
        <v>55</v>
      </c>
      <c r="D17" s="26" t="str">
        <f t="shared" si="6"/>
        <v>○○○株式会社</v>
      </c>
      <c r="E17" s="26" t="str">
        <f t="shared" si="7"/>
        <v>マルマルマル</v>
      </c>
      <c r="F17" s="78" t="s">
        <v>72</v>
      </c>
      <c r="G17" s="78" t="s">
        <v>78</v>
      </c>
      <c r="H17" s="82" t="s">
        <v>109</v>
      </c>
      <c r="I17" s="80" t="s">
        <v>62</v>
      </c>
      <c r="J17" s="81" t="s">
        <v>125</v>
      </c>
      <c r="K17" s="98"/>
      <c r="L17" s="81" t="s">
        <v>126</v>
      </c>
      <c r="M17" s="98">
        <v>36.5</v>
      </c>
      <c r="N17" s="30" t="str">
        <f t="shared" si="1"/>
        <v>kWh</v>
      </c>
      <c r="O17" s="80">
        <v>1900</v>
      </c>
      <c r="P17" s="80">
        <v>2020</v>
      </c>
      <c r="Q17" s="140" t="str">
        <f t="shared" si="8"/>
        <v/>
      </c>
      <c r="R17" s="82" t="s">
        <v>60</v>
      </c>
      <c r="S17" s="82">
        <v>4500</v>
      </c>
      <c r="T17" s="82"/>
      <c r="U17" s="97"/>
      <c r="V17" s="78"/>
      <c r="W17" s="83"/>
      <c r="X17" s="126"/>
      <c r="Y17" s="127"/>
      <c r="Z17" s="120"/>
      <c r="AA17" s="84"/>
      <c r="AB17" s="85"/>
      <c r="AD17" s="7">
        <f t="shared" si="9"/>
        <v>1</v>
      </c>
      <c r="AE17" s="7">
        <f>IF(AND($G17&lt;&gt;"",AND(H17=※編集不可※選択項目!$C$4,T17="")),1,0)</f>
        <v>0</v>
      </c>
      <c r="AF17" s="7">
        <f t="shared" si="4"/>
        <v>0</v>
      </c>
      <c r="AG17" s="7" t="str">
        <f t="shared" si="5"/>
        <v>cccc</v>
      </c>
      <c r="AH17" s="8">
        <f t="shared" si="10"/>
        <v>1</v>
      </c>
      <c r="AI17" s="8">
        <f t="shared" si="11"/>
        <v>0</v>
      </c>
    </row>
    <row r="18" spans="1:35" s="4" customFormat="1" ht="34.5" customHeight="1" x14ac:dyDescent="0.15">
      <c r="A18" s="56">
        <f t="shared" si="2"/>
        <v>6</v>
      </c>
      <c r="B18" s="59" t="str">
        <f t="shared" si="3"/>
        <v/>
      </c>
      <c r="C18" s="79"/>
      <c r="D18" s="26" t="str">
        <f t="shared" si="6"/>
        <v/>
      </c>
      <c r="E18" s="26" t="str">
        <f t="shared" si="7"/>
        <v/>
      </c>
      <c r="F18" s="78"/>
      <c r="G18" s="78"/>
      <c r="H18" s="82"/>
      <c r="I18" s="80"/>
      <c r="J18" s="81"/>
      <c r="K18" s="98"/>
      <c r="L18" s="81"/>
      <c r="M18" s="98"/>
      <c r="N18" s="30" t="str">
        <f t="shared" si="1"/>
        <v/>
      </c>
      <c r="O18" s="80"/>
      <c r="P18" s="80"/>
      <c r="Q18" s="140" t="str">
        <f t="shared" si="8"/>
        <v/>
      </c>
      <c r="R18" s="82"/>
      <c r="S18" s="82"/>
      <c r="T18" s="82"/>
      <c r="U18" s="97"/>
      <c r="V18" s="78"/>
      <c r="W18" s="83"/>
      <c r="X18" s="126"/>
      <c r="Y18" s="127"/>
      <c r="Z18" s="120"/>
      <c r="AA18" s="84"/>
      <c r="AB18" s="85"/>
      <c r="AD18" s="7">
        <f t="shared" si="9"/>
        <v>0</v>
      </c>
      <c r="AE18" s="7">
        <f>IF(AND($G18&lt;&gt;"",AND(H18=※編集不可※選択項目!$C$4,T18="")),1,0)</f>
        <v>0</v>
      </c>
      <c r="AF18" s="7">
        <f t="shared" si="4"/>
        <v>0</v>
      </c>
      <c r="AG18" s="7" t="str">
        <f t="shared" si="5"/>
        <v/>
      </c>
      <c r="AH18" s="8">
        <f t="shared" si="10"/>
        <v>0</v>
      </c>
      <c r="AI18" s="8">
        <f t="shared" si="11"/>
        <v>0</v>
      </c>
    </row>
    <row r="19" spans="1:35" s="4" customFormat="1" ht="34.5" customHeight="1" x14ac:dyDescent="0.15">
      <c r="A19" s="56">
        <f t="shared" si="2"/>
        <v>7</v>
      </c>
      <c r="B19" s="59" t="str">
        <f t="shared" si="3"/>
        <v/>
      </c>
      <c r="C19" s="79"/>
      <c r="D19" s="26" t="str">
        <f t="shared" si="6"/>
        <v/>
      </c>
      <c r="E19" s="26" t="str">
        <f t="shared" si="7"/>
        <v/>
      </c>
      <c r="F19" s="78"/>
      <c r="G19" s="78"/>
      <c r="H19" s="82"/>
      <c r="I19" s="80"/>
      <c r="J19" s="81"/>
      <c r="K19" s="98"/>
      <c r="L19" s="81"/>
      <c r="M19" s="98"/>
      <c r="N19" s="30" t="str">
        <f t="shared" si="1"/>
        <v/>
      </c>
      <c r="O19" s="80"/>
      <c r="P19" s="80"/>
      <c r="Q19" s="140" t="str">
        <f t="shared" si="8"/>
        <v/>
      </c>
      <c r="R19" s="82"/>
      <c r="S19" s="82"/>
      <c r="T19" s="82"/>
      <c r="U19" s="97"/>
      <c r="V19" s="78"/>
      <c r="W19" s="83"/>
      <c r="X19" s="126"/>
      <c r="Y19" s="127"/>
      <c r="Z19" s="120"/>
      <c r="AA19" s="84"/>
      <c r="AB19" s="85"/>
      <c r="AD19" s="7">
        <f t="shared" si="9"/>
        <v>0</v>
      </c>
      <c r="AE19" s="7">
        <f>IF(AND($G19&lt;&gt;"",AND(H19=※編集不可※選択項目!$C$4,T19="")),1,0)</f>
        <v>0</v>
      </c>
      <c r="AF19" s="7">
        <f t="shared" si="4"/>
        <v>0</v>
      </c>
      <c r="AG19" s="7" t="str">
        <f t="shared" si="5"/>
        <v/>
      </c>
      <c r="AH19" s="8">
        <f t="shared" si="10"/>
        <v>0</v>
      </c>
      <c r="AI19" s="8">
        <f t="shared" si="11"/>
        <v>0</v>
      </c>
    </row>
    <row r="20" spans="1:35" s="4" customFormat="1" ht="34.5" customHeight="1" x14ac:dyDescent="0.15">
      <c r="A20" s="56">
        <f t="shared" si="2"/>
        <v>8</v>
      </c>
      <c r="B20" s="59" t="str">
        <f t="shared" si="3"/>
        <v/>
      </c>
      <c r="C20" s="79"/>
      <c r="D20" s="26" t="str">
        <f t="shared" si="6"/>
        <v/>
      </c>
      <c r="E20" s="26" t="str">
        <f t="shared" si="7"/>
        <v/>
      </c>
      <c r="F20" s="78"/>
      <c r="G20" s="78"/>
      <c r="H20" s="82"/>
      <c r="I20" s="80"/>
      <c r="J20" s="81"/>
      <c r="K20" s="98"/>
      <c r="L20" s="81"/>
      <c r="M20" s="98"/>
      <c r="N20" s="30" t="str">
        <f t="shared" si="1"/>
        <v/>
      </c>
      <c r="O20" s="80"/>
      <c r="P20" s="80"/>
      <c r="Q20" s="140" t="str">
        <f t="shared" si="8"/>
        <v/>
      </c>
      <c r="R20" s="82"/>
      <c r="S20" s="82"/>
      <c r="T20" s="82"/>
      <c r="U20" s="97"/>
      <c r="V20" s="78"/>
      <c r="W20" s="83"/>
      <c r="X20" s="126"/>
      <c r="Y20" s="127"/>
      <c r="Z20" s="120"/>
      <c r="AA20" s="84"/>
      <c r="AB20" s="85"/>
      <c r="AD20" s="7">
        <f t="shared" si="9"/>
        <v>0</v>
      </c>
      <c r="AE20" s="7">
        <f>IF(AND($G20&lt;&gt;"",AND(H20=※編集不可※選択項目!$C$4,T20="")),1,0)</f>
        <v>0</v>
      </c>
      <c r="AF20" s="7">
        <f t="shared" si="4"/>
        <v>0</v>
      </c>
      <c r="AG20" s="7" t="str">
        <f t="shared" si="5"/>
        <v/>
      </c>
      <c r="AH20" s="8">
        <f t="shared" si="10"/>
        <v>0</v>
      </c>
      <c r="AI20" s="8">
        <f t="shared" si="11"/>
        <v>0</v>
      </c>
    </row>
    <row r="21" spans="1:35" s="4" customFormat="1" ht="34.5" customHeight="1" x14ac:dyDescent="0.15">
      <c r="A21" s="56">
        <f t="shared" si="2"/>
        <v>9</v>
      </c>
      <c r="B21" s="59" t="str">
        <f t="shared" si="3"/>
        <v/>
      </c>
      <c r="C21" s="79"/>
      <c r="D21" s="26" t="str">
        <f t="shared" si="6"/>
        <v/>
      </c>
      <c r="E21" s="26" t="str">
        <f t="shared" si="7"/>
        <v/>
      </c>
      <c r="F21" s="78"/>
      <c r="G21" s="78"/>
      <c r="H21" s="82"/>
      <c r="I21" s="80"/>
      <c r="J21" s="81"/>
      <c r="K21" s="98"/>
      <c r="L21" s="81"/>
      <c r="M21" s="98"/>
      <c r="N21" s="30" t="str">
        <f t="shared" si="1"/>
        <v/>
      </c>
      <c r="O21" s="80"/>
      <c r="P21" s="80"/>
      <c r="Q21" s="140" t="str">
        <f t="shared" si="8"/>
        <v/>
      </c>
      <c r="R21" s="82"/>
      <c r="S21" s="82"/>
      <c r="T21" s="82"/>
      <c r="U21" s="97"/>
      <c r="V21" s="78"/>
      <c r="W21" s="83"/>
      <c r="X21" s="126"/>
      <c r="Y21" s="127"/>
      <c r="Z21" s="120"/>
      <c r="AA21" s="84"/>
      <c r="AB21" s="85"/>
      <c r="AD21" s="7">
        <f t="shared" si="9"/>
        <v>0</v>
      </c>
      <c r="AE21" s="7">
        <f>IF(AND($G21&lt;&gt;"",AND(H21=※編集不可※選択項目!$C$4,T21="")),1,0)</f>
        <v>0</v>
      </c>
      <c r="AF21" s="7">
        <f t="shared" si="4"/>
        <v>0</v>
      </c>
      <c r="AG21" s="7" t="str">
        <f t="shared" si="5"/>
        <v/>
      </c>
      <c r="AH21" s="8">
        <f t="shared" si="10"/>
        <v>0</v>
      </c>
      <c r="AI21" s="8">
        <f t="shared" si="11"/>
        <v>0</v>
      </c>
    </row>
    <row r="22" spans="1:35" s="4" customFormat="1" ht="34.5" customHeight="1" x14ac:dyDescent="0.15">
      <c r="A22" s="56">
        <f t="shared" si="2"/>
        <v>10</v>
      </c>
      <c r="B22" s="59" t="str">
        <f t="shared" si="3"/>
        <v/>
      </c>
      <c r="C22" s="79"/>
      <c r="D22" s="26" t="str">
        <f t="shared" si="6"/>
        <v/>
      </c>
      <c r="E22" s="26" t="str">
        <f t="shared" si="7"/>
        <v/>
      </c>
      <c r="F22" s="78"/>
      <c r="G22" s="78"/>
      <c r="H22" s="82"/>
      <c r="I22" s="80"/>
      <c r="J22" s="81"/>
      <c r="K22" s="98"/>
      <c r="L22" s="81"/>
      <c r="M22" s="98"/>
      <c r="N22" s="30" t="str">
        <f t="shared" si="1"/>
        <v/>
      </c>
      <c r="O22" s="80"/>
      <c r="P22" s="80"/>
      <c r="Q22" s="140" t="str">
        <f t="shared" si="8"/>
        <v/>
      </c>
      <c r="R22" s="82"/>
      <c r="S22" s="82"/>
      <c r="T22" s="82"/>
      <c r="U22" s="97"/>
      <c r="V22" s="78"/>
      <c r="W22" s="83"/>
      <c r="X22" s="126"/>
      <c r="Y22" s="127"/>
      <c r="Z22" s="120"/>
      <c r="AA22" s="84"/>
      <c r="AB22" s="85"/>
      <c r="AD22" s="7">
        <f t="shared" si="9"/>
        <v>0</v>
      </c>
      <c r="AE22" s="7">
        <f>IF(AND($G22&lt;&gt;"",AND(H22=※編集不可※選択項目!$C$4,T22="")),1,0)</f>
        <v>0</v>
      </c>
      <c r="AF22" s="7">
        <f t="shared" si="4"/>
        <v>0</v>
      </c>
      <c r="AG22" s="7" t="str">
        <f t="shared" si="5"/>
        <v/>
      </c>
      <c r="AH22" s="8">
        <f t="shared" si="10"/>
        <v>0</v>
      </c>
      <c r="AI22" s="8">
        <f t="shared" si="11"/>
        <v>0</v>
      </c>
    </row>
    <row r="23" spans="1:35" s="4" customFormat="1" ht="34.5" customHeight="1" x14ac:dyDescent="0.15">
      <c r="A23" s="56">
        <f t="shared" si="2"/>
        <v>11</v>
      </c>
      <c r="B23" s="59" t="str">
        <f t="shared" si="3"/>
        <v/>
      </c>
      <c r="C23" s="79"/>
      <c r="D23" s="26" t="str">
        <f t="shared" si="6"/>
        <v/>
      </c>
      <c r="E23" s="26" t="str">
        <f t="shared" si="7"/>
        <v/>
      </c>
      <c r="F23" s="78"/>
      <c r="G23" s="78"/>
      <c r="H23" s="82"/>
      <c r="I23" s="80"/>
      <c r="J23" s="81"/>
      <c r="K23" s="98"/>
      <c r="L23" s="81"/>
      <c r="M23" s="98"/>
      <c r="N23" s="30" t="str">
        <f t="shared" si="1"/>
        <v/>
      </c>
      <c r="O23" s="80"/>
      <c r="P23" s="80"/>
      <c r="Q23" s="140" t="str">
        <f t="shared" si="8"/>
        <v/>
      </c>
      <c r="R23" s="82"/>
      <c r="S23" s="82"/>
      <c r="T23" s="82"/>
      <c r="U23" s="97"/>
      <c r="V23" s="78"/>
      <c r="W23" s="83"/>
      <c r="X23" s="126"/>
      <c r="Y23" s="127"/>
      <c r="Z23" s="120"/>
      <c r="AA23" s="84"/>
      <c r="AB23" s="85"/>
      <c r="AD23" s="7">
        <f t="shared" si="9"/>
        <v>0</v>
      </c>
      <c r="AE23" s="7">
        <f>IF(AND($G23&lt;&gt;"",AND(H23=※編集不可※選択項目!$C$4,T23="")),1,0)</f>
        <v>0</v>
      </c>
      <c r="AF23" s="7">
        <f t="shared" si="4"/>
        <v>0</v>
      </c>
      <c r="AG23" s="7" t="str">
        <f t="shared" si="5"/>
        <v/>
      </c>
      <c r="AH23" s="8">
        <f t="shared" si="10"/>
        <v>0</v>
      </c>
      <c r="AI23" s="8">
        <f t="shared" si="11"/>
        <v>0</v>
      </c>
    </row>
    <row r="24" spans="1:35" s="4" customFormat="1" ht="34.5" customHeight="1" x14ac:dyDescent="0.15">
      <c r="A24" s="56">
        <f t="shared" si="2"/>
        <v>12</v>
      </c>
      <c r="B24" s="59" t="str">
        <f t="shared" si="3"/>
        <v/>
      </c>
      <c r="C24" s="79"/>
      <c r="D24" s="26" t="str">
        <f t="shared" si="6"/>
        <v/>
      </c>
      <c r="E24" s="26" t="str">
        <f t="shared" si="7"/>
        <v/>
      </c>
      <c r="F24" s="78"/>
      <c r="G24" s="78"/>
      <c r="H24" s="82"/>
      <c r="I24" s="80"/>
      <c r="J24" s="81"/>
      <c r="K24" s="98"/>
      <c r="L24" s="81"/>
      <c r="M24" s="98"/>
      <c r="N24" s="30" t="str">
        <f t="shared" si="1"/>
        <v/>
      </c>
      <c r="O24" s="80"/>
      <c r="P24" s="80"/>
      <c r="Q24" s="140" t="str">
        <f t="shared" si="8"/>
        <v/>
      </c>
      <c r="R24" s="82"/>
      <c r="S24" s="82"/>
      <c r="T24" s="82"/>
      <c r="U24" s="97"/>
      <c r="V24" s="78"/>
      <c r="W24" s="83"/>
      <c r="X24" s="126"/>
      <c r="Y24" s="127"/>
      <c r="Z24" s="120"/>
      <c r="AA24" s="84"/>
      <c r="AB24" s="85"/>
      <c r="AD24" s="7">
        <f t="shared" si="9"/>
        <v>0</v>
      </c>
      <c r="AE24" s="7">
        <f>IF(AND($G24&lt;&gt;"",AND(H24=※編集不可※選択項目!$C$4,T24="")),1,0)</f>
        <v>0</v>
      </c>
      <c r="AF24" s="7">
        <f t="shared" si="4"/>
        <v>0</v>
      </c>
      <c r="AG24" s="7" t="str">
        <f t="shared" si="5"/>
        <v/>
      </c>
      <c r="AH24" s="8">
        <f t="shared" si="10"/>
        <v>0</v>
      </c>
      <c r="AI24" s="8">
        <f t="shared" si="11"/>
        <v>0</v>
      </c>
    </row>
    <row r="25" spans="1:35" s="4" customFormat="1" ht="34.5" customHeight="1" x14ac:dyDescent="0.15">
      <c r="A25" s="56">
        <f t="shared" si="2"/>
        <v>13</v>
      </c>
      <c r="B25" s="59" t="str">
        <f t="shared" si="3"/>
        <v/>
      </c>
      <c r="C25" s="79"/>
      <c r="D25" s="26" t="str">
        <f t="shared" si="6"/>
        <v/>
      </c>
      <c r="E25" s="26" t="str">
        <f t="shared" si="7"/>
        <v/>
      </c>
      <c r="F25" s="78"/>
      <c r="G25" s="78"/>
      <c r="H25" s="82"/>
      <c r="I25" s="80"/>
      <c r="J25" s="81"/>
      <c r="K25" s="98"/>
      <c r="L25" s="81"/>
      <c r="M25" s="98"/>
      <c r="N25" s="30" t="str">
        <f t="shared" si="1"/>
        <v/>
      </c>
      <c r="O25" s="80"/>
      <c r="P25" s="80"/>
      <c r="Q25" s="140" t="str">
        <f t="shared" si="8"/>
        <v/>
      </c>
      <c r="R25" s="82"/>
      <c r="S25" s="82"/>
      <c r="T25" s="82"/>
      <c r="U25" s="97"/>
      <c r="V25" s="78"/>
      <c r="W25" s="83"/>
      <c r="X25" s="126"/>
      <c r="Y25" s="127"/>
      <c r="Z25" s="120"/>
      <c r="AA25" s="84"/>
      <c r="AB25" s="85"/>
      <c r="AD25" s="7">
        <f t="shared" si="9"/>
        <v>0</v>
      </c>
      <c r="AE25" s="7">
        <f>IF(AND($G25&lt;&gt;"",AND(H25=※編集不可※選択項目!$C$4,T25="")),1,0)</f>
        <v>0</v>
      </c>
      <c r="AF25" s="7">
        <f t="shared" si="4"/>
        <v>0</v>
      </c>
      <c r="AG25" s="7" t="str">
        <f t="shared" si="5"/>
        <v/>
      </c>
      <c r="AH25" s="8">
        <f t="shared" si="10"/>
        <v>0</v>
      </c>
      <c r="AI25" s="8">
        <f t="shared" si="11"/>
        <v>0</v>
      </c>
    </row>
    <row r="26" spans="1:35" s="4" customFormat="1" ht="34.5" customHeight="1" x14ac:dyDescent="0.15">
      <c r="A26" s="56">
        <f t="shared" si="2"/>
        <v>14</v>
      </c>
      <c r="B26" s="59" t="str">
        <f t="shared" si="3"/>
        <v/>
      </c>
      <c r="C26" s="79"/>
      <c r="D26" s="26" t="str">
        <f t="shared" si="6"/>
        <v/>
      </c>
      <c r="E26" s="26" t="str">
        <f t="shared" si="7"/>
        <v/>
      </c>
      <c r="F26" s="78"/>
      <c r="G26" s="78"/>
      <c r="H26" s="82"/>
      <c r="I26" s="80"/>
      <c r="J26" s="81"/>
      <c r="K26" s="98"/>
      <c r="L26" s="81"/>
      <c r="M26" s="98"/>
      <c r="N26" s="30" t="str">
        <f t="shared" si="1"/>
        <v/>
      </c>
      <c r="O26" s="80"/>
      <c r="P26" s="80"/>
      <c r="Q26" s="140" t="str">
        <f t="shared" si="8"/>
        <v/>
      </c>
      <c r="R26" s="82"/>
      <c r="S26" s="82"/>
      <c r="T26" s="82"/>
      <c r="U26" s="97"/>
      <c r="V26" s="78"/>
      <c r="W26" s="83"/>
      <c r="X26" s="126"/>
      <c r="Y26" s="127"/>
      <c r="Z26" s="120"/>
      <c r="AA26" s="84"/>
      <c r="AB26" s="85"/>
      <c r="AD26" s="7">
        <f t="shared" si="9"/>
        <v>0</v>
      </c>
      <c r="AE26" s="7">
        <f>IF(AND($G26&lt;&gt;"",AND(H26=※編集不可※選択項目!$C$4,T26="")),1,0)</f>
        <v>0</v>
      </c>
      <c r="AF26" s="7">
        <f t="shared" si="4"/>
        <v>0</v>
      </c>
      <c r="AG26" s="7" t="str">
        <f t="shared" si="5"/>
        <v/>
      </c>
      <c r="AH26" s="8">
        <f t="shared" si="10"/>
        <v>0</v>
      </c>
      <c r="AI26" s="8">
        <f t="shared" si="11"/>
        <v>0</v>
      </c>
    </row>
    <row r="27" spans="1:35" s="4" customFormat="1" ht="34.5" customHeight="1" x14ac:dyDescent="0.15">
      <c r="A27" s="56">
        <f t="shared" si="2"/>
        <v>15</v>
      </c>
      <c r="B27" s="59" t="str">
        <f t="shared" si="3"/>
        <v/>
      </c>
      <c r="C27" s="79"/>
      <c r="D27" s="26" t="str">
        <f t="shared" si="6"/>
        <v/>
      </c>
      <c r="E27" s="26" t="str">
        <f t="shared" si="7"/>
        <v/>
      </c>
      <c r="F27" s="78"/>
      <c r="G27" s="78"/>
      <c r="H27" s="82"/>
      <c r="I27" s="80"/>
      <c r="J27" s="81"/>
      <c r="K27" s="98"/>
      <c r="L27" s="81"/>
      <c r="M27" s="98"/>
      <c r="N27" s="30" t="str">
        <f t="shared" si="1"/>
        <v/>
      </c>
      <c r="O27" s="80"/>
      <c r="P27" s="80"/>
      <c r="Q27" s="140" t="str">
        <f t="shared" si="8"/>
        <v/>
      </c>
      <c r="R27" s="82"/>
      <c r="S27" s="82"/>
      <c r="T27" s="82"/>
      <c r="U27" s="97"/>
      <c r="V27" s="78"/>
      <c r="W27" s="83"/>
      <c r="X27" s="126"/>
      <c r="Y27" s="127"/>
      <c r="Z27" s="120"/>
      <c r="AA27" s="84"/>
      <c r="AB27" s="85"/>
      <c r="AD27" s="7">
        <f t="shared" si="9"/>
        <v>0</v>
      </c>
      <c r="AE27" s="7">
        <f>IF(AND($G27&lt;&gt;"",AND(H27=※編集不可※選択項目!$C$4,T27="")),1,0)</f>
        <v>0</v>
      </c>
      <c r="AF27" s="7">
        <f t="shared" si="4"/>
        <v>0</v>
      </c>
      <c r="AG27" s="7" t="str">
        <f t="shared" si="5"/>
        <v/>
      </c>
      <c r="AH27" s="8">
        <f t="shared" si="10"/>
        <v>0</v>
      </c>
      <c r="AI27" s="8">
        <f t="shared" si="11"/>
        <v>0</v>
      </c>
    </row>
    <row r="28" spans="1:35" s="4" customFormat="1" ht="34.5" customHeight="1" x14ac:dyDescent="0.15">
      <c r="A28" s="56">
        <f t="shared" si="2"/>
        <v>16</v>
      </c>
      <c r="B28" s="59" t="str">
        <f t="shared" si="3"/>
        <v/>
      </c>
      <c r="C28" s="79"/>
      <c r="D28" s="26" t="str">
        <f t="shared" si="6"/>
        <v/>
      </c>
      <c r="E28" s="26" t="str">
        <f t="shared" si="7"/>
        <v/>
      </c>
      <c r="F28" s="78"/>
      <c r="G28" s="78"/>
      <c r="H28" s="82"/>
      <c r="I28" s="80"/>
      <c r="J28" s="81"/>
      <c r="K28" s="98"/>
      <c r="L28" s="81"/>
      <c r="M28" s="98"/>
      <c r="N28" s="30" t="str">
        <f t="shared" si="1"/>
        <v/>
      </c>
      <c r="O28" s="80"/>
      <c r="P28" s="80"/>
      <c r="Q28" s="140" t="str">
        <f t="shared" si="8"/>
        <v/>
      </c>
      <c r="R28" s="82"/>
      <c r="S28" s="82"/>
      <c r="T28" s="82"/>
      <c r="U28" s="97"/>
      <c r="V28" s="78"/>
      <c r="W28" s="83"/>
      <c r="X28" s="126"/>
      <c r="Y28" s="127"/>
      <c r="Z28" s="120"/>
      <c r="AA28" s="84"/>
      <c r="AB28" s="85"/>
      <c r="AD28" s="7">
        <f t="shared" si="9"/>
        <v>0</v>
      </c>
      <c r="AE28" s="7">
        <f>IF(AND($G28&lt;&gt;"",AND(H28=※編集不可※選択項目!$C$4,T28="")),1,0)</f>
        <v>0</v>
      </c>
      <c r="AF28" s="7">
        <f t="shared" si="4"/>
        <v>0</v>
      </c>
      <c r="AG28" s="7" t="str">
        <f t="shared" si="5"/>
        <v/>
      </c>
      <c r="AH28" s="8">
        <f t="shared" si="10"/>
        <v>0</v>
      </c>
      <c r="AI28" s="8">
        <f t="shared" si="11"/>
        <v>0</v>
      </c>
    </row>
    <row r="29" spans="1:35" s="4" customFormat="1" ht="34.5" customHeight="1" x14ac:dyDescent="0.15">
      <c r="A29" s="56">
        <f t="shared" si="2"/>
        <v>17</v>
      </c>
      <c r="B29" s="59" t="str">
        <f t="shared" si="3"/>
        <v/>
      </c>
      <c r="C29" s="79"/>
      <c r="D29" s="26" t="str">
        <f t="shared" si="6"/>
        <v/>
      </c>
      <c r="E29" s="26" t="str">
        <f t="shared" si="7"/>
        <v/>
      </c>
      <c r="F29" s="78"/>
      <c r="G29" s="78"/>
      <c r="H29" s="82"/>
      <c r="I29" s="80"/>
      <c r="J29" s="81"/>
      <c r="K29" s="98"/>
      <c r="L29" s="81"/>
      <c r="M29" s="98"/>
      <c r="N29" s="30" t="str">
        <f t="shared" si="1"/>
        <v/>
      </c>
      <c r="O29" s="80"/>
      <c r="P29" s="80"/>
      <c r="Q29" s="140" t="str">
        <f t="shared" si="8"/>
        <v/>
      </c>
      <c r="R29" s="82"/>
      <c r="S29" s="82"/>
      <c r="T29" s="82"/>
      <c r="U29" s="97"/>
      <c r="V29" s="78"/>
      <c r="W29" s="83"/>
      <c r="X29" s="126"/>
      <c r="Y29" s="127"/>
      <c r="Z29" s="120"/>
      <c r="AA29" s="84"/>
      <c r="AB29" s="85"/>
      <c r="AD29" s="7">
        <f t="shared" si="9"/>
        <v>0</v>
      </c>
      <c r="AE29" s="7">
        <f>IF(AND($G29&lt;&gt;"",AND(H29=※編集不可※選択項目!$C$4,T29="")),1,0)</f>
        <v>0</v>
      </c>
      <c r="AF29" s="7">
        <f t="shared" si="4"/>
        <v>0</v>
      </c>
      <c r="AG29" s="7" t="str">
        <f t="shared" si="5"/>
        <v/>
      </c>
      <c r="AH29" s="8">
        <f t="shared" si="10"/>
        <v>0</v>
      </c>
      <c r="AI29" s="8">
        <f t="shared" si="11"/>
        <v>0</v>
      </c>
    </row>
    <row r="30" spans="1:35" s="4" customFormat="1" ht="34.5" customHeight="1" x14ac:dyDescent="0.15">
      <c r="A30" s="56">
        <f t="shared" si="2"/>
        <v>18</v>
      </c>
      <c r="B30" s="59" t="str">
        <f t="shared" si="3"/>
        <v/>
      </c>
      <c r="C30" s="79"/>
      <c r="D30" s="26" t="str">
        <f t="shared" si="6"/>
        <v/>
      </c>
      <c r="E30" s="26" t="str">
        <f t="shared" si="7"/>
        <v/>
      </c>
      <c r="F30" s="78"/>
      <c r="G30" s="78"/>
      <c r="H30" s="82"/>
      <c r="I30" s="80"/>
      <c r="J30" s="81"/>
      <c r="K30" s="98"/>
      <c r="L30" s="81"/>
      <c r="M30" s="98"/>
      <c r="N30" s="30" t="str">
        <f t="shared" si="1"/>
        <v/>
      </c>
      <c r="O30" s="80"/>
      <c r="P30" s="80"/>
      <c r="Q30" s="140" t="str">
        <f t="shared" si="8"/>
        <v/>
      </c>
      <c r="R30" s="82"/>
      <c r="S30" s="82"/>
      <c r="T30" s="82"/>
      <c r="U30" s="97"/>
      <c r="V30" s="78"/>
      <c r="W30" s="83"/>
      <c r="X30" s="126"/>
      <c r="Y30" s="127"/>
      <c r="Z30" s="120"/>
      <c r="AA30" s="84"/>
      <c r="AB30" s="85"/>
      <c r="AD30" s="7">
        <f t="shared" si="9"/>
        <v>0</v>
      </c>
      <c r="AE30" s="7">
        <f>IF(AND($G30&lt;&gt;"",AND(H30=※編集不可※選択項目!$C$4,T30="")),1,0)</f>
        <v>0</v>
      </c>
      <c r="AF30" s="7">
        <f t="shared" si="4"/>
        <v>0</v>
      </c>
      <c r="AG30" s="7" t="str">
        <f t="shared" si="5"/>
        <v/>
      </c>
      <c r="AH30" s="8">
        <f t="shared" si="10"/>
        <v>0</v>
      </c>
      <c r="AI30" s="8">
        <f t="shared" si="11"/>
        <v>0</v>
      </c>
    </row>
    <row r="31" spans="1:35" s="4" customFormat="1" ht="34.5" customHeight="1" x14ac:dyDescent="0.15">
      <c r="A31" s="56">
        <f t="shared" si="2"/>
        <v>19</v>
      </c>
      <c r="B31" s="59" t="str">
        <f t="shared" si="3"/>
        <v/>
      </c>
      <c r="C31" s="79"/>
      <c r="D31" s="26" t="str">
        <f t="shared" si="6"/>
        <v/>
      </c>
      <c r="E31" s="26" t="str">
        <f t="shared" si="7"/>
        <v/>
      </c>
      <c r="F31" s="78"/>
      <c r="G31" s="78"/>
      <c r="H31" s="82"/>
      <c r="I31" s="80"/>
      <c r="J31" s="81"/>
      <c r="K31" s="98"/>
      <c r="L31" s="81"/>
      <c r="M31" s="98"/>
      <c r="N31" s="30" t="str">
        <f t="shared" si="1"/>
        <v/>
      </c>
      <c r="O31" s="80"/>
      <c r="P31" s="80"/>
      <c r="Q31" s="140" t="str">
        <f t="shared" si="8"/>
        <v/>
      </c>
      <c r="R31" s="82"/>
      <c r="S31" s="82"/>
      <c r="T31" s="82"/>
      <c r="U31" s="97"/>
      <c r="V31" s="78"/>
      <c r="W31" s="83"/>
      <c r="X31" s="126"/>
      <c r="Y31" s="127"/>
      <c r="Z31" s="120"/>
      <c r="AA31" s="84"/>
      <c r="AB31" s="85"/>
      <c r="AD31" s="7">
        <f t="shared" si="9"/>
        <v>0</v>
      </c>
      <c r="AE31" s="7">
        <f>IF(AND($G31&lt;&gt;"",AND(H31=※編集不可※選択項目!$C$4,T31="")),1,0)</f>
        <v>0</v>
      </c>
      <c r="AF31" s="7">
        <f t="shared" si="4"/>
        <v>0</v>
      </c>
      <c r="AG31" s="7" t="str">
        <f t="shared" si="5"/>
        <v/>
      </c>
      <c r="AH31" s="8">
        <f t="shared" si="10"/>
        <v>0</v>
      </c>
      <c r="AI31" s="8">
        <f t="shared" si="11"/>
        <v>0</v>
      </c>
    </row>
    <row r="32" spans="1:35" s="4" customFormat="1" ht="34.5" customHeight="1" x14ac:dyDescent="0.15">
      <c r="A32" s="56">
        <f t="shared" si="2"/>
        <v>20</v>
      </c>
      <c r="B32" s="59" t="str">
        <f t="shared" si="3"/>
        <v/>
      </c>
      <c r="C32" s="79"/>
      <c r="D32" s="26" t="str">
        <f t="shared" si="6"/>
        <v/>
      </c>
      <c r="E32" s="26" t="str">
        <f t="shared" si="7"/>
        <v/>
      </c>
      <c r="F32" s="78"/>
      <c r="G32" s="78"/>
      <c r="H32" s="82"/>
      <c r="I32" s="80"/>
      <c r="J32" s="81"/>
      <c r="K32" s="98"/>
      <c r="L32" s="81"/>
      <c r="M32" s="98"/>
      <c r="N32" s="30" t="str">
        <f t="shared" si="1"/>
        <v/>
      </c>
      <c r="O32" s="80"/>
      <c r="P32" s="80"/>
      <c r="Q32" s="140" t="str">
        <f t="shared" si="8"/>
        <v/>
      </c>
      <c r="R32" s="82"/>
      <c r="S32" s="82"/>
      <c r="T32" s="82"/>
      <c r="U32" s="97"/>
      <c r="V32" s="78"/>
      <c r="W32" s="83"/>
      <c r="X32" s="126"/>
      <c r="Y32" s="127"/>
      <c r="Z32" s="120"/>
      <c r="AA32" s="84"/>
      <c r="AB32" s="85"/>
      <c r="AD32" s="7">
        <f t="shared" si="9"/>
        <v>0</v>
      </c>
      <c r="AE32" s="7">
        <f>IF(AND($G32&lt;&gt;"",AND(H32=※編集不可※選択項目!$C$4,T32="")),1,0)</f>
        <v>0</v>
      </c>
      <c r="AF32" s="7">
        <f t="shared" si="4"/>
        <v>0</v>
      </c>
      <c r="AG32" s="7" t="str">
        <f t="shared" si="5"/>
        <v/>
      </c>
      <c r="AH32" s="8">
        <f t="shared" si="10"/>
        <v>0</v>
      </c>
      <c r="AI32" s="8">
        <f t="shared" si="11"/>
        <v>0</v>
      </c>
    </row>
    <row r="33" spans="1:35" s="4" customFormat="1" ht="34.5" customHeight="1" x14ac:dyDescent="0.15">
      <c r="A33" s="56">
        <f t="shared" si="2"/>
        <v>21</v>
      </c>
      <c r="B33" s="59" t="str">
        <f t="shared" si="3"/>
        <v/>
      </c>
      <c r="C33" s="79"/>
      <c r="D33" s="26" t="str">
        <f t="shared" si="6"/>
        <v/>
      </c>
      <c r="E33" s="26" t="str">
        <f t="shared" si="7"/>
        <v/>
      </c>
      <c r="F33" s="78"/>
      <c r="G33" s="78"/>
      <c r="H33" s="82"/>
      <c r="I33" s="80"/>
      <c r="J33" s="81"/>
      <c r="K33" s="98"/>
      <c r="L33" s="81"/>
      <c r="M33" s="98"/>
      <c r="N33" s="30" t="str">
        <f t="shared" si="1"/>
        <v/>
      </c>
      <c r="O33" s="80"/>
      <c r="P33" s="80"/>
      <c r="Q33" s="140" t="str">
        <f t="shared" si="8"/>
        <v/>
      </c>
      <c r="R33" s="82"/>
      <c r="S33" s="82"/>
      <c r="T33" s="82"/>
      <c r="U33" s="97"/>
      <c r="V33" s="78"/>
      <c r="W33" s="83"/>
      <c r="X33" s="126"/>
      <c r="Y33" s="127"/>
      <c r="Z33" s="120"/>
      <c r="AA33" s="84"/>
      <c r="AB33" s="85"/>
      <c r="AD33" s="7">
        <f t="shared" si="9"/>
        <v>0</v>
      </c>
      <c r="AE33" s="7">
        <f>IF(AND($G33&lt;&gt;"",AND(H33=※編集不可※選択項目!$C$4,T33="")),1,0)</f>
        <v>0</v>
      </c>
      <c r="AF33" s="7">
        <f t="shared" si="4"/>
        <v>0</v>
      </c>
      <c r="AG33" s="7" t="str">
        <f t="shared" si="5"/>
        <v/>
      </c>
      <c r="AH33" s="8">
        <f t="shared" si="10"/>
        <v>0</v>
      </c>
      <c r="AI33" s="8">
        <f t="shared" si="11"/>
        <v>0</v>
      </c>
    </row>
    <row r="34" spans="1:35" s="4" customFormat="1" ht="34.5" customHeight="1" x14ac:dyDescent="0.15">
      <c r="A34" s="56">
        <f t="shared" si="2"/>
        <v>22</v>
      </c>
      <c r="B34" s="59" t="str">
        <f t="shared" si="3"/>
        <v/>
      </c>
      <c r="C34" s="79"/>
      <c r="D34" s="26" t="str">
        <f t="shared" si="6"/>
        <v/>
      </c>
      <c r="E34" s="26" t="str">
        <f t="shared" si="7"/>
        <v/>
      </c>
      <c r="F34" s="78"/>
      <c r="G34" s="78"/>
      <c r="H34" s="82"/>
      <c r="I34" s="80"/>
      <c r="J34" s="81"/>
      <c r="K34" s="98"/>
      <c r="L34" s="81"/>
      <c r="M34" s="98"/>
      <c r="N34" s="30" t="str">
        <f t="shared" si="1"/>
        <v/>
      </c>
      <c r="O34" s="80"/>
      <c r="P34" s="80"/>
      <c r="Q34" s="140" t="str">
        <f t="shared" si="8"/>
        <v/>
      </c>
      <c r="R34" s="82"/>
      <c r="S34" s="82"/>
      <c r="T34" s="82"/>
      <c r="U34" s="97"/>
      <c r="V34" s="78"/>
      <c r="W34" s="83"/>
      <c r="X34" s="126"/>
      <c r="Y34" s="127"/>
      <c r="Z34" s="120"/>
      <c r="AA34" s="84"/>
      <c r="AB34" s="85"/>
      <c r="AD34" s="7">
        <f t="shared" si="9"/>
        <v>0</v>
      </c>
      <c r="AE34" s="7">
        <f>IF(AND($G34&lt;&gt;"",AND(H34=※編集不可※選択項目!$C$4,T34="")),1,0)</f>
        <v>0</v>
      </c>
      <c r="AF34" s="7">
        <f t="shared" si="4"/>
        <v>0</v>
      </c>
      <c r="AG34" s="7" t="str">
        <f t="shared" si="5"/>
        <v/>
      </c>
      <c r="AH34" s="8">
        <f t="shared" si="10"/>
        <v>0</v>
      </c>
      <c r="AI34" s="8">
        <f t="shared" si="11"/>
        <v>0</v>
      </c>
    </row>
    <row r="35" spans="1:35" s="4" customFormat="1" ht="34.5" customHeight="1" x14ac:dyDescent="0.15">
      <c r="A35" s="56">
        <f t="shared" si="2"/>
        <v>23</v>
      </c>
      <c r="B35" s="59" t="str">
        <f t="shared" si="3"/>
        <v/>
      </c>
      <c r="C35" s="79"/>
      <c r="D35" s="26" t="str">
        <f t="shared" si="6"/>
        <v/>
      </c>
      <c r="E35" s="26" t="str">
        <f t="shared" si="7"/>
        <v/>
      </c>
      <c r="F35" s="78"/>
      <c r="G35" s="78"/>
      <c r="H35" s="82"/>
      <c r="I35" s="80"/>
      <c r="J35" s="81"/>
      <c r="K35" s="98"/>
      <c r="L35" s="81"/>
      <c r="M35" s="98"/>
      <c r="N35" s="30" t="str">
        <f t="shared" si="1"/>
        <v/>
      </c>
      <c r="O35" s="80"/>
      <c r="P35" s="80"/>
      <c r="Q35" s="140" t="str">
        <f t="shared" si="8"/>
        <v/>
      </c>
      <c r="R35" s="82"/>
      <c r="S35" s="82"/>
      <c r="T35" s="82"/>
      <c r="U35" s="97"/>
      <c r="V35" s="78"/>
      <c r="W35" s="83"/>
      <c r="X35" s="126"/>
      <c r="Y35" s="127"/>
      <c r="Z35" s="120"/>
      <c r="AA35" s="84"/>
      <c r="AB35" s="85"/>
      <c r="AD35" s="7">
        <f t="shared" si="9"/>
        <v>0</v>
      </c>
      <c r="AE35" s="7">
        <f>IF(AND($G35&lt;&gt;"",AND(H35=※編集不可※選択項目!$C$4,T35="")),1,0)</f>
        <v>0</v>
      </c>
      <c r="AF35" s="7">
        <f t="shared" si="4"/>
        <v>0</v>
      </c>
      <c r="AG35" s="7" t="str">
        <f t="shared" si="5"/>
        <v/>
      </c>
      <c r="AH35" s="8">
        <f t="shared" si="10"/>
        <v>0</v>
      </c>
      <c r="AI35" s="8">
        <f t="shared" si="11"/>
        <v>0</v>
      </c>
    </row>
    <row r="36" spans="1:35" s="4" customFormat="1" ht="34.5" customHeight="1" x14ac:dyDescent="0.15">
      <c r="A36" s="56">
        <f t="shared" si="2"/>
        <v>24</v>
      </c>
      <c r="B36" s="59" t="str">
        <f t="shared" si="3"/>
        <v/>
      </c>
      <c r="C36" s="79"/>
      <c r="D36" s="26" t="str">
        <f t="shared" si="6"/>
        <v/>
      </c>
      <c r="E36" s="26" t="str">
        <f t="shared" si="7"/>
        <v/>
      </c>
      <c r="F36" s="78"/>
      <c r="G36" s="78"/>
      <c r="H36" s="82"/>
      <c r="I36" s="80"/>
      <c r="J36" s="81"/>
      <c r="K36" s="98"/>
      <c r="L36" s="81"/>
      <c r="M36" s="98"/>
      <c r="N36" s="30" t="str">
        <f t="shared" si="1"/>
        <v/>
      </c>
      <c r="O36" s="80"/>
      <c r="P36" s="80"/>
      <c r="Q36" s="140" t="str">
        <f t="shared" si="8"/>
        <v/>
      </c>
      <c r="R36" s="82"/>
      <c r="S36" s="82"/>
      <c r="T36" s="82"/>
      <c r="U36" s="97"/>
      <c r="V36" s="78"/>
      <c r="W36" s="83"/>
      <c r="X36" s="126"/>
      <c r="Y36" s="127"/>
      <c r="Z36" s="120"/>
      <c r="AA36" s="84"/>
      <c r="AB36" s="85"/>
      <c r="AD36" s="7">
        <f t="shared" si="9"/>
        <v>0</v>
      </c>
      <c r="AE36" s="7">
        <f>IF(AND($G36&lt;&gt;"",AND(H36=※編集不可※選択項目!$C$4,T36="")),1,0)</f>
        <v>0</v>
      </c>
      <c r="AF36" s="7">
        <f t="shared" si="4"/>
        <v>0</v>
      </c>
      <c r="AG36" s="7" t="str">
        <f t="shared" si="5"/>
        <v/>
      </c>
      <c r="AH36" s="8">
        <f t="shared" si="10"/>
        <v>0</v>
      </c>
      <c r="AI36" s="8">
        <f t="shared" si="11"/>
        <v>0</v>
      </c>
    </row>
    <row r="37" spans="1:35" s="4" customFormat="1" ht="34.5" customHeight="1" x14ac:dyDescent="0.15">
      <c r="A37" s="56">
        <f t="shared" si="2"/>
        <v>25</v>
      </c>
      <c r="B37" s="59" t="str">
        <f t="shared" si="3"/>
        <v/>
      </c>
      <c r="C37" s="79"/>
      <c r="D37" s="26" t="str">
        <f t="shared" si="6"/>
        <v/>
      </c>
      <c r="E37" s="26" t="str">
        <f t="shared" si="7"/>
        <v/>
      </c>
      <c r="F37" s="78"/>
      <c r="G37" s="78"/>
      <c r="H37" s="82"/>
      <c r="I37" s="80"/>
      <c r="J37" s="81"/>
      <c r="K37" s="98"/>
      <c r="L37" s="81"/>
      <c r="M37" s="98"/>
      <c r="N37" s="30" t="str">
        <f t="shared" si="1"/>
        <v/>
      </c>
      <c r="O37" s="80"/>
      <c r="P37" s="80"/>
      <c r="Q37" s="140" t="str">
        <f t="shared" si="8"/>
        <v/>
      </c>
      <c r="R37" s="82"/>
      <c r="S37" s="82"/>
      <c r="T37" s="82"/>
      <c r="U37" s="97"/>
      <c r="V37" s="78"/>
      <c r="W37" s="83"/>
      <c r="X37" s="126"/>
      <c r="Y37" s="127"/>
      <c r="Z37" s="120"/>
      <c r="AA37" s="84"/>
      <c r="AB37" s="85"/>
      <c r="AD37" s="7">
        <f t="shared" si="9"/>
        <v>0</v>
      </c>
      <c r="AE37" s="7">
        <f>IF(AND($G37&lt;&gt;"",AND(H37=※編集不可※選択項目!$C$4,T37="")),1,0)</f>
        <v>0</v>
      </c>
      <c r="AF37" s="7">
        <f t="shared" si="4"/>
        <v>0</v>
      </c>
      <c r="AG37" s="7" t="str">
        <f t="shared" si="5"/>
        <v/>
      </c>
      <c r="AH37" s="8">
        <f t="shared" si="10"/>
        <v>0</v>
      </c>
      <c r="AI37" s="8">
        <f t="shared" si="11"/>
        <v>0</v>
      </c>
    </row>
    <row r="38" spans="1:35" s="4" customFormat="1" ht="34.5" customHeight="1" x14ac:dyDescent="0.15">
      <c r="A38" s="56">
        <f t="shared" si="2"/>
        <v>26</v>
      </c>
      <c r="B38" s="59" t="str">
        <f t="shared" si="3"/>
        <v/>
      </c>
      <c r="C38" s="79"/>
      <c r="D38" s="26" t="str">
        <f t="shared" si="6"/>
        <v/>
      </c>
      <c r="E38" s="26" t="str">
        <f t="shared" si="7"/>
        <v/>
      </c>
      <c r="F38" s="78"/>
      <c r="G38" s="78"/>
      <c r="H38" s="82"/>
      <c r="I38" s="80"/>
      <c r="J38" s="81"/>
      <c r="K38" s="98"/>
      <c r="L38" s="81"/>
      <c r="M38" s="98"/>
      <c r="N38" s="30" t="str">
        <f t="shared" si="1"/>
        <v/>
      </c>
      <c r="O38" s="80"/>
      <c r="P38" s="80"/>
      <c r="Q38" s="140" t="str">
        <f t="shared" si="8"/>
        <v/>
      </c>
      <c r="R38" s="82"/>
      <c r="S38" s="82"/>
      <c r="T38" s="82"/>
      <c r="U38" s="97"/>
      <c r="V38" s="78"/>
      <c r="W38" s="83"/>
      <c r="X38" s="126"/>
      <c r="Y38" s="127"/>
      <c r="Z38" s="120"/>
      <c r="AA38" s="84"/>
      <c r="AB38" s="85"/>
      <c r="AD38" s="7">
        <f t="shared" si="9"/>
        <v>0</v>
      </c>
      <c r="AE38" s="7">
        <f>IF(AND($G38&lt;&gt;"",AND(H38=※編集不可※選択項目!$C$4,T38="")),1,0)</f>
        <v>0</v>
      </c>
      <c r="AF38" s="7">
        <f t="shared" si="4"/>
        <v>0</v>
      </c>
      <c r="AG38" s="7" t="str">
        <f t="shared" si="5"/>
        <v/>
      </c>
      <c r="AH38" s="8">
        <f t="shared" si="10"/>
        <v>0</v>
      </c>
      <c r="AI38" s="8">
        <f t="shared" si="11"/>
        <v>0</v>
      </c>
    </row>
    <row r="39" spans="1:35" s="4" customFormat="1" ht="34.5" customHeight="1" x14ac:dyDescent="0.15">
      <c r="A39" s="56">
        <f t="shared" si="2"/>
        <v>27</v>
      </c>
      <c r="B39" s="59" t="str">
        <f t="shared" si="3"/>
        <v/>
      </c>
      <c r="C39" s="79"/>
      <c r="D39" s="26" t="str">
        <f t="shared" si="6"/>
        <v/>
      </c>
      <c r="E39" s="26" t="str">
        <f t="shared" si="7"/>
        <v/>
      </c>
      <c r="F39" s="78"/>
      <c r="G39" s="78"/>
      <c r="H39" s="82"/>
      <c r="I39" s="80"/>
      <c r="J39" s="81"/>
      <c r="K39" s="98"/>
      <c r="L39" s="81"/>
      <c r="M39" s="98"/>
      <c r="N39" s="30" t="str">
        <f t="shared" si="1"/>
        <v/>
      </c>
      <c r="O39" s="80"/>
      <c r="P39" s="80"/>
      <c r="Q39" s="140" t="str">
        <f t="shared" si="8"/>
        <v/>
      </c>
      <c r="R39" s="82"/>
      <c r="S39" s="82"/>
      <c r="T39" s="82"/>
      <c r="U39" s="97"/>
      <c r="V39" s="78"/>
      <c r="W39" s="83"/>
      <c r="X39" s="126"/>
      <c r="Y39" s="127"/>
      <c r="Z39" s="120"/>
      <c r="AA39" s="84"/>
      <c r="AB39" s="85"/>
      <c r="AD39" s="7">
        <f t="shared" si="9"/>
        <v>0</v>
      </c>
      <c r="AE39" s="7">
        <f>IF(AND($G39&lt;&gt;"",AND(H39=※編集不可※選択項目!$C$4,T39="")),1,0)</f>
        <v>0</v>
      </c>
      <c r="AF39" s="7">
        <f t="shared" si="4"/>
        <v>0</v>
      </c>
      <c r="AG39" s="7" t="str">
        <f t="shared" si="5"/>
        <v/>
      </c>
      <c r="AH39" s="8">
        <f t="shared" si="10"/>
        <v>0</v>
      </c>
      <c r="AI39" s="8">
        <f t="shared" si="11"/>
        <v>0</v>
      </c>
    </row>
    <row r="40" spans="1:35" s="4" customFormat="1" ht="34.5" customHeight="1" x14ac:dyDescent="0.15">
      <c r="A40" s="56">
        <f t="shared" si="2"/>
        <v>28</v>
      </c>
      <c r="B40" s="59" t="str">
        <f t="shared" si="3"/>
        <v/>
      </c>
      <c r="C40" s="79"/>
      <c r="D40" s="26" t="str">
        <f t="shared" si="6"/>
        <v/>
      </c>
      <c r="E40" s="26" t="str">
        <f t="shared" si="7"/>
        <v/>
      </c>
      <c r="F40" s="78"/>
      <c r="G40" s="78"/>
      <c r="H40" s="82"/>
      <c r="I40" s="80"/>
      <c r="J40" s="81"/>
      <c r="K40" s="98"/>
      <c r="L40" s="81"/>
      <c r="M40" s="98"/>
      <c r="N40" s="30" t="str">
        <f t="shared" si="1"/>
        <v/>
      </c>
      <c r="O40" s="80"/>
      <c r="P40" s="80"/>
      <c r="Q40" s="140" t="str">
        <f t="shared" si="8"/>
        <v/>
      </c>
      <c r="R40" s="82"/>
      <c r="S40" s="82"/>
      <c r="T40" s="82"/>
      <c r="U40" s="97"/>
      <c r="V40" s="78"/>
      <c r="W40" s="83"/>
      <c r="X40" s="126"/>
      <c r="Y40" s="127"/>
      <c r="Z40" s="120"/>
      <c r="AA40" s="84"/>
      <c r="AB40" s="85"/>
      <c r="AD40" s="7">
        <f t="shared" si="9"/>
        <v>0</v>
      </c>
      <c r="AE40" s="7">
        <f>IF(AND($G40&lt;&gt;"",AND(H40=※編集不可※選択項目!$C$4,T40="")),1,0)</f>
        <v>0</v>
      </c>
      <c r="AF40" s="7">
        <f t="shared" si="4"/>
        <v>0</v>
      </c>
      <c r="AG40" s="7" t="str">
        <f t="shared" si="5"/>
        <v/>
      </c>
      <c r="AH40" s="8">
        <f t="shared" si="10"/>
        <v>0</v>
      </c>
      <c r="AI40" s="8">
        <f t="shared" si="11"/>
        <v>0</v>
      </c>
    </row>
    <row r="41" spans="1:35" s="4" customFormat="1" ht="34.5" customHeight="1" x14ac:dyDescent="0.15">
      <c r="A41" s="56">
        <f t="shared" si="2"/>
        <v>29</v>
      </c>
      <c r="B41" s="59" t="str">
        <f t="shared" si="3"/>
        <v/>
      </c>
      <c r="C41" s="79"/>
      <c r="D41" s="26" t="str">
        <f t="shared" si="6"/>
        <v/>
      </c>
      <c r="E41" s="26" t="str">
        <f t="shared" si="7"/>
        <v/>
      </c>
      <c r="F41" s="78"/>
      <c r="G41" s="78"/>
      <c r="H41" s="82"/>
      <c r="I41" s="80"/>
      <c r="J41" s="81"/>
      <c r="K41" s="98"/>
      <c r="L41" s="81"/>
      <c r="M41" s="98"/>
      <c r="N41" s="30" t="str">
        <f t="shared" si="1"/>
        <v/>
      </c>
      <c r="O41" s="80"/>
      <c r="P41" s="80"/>
      <c r="Q41" s="140" t="str">
        <f t="shared" si="8"/>
        <v/>
      </c>
      <c r="R41" s="82"/>
      <c r="S41" s="82"/>
      <c r="T41" s="82"/>
      <c r="U41" s="97"/>
      <c r="V41" s="78"/>
      <c r="W41" s="83"/>
      <c r="X41" s="126"/>
      <c r="Y41" s="127"/>
      <c r="Z41" s="120"/>
      <c r="AA41" s="84"/>
      <c r="AB41" s="85"/>
      <c r="AD41" s="7">
        <f t="shared" si="9"/>
        <v>0</v>
      </c>
      <c r="AE41" s="7">
        <f>IF(AND($G41&lt;&gt;"",AND(H41=※編集不可※選択項目!$C$4,T41="")),1,0)</f>
        <v>0</v>
      </c>
      <c r="AF41" s="7">
        <f t="shared" si="4"/>
        <v>0</v>
      </c>
      <c r="AG41" s="7" t="str">
        <f t="shared" si="5"/>
        <v/>
      </c>
      <c r="AH41" s="8">
        <f t="shared" si="10"/>
        <v>0</v>
      </c>
      <c r="AI41" s="8">
        <f t="shared" si="11"/>
        <v>0</v>
      </c>
    </row>
    <row r="42" spans="1:35" s="4" customFormat="1" ht="34.5" customHeight="1" x14ac:dyDescent="0.15">
      <c r="A42" s="56">
        <f t="shared" si="2"/>
        <v>30</v>
      </c>
      <c r="B42" s="59" t="str">
        <f t="shared" si="3"/>
        <v/>
      </c>
      <c r="C42" s="79"/>
      <c r="D42" s="26" t="str">
        <f t="shared" si="6"/>
        <v/>
      </c>
      <c r="E42" s="26" t="str">
        <f t="shared" si="7"/>
        <v/>
      </c>
      <c r="F42" s="78"/>
      <c r="G42" s="78"/>
      <c r="H42" s="82"/>
      <c r="I42" s="80"/>
      <c r="J42" s="81"/>
      <c r="K42" s="98"/>
      <c r="L42" s="81"/>
      <c r="M42" s="98"/>
      <c r="N42" s="30" t="str">
        <f t="shared" si="1"/>
        <v/>
      </c>
      <c r="O42" s="80"/>
      <c r="P42" s="80"/>
      <c r="Q42" s="140" t="str">
        <f t="shared" si="8"/>
        <v/>
      </c>
      <c r="R42" s="82"/>
      <c r="S42" s="82"/>
      <c r="T42" s="82"/>
      <c r="U42" s="97"/>
      <c r="V42" s="78"/>
      <c r="W42" s="83"/>
      <c r="X42" s="126"/>
      <c r="Y42" s="127"/>
      <c r="Z42" s="120"/>
      <c r="AA42" s="84"/>
      <c r="AB42" s="85"/>
      <c r="AD42" s="7">
        <f t="shared" si="9"/>
        <v>0</v>
      </c>
      <c r="AE42" s="7">
        <f>IF(AND($G42&lt;&gt;"",AND(H42=※編集不可※選択項目!$C$4,T42="")),1,0)</f>
        <v>0</v>
      </c>
      <c r="AF42" s="7">
        <f t="shared" si="4"/>
        <v>0</v>
      </c>
      <c r="AG42" s="7" t="str">
        <f t="shared" si="5"/>
        <v/>
      </c>
      <c r="AH42" s="8">
        <f t="shared" si="10"/>
        <v>0</v>
      </c>
      <c r="AI42" s="8">
        <f t="shared" si="11"/>
        <v>0</v>
      </c>
    </row>
    <row r="43" spans="1:35" s="4" customFormat="1" ht="34.5" customHeight="1" x14ac:dyDescent="0.15">
      <c r="A43" s="56">
        <f t="shared" si="2"/>
        <v>31</v>
      </c>
      <c r="B43" s="59" t="str">
        <f t="shared" si="3"/>
        <v/>
      </c>
      <c r="C43" s="79"/>
      <c r="D43" s="26" t="str">
        <f t="shared" si="6"/>
        <v/>
      </c>
      <c r="E43" s="26" t="str">
        <f t="shared" si="7"/>
        <v/>
      </c>
      <c r="F43" s="78"/>
      <c r="G43" s="78"/>
      <c r="H43" s="82"/>
      <c r="I43" s="80"/>
      <c r="J43" s="81"/>
      <c r="K43" s="98"/>
      <c r="L43" s="81"/>
      <c r="M43" s="98"/>
      <c r="N43" s="30" t="str">
        <f t="shared" si="1"/>
        <v/>
      </c>
      <c r="O43" s="80"/>
      <c r="P43" s="80"/>
      <c r="Q43" s="140" t="str">
        <f t="shared" si="8"/>
        <v/>
      </c>
      <c r="R43" s="82"/>
      <c r="S43" s="82"/>
      <c r="T43" s="82"/>
      <c r="U43" s="97"/>
      <c r="V43" s="78"/>
      <c r="W43" s="83"/>
      <c r="X43" s="126"/>
      <c r="Y43" s="127"/>
      <c r="Z43" s="120"/>
      <c r="AA43" s="84"/>
      <c r="AB43" s="85"/>
      <c r="AD43" s="7">
        <f t="shared" si="9"/>
        <v>0</v>
      </c>
      <c r="AE43" s="7">
        <f>IF(AND($G43&lt;&gt;"",AND(H43=※編集不可※選択項目!$C$4,T43="")),1,0)</f>
        <v>0</v>
      </c>
      <c r="AF43" s="7">
        <f t="shared" si="4"/>
        <v>0</v>
      </c>
      <c r="AG43" s="7" t="str">
        <f t="shared" si="5"/>
        <v/>
      </c>
      <c r="AH43" s="8">
        <f t="shared" si="10"/>
        <v>0</v>
      </c>
      <c r="AI43" s="8">
        <f t="shared" si="11"/>
        <v>0</v>
      </c>
    </row>
    <row r="44" spans="1:35" s="4" customFormat="1" ht="34.5" customHeight="1" x14ac:dyDescent="0.15">
      <c r="A44" s="56">
        <f t="shared" si="2"/>
        <v>32</v>
      </c>
      <c r="B44" s="59" t="str">
        <f t="shared" si="3"/>
        <v/>
      </c>
      <c r="C44" s="79"/>
      <c r="D44" s="26" t="str">
        <f t="shared" si="6"/>
        <v/>
      </c>
      <c r="E44" s="26" t="str">
        <f t="shared" si="7"/>
        <v/>
      </c>
      <c r="F44" s="78"/>
      <c r="G44" s="78"/>
      <c r="H44" s="82"/>
      <c r="I44" s="80"/>
      <c r="J44" s="81"/>
      <c r="K44" s="98"/>
      <c r="L44" s="81"/>
      <c r="M44" s="98"/>
      <c r="N44" s="30" t="str">
        <f t="shared" si="1"/>
        <v/>
      </c>
      <c r="O44" s="80"/>
      <c r="P44" s="80"/>
      <c r="Q44" s="140" t="str">
        <f t="shared" si="8"/>
        <v/>
      </c>
      <c r="R44" s="82"/>
      <c r="S44" s="82"/>
      <c r="T44" s="82"/>
      <c r="U44" s="97"/>
      <c r="V44" s="78"/>
      <c r="W44" s="83"/>
      <c r="X44" s="126"/>
      <c r="Y44" s="127"/>
      <c r="Z44" s="120"/>
      <c r="AA44" s="84"/>
      <c r="AB44" s="85"/>
      <c r="AD44" s="7">
        <f t="shared" si="9"/>
        <v>0</v>
      </c>
      <c r="AE44" s="7">
        <f>IF(AND($G44&lt;&gt;"",AND(H44=※編集不可※選択項目!$C$4,T44="")),1,0)</f>
        <v>0</v>
      </c>
      <c r="AF44" s="7">
        <f t="shared" si="4"/>
        <v>0</v>
      </c>
      <c r="AG44" s="7" t="str">
        <f t="shared" si="5"/>
        <v/>
      </c>
      <c r="AH44" s="8">
        <f t="shared" si="10"/>
        <v>0</v>
      </c>
      <c r="AI44" s="8">
        <f t="shared" si="11"/>
        <v>0</v>
      </c>
    </row>
    <row r="45" spans="1:35" s="4" customFormat="1" ht="34.5" customHeight="1" x14ac:dyDescent="0.15">
      <c r="A45" s="56">
        <f t="shared" si="2"/>
        <v>33</v>
      </c>
      <c r="B45" s="59" t="str">
        <f t="shared" si="3"/>
        <v/>
      </c>
      <c r="C45" s="79"/>
      <c r="D45" s="26" t="str">
        <f t="shared" si="6"/>
        <v/>
      </c>
      <c r="E45" s="26" t="str">
        <f t="shared" si="7"/>
        <v/>
      </c>
      <c r="F45" s="78"/>
      <c r="G45" s="78"/>
      <c r="H45" s="82"/>
      <c r="I45" s="80"/>
      <c r="J45" s="81"/>
      <c r="K45" s="98"/>
      <c r="L45" s="81"/>
      <c r="M45" s="98"/>
      <c r="N45" s="30" t="str">
        <f t="shared" si="1"/>
        <v/>
      </c>
      <c r="O45" s="80"/>
      <c r="P45" s="80"/>
      <c r="Q45" s="140" t="str">
        <f t="shared" si="8"/>
        <v/>
      </c>
      <c r="R45" s="82"/>
      <c r="S45" s="82"/>
      <c r="T45" s="82"/>
      <c r="U45" s="97"/>
      <c r="V45" s="78"/>
      <c r="W45" s="83"/>
      <c r="X45" s="126"/>
      <c r="Y45" s="127"/>
      <c r="Z45" s="120"/>
      <c r="AA45" s="84"/>
      <c r="AB45" s="85"/>
      <c r="AD45" s="7">
        <f t="shared" si="9"/>
        <v>0</v>
      </c>
      <c r="AE45" s="7">
        <f>IF(AND($G45&lt;&gt;"",AND(H45=※編集不可※選択項目!$C$4,T45="")),1,0)</f>
        <v>0</v>
      </c>
      <c r="AF45" s="7">
        <f t="shared" si="4"/>
        <v>0</v>
      </c>
      <c r="AG45" s="7" t="str">
        <f t="shared" si="5"/>
        <v/>
      </c>
      <c r="AH45" s="8">
        <f t="shared" si="10"/>
        <v>0</v>
      </c>
      <c r="AI45" s="8">
        <f t="shared" si="11"/>
        <v>0</v>
      </c>
    </row>
    <row r="46" spans="1:35" s="4" customFormat="1" ht="34.5" customHeight="1" x14ac:dyDescent="0.15">
      <c r="A46" s="56">
        <f t="shared" si="2"/>
        <v>34</v>
      </c>
      <c r="B46" s="59" t="str">
        <f t="shared" si="3"/>
        <v/>
      </c>
      <c r="C46" s="79"/>
      <c r="D46" s="26" t="str">
        <f t="shared" si="6"/>
        <v/>
      </c>
      <c r="E46" s="26" t="str">
        <f t="shared" si="7"/>
        <v/>
      </c>
      <c r="F46" s="78"/>
      <c r="G46" s="78"/>
      <c r="H46" s="82"/>
      <c r="I46" s="80"/>
      <c r="J46" s="81"/>
      <c r="K46" s="98"/>
      <c r="L46" s="81"/>
      <c r="M46" s="98"/>
      <c r="N46" s="30" t="str">
        <f t="shared" si="1"/>
        <v/>
      </c>
      <c r="O46" s="80"/>
      <c r="P46" s="80"/>
      <c r="Q46" s="140" t="str">
        <f t="shared" si="8"/>
        <v/>
      </c>
      <c r="R46" s="82"/>
      <c r="S46" s="82"/>
      <c r="T46" s="82"/>
      <c r="U46" s="97"/>
      <c r="V46" s="78"/>
      <c r="W46" s="83"/>
      <c r="X46" s="126"/>
      <c r="Y46" s="127"/>
      <c r="Z46" s="120"/>
      <c r="AA46" s="84"/>
      <c r="AB46" s="85"/>
      <c r="AD46" s="7">
        <f t="shared" si="9"/>
        <v>0</v>
      </c>
      <c r="AE46" s="7">
        <f>IF(AND($G46&lt;&gt;"",AND(H46=※編集不可※選択項目!$C$4,T46="")),1,0)</f>
        <v>0</v>
      </c>
      <c r="AF46" s="7">
        <f t="shared" si="4"/>
        <v>0</v>
      </c>
      <c r="AG46" s="7" t="str">
        <f t="shared" si="5"/>
        <v/>
      </c>
      <c r="AH46" s="8">
        <f t="shared" si="10"/>
        <v>0</v>
      </c>
      <c r="AI46" s="8">
        <f t="shared" si="11"/>
        <v>0</v>
      </c>
    </row>
    <row r="47" spans="1:35" s="4" customFormat="1" ht="34.5" customHeight="1" x14ac:dyDescent="0.15">
      <c r="A47" s="56">
        <f t="shared" si="2"/>
        <v>35</v>
      </c>
      <c r="B47" s="59" t="str">
        <f t="shared" si="3"/>
        <v/>
      </c>
      <c r="C47" s="79"/>
      <c r="D47" s="26" t="str">
        <f t="shared" si="6"/>
        <v/>
      </c>
      <c r="E47" s="26" t="str">
        <f t="shared" si="7"/>
        <v/>
      </c>
      <c r="F47" s="78"/>
      <c r="G47" s="78"/>
      <c r="H47" s="82"/>
      <c r="I47" s="80"/>
      <c r="J47" s="81"/>
      <c r="K47" s="98"/>
      <c r="L47" s="81"/>
      <c r="M47" s="98"/>
      <c r="N47" s="30" t="str">
        <f t="shared" si="1"/>
        <v/>
      </c>
      <c r="O47" s="80"/>
      <c r="P47" s="80"/>
      <c r="Q47" s="140" t="str">
        <f t="shared" si="8"/>
        <v/>
      </c>
      <c r="R47" s="82"/>
      <c r="S47" s="82"/>
      <c r="T47" s="82"/>
      <c r="U47" s="97"/>
      <c r="V47" s="78"/>
      <c r="W47" s="83"/>
      <c r="X47" s="126"/>
      <c r="Y47" s="127"/>
      <c r="Z47" s="120"/>
      <c r="AA47" s="84"/>
      <c r="AB47" s="85"/>
      <c r="AD47" s="7">
        <f t="shared" si="9"/>
        <v>0</v>
      </c>
      <c r="AE47" s="7">
        <f>IF(AND($G47&lt;&gt;"",AND(H47=※編集不可※選択項目!$C$4,T47="")),1,0)</f>
        <v>0</v>
      </c>
      <c r="AF47" s="7">
        <f t="shared" si="4"/>
        <v>0</v>
      </c>
      <c r="AG47" s="7" t="str">
        <f t="shared" si="5"/>
        <v/>
      </c>
      <c r="AH47" s="8">
        <f t="shared" si="10"/>
        <v>0</v>
      </c>
      <c r="AI47" s="8">
        <f t="shared" si="11"/>
        <v>0</v>
      </c>
    </row>
    <row r="48" spans="1:35" s="4" customFormat="1" ht="34.5" customHeight="1" x14ac:dyDescent="0.15">
      <c r="A48" s="56">
        <f t="shared" si="2"/>
        <v>36</v>
      </c>
      <c r="B48" s="59" t="str">
        <f t="shared" si="3"/>
        <v/>
      </c>
      <c r="C48" s="79"/>
      <c r="D48" s="26" t="str">
        <f t="shared" si="6"/>
        <v/>
      </c>
      <c r="E48" s="26" t="str">
        <f t="shared" si="7"/>
        <v/>
      </c>
      <c r="F48" s="78"/>
      <c r="G48" s="78"/>
      <c r="H48" s="82"/>
      <c r="I48" s="80"/>
      <c r="J48" s="81"/>
      <c r="K48" s="98"/>
      <c r="L48" s="81"/>
      <c r="M48" s="98"/>
      <c r="N48" s="30" t="str">
        <f t="shared" si="1"/>
        <v/>
      </c>
      <c r="O48" s="80"/>
      <c r="P48" s="80"/>
      <c r="Q48" s="140" t="str">
        <f t="shared" si="8"/>
        <v/>
      </c>
      <c r="R48" s="82"/>
      <c r="S48" s="82"/>
      <c r="T48" s="82"/>
      <c r="U48" s="97"/>
      <c r="V48" s="78"/>
      <c r="W48" s="83"/>
      <c r="X48" s="126"/>
      <c r="Y48" s="127"/>
      <c r="Z48" s="120"/>
      <c r="AA48" s="84"/>
      <c r="AB48" s="85"/>
      <c r="AD48" s="7">
        <f t="shared" si="9"/>
        <v>0</v>
      </c>
      <c r="AE48" s="7">
        <f>IF(AND($G48&lt;&gt;"",AND(H48=※編集不可※選択項目!$C$4,T48="")),1,0)</f>
        <v>0</v>
      </c>
      <c r="AF48" s="7">
        <f t="shared" si="4"/>
        <v>0</v>
      </c>
      <c r="AG48" s="7" t="str">
        <f t="shared" si="5"/>
        <v/>
      </c>
      <c r="AH48" s="8">
        <f t="shared" si="10"/>
        <v>0</v>
      </c>
      <c r="AI48" s="8">
        <f t="shared" si="11"/>
        <v>0</v>
      </c>
    </row>
    <row r="49" spans="1:35" s="4" customFormat="1" ht="34.5" customHeight="1" x14ac:dyDescent="0.15">
      <c r="A49" s="56">
        <f t="shared" si="2"/>
        <v>37</v>
      </c>
      <c r="B49" s="59" t="str">
        <f t="shared" si="3"/>
        <v/>
      </c>
      <c r="C49" s="79"/>
      <c r="D49" s="26" t="str">
        <f t="shared" si="6"/>
        <v/>
      </c>
      <c r="E49" s="26" t="str">
        <f t="shared" si="7"/>
        <v/>
      </c>
      <c r="F49" s="78"/>
      <c r="G49" s="78"/>
      <c r="H49" s="82"/>
      <c r="I49" s="80"/>
      <c r="J49" s="81"/>
      <c r="K49" s="98"/>
      <c r="L49" s="81"/>
      <c r="M49" s="98"/>
      <c r="N49" s="30" t="str">
        <f t="shared" si="1"/>
        <v/>
      </c>
      <c r="O49" s="80"/>
      <c r="P49" s="80"/>
      <c r="Q49" s="140" t="str">
        <f t="shared" si="8"/>
        <v/>
      </c>
      <c r="R49" s="82"/>
      <c r="S49" s="82"/>
      <c r="T49" s="82"/>
      <c r="U49" s="97"/>
      <c r="V49" s="78"/>
      <c r="W49" s="83"/>
      <c r="X49" s="126"/>
      <c r="Y49" s="127"/>
      <c r="Z49" s="120"/>
      <c r="AA49" s="84"/>
      <c r="AB49" s="85"/>
      <c r="AD49" s="7">
        <f t="shared" si="9"/>
        <v>0</v>
      </c>
      <c r="AE49" s="7">
        <f>IF(AND($G49&lt;&gt;"",AND(H49=※編集不可※選択項目!$C$4,T49="")),1,0)</f>
        <v>0</v>
      </c>
      <c r="AF49" s="7">
        <f t="shared" si="4"/>
        <v>0</v>
      </c>
      <c r="AG49" s="7" t="str">
        <f t="shared" si="5"/>
        <v/>
      </c>
      <c r="AH49" s="8">
        <f t="shared" si="10"/>
        <v>0</v>
      </c>
      <c r="AI49" s="8">
        <f t="shared" si="11"/>
        <v>0</v>
      </c>
    </row>
    <row r="50" spans="1:35" s="4" customFormat="1" ht="34.5" customHeight="1" x14ac:dyDescent="0.15">
      <c r="A50" s="56">
        <f t="shared" si="2"/>
        <v>38</v>
      </c>
      <c r="B50" s="59" t="str">
        <f t="shared" si="3"/>
        <v/>
      </c>
      <c r="C50" s="79"/>
      <c r="D50" s="26" t="str">
        <f t="shared" si="6"/>
        <v/>
      </c>
      <c r="E50" s="26" t="str">
        <f t="shared" si="7"/>
        <v/>
      </c>
      <c r="F50" s="78"/>
      <c r="G50" s="78"/>
      <c r="H50" s="82"/>
      <c r="I50" s="80"/>
      <c r="J50" s="81"/>
      <c r="K50" s="98"/>
      <c r="L50" s="81"/>
      <c r="M50" s="98"/>
      <c r="N50" s="30" t="str">
        <f t="shared" si="1"/>
        <v/>
      </c>
      <c r="O50" s="80"/>
      <c r="P50" s="80"/>
      <c r="Q50" s="140" t="str">
        <f t="shared" si="8"/>
        <v/>
      </c>
      <c r="R50" s="82"/>
      <c r="S50" s="82"/>
      <c r="T50" s="82"/>
      <c r="U50" s="97"/>
      <c r="V50" s="78"/>
      <c r="W50" s="83"/>
      <c r="X50" s="126"/>
      <c r="Y50" s="127"/>
      <c r="Z50" s="120"/>
      <c r="AA50" s="84"/>
      <c r="AB50" s="85"/>
      <c r="AD50" s="7">
        <f t="shared" si="9"/>
        <v>0</v>
      </c>
      <c r="AE50" s="7">
        <f>IF(AND($G50&lt;&gt;"",AND(H50=※編集不可※選択項目!$C$4,T50="")),1,0)</f>
        <v>0</v>
      </c>
      <c r="AF50" s="7">
        <f t="shared" si="4"/>
        <v>0</v>
      </c>
      <c r="AG50" s="7" t="str">
        <f t="shared" si="5"/>
        <v/>
      </c>
      <c r="AH50" s="8">
        <f t="shared" si="10"/>
        <v>0</v>
      </c>
      <c r="AI50" s="8">
        <f t="shared" si="11"/>
        <v>0</v>
      </c>
    </row>
    <row r="51" spans="1:35" s="4" customFormat="1" ht="34.5" customHeight="1" x14ac:dyDescent="0.15">
      <c r="A51" s="56">
        <f t="shared" si="2"/>
        <v>39</v>
      </c>
      <c r="B51" s="59" t="str">
        <f t="shared" si="3"/>
        <v/>
      </c>
      <c r="C51" s="79"/>
      <c r="D51" s="26" t="str">
        <f t="shared" si="6"/>
        <v/>
      </c>
      <c r="E51" s="26" t="str">
        <f t="shared" si="7"/>
        <v/>
      </c>
      <c r="F51" s="78"/>
      <c r="G51" s="78"/>
      <c r="H51" s="82"/>
      <c r="I51" s="80"/>
      <c r="J51" s="81"/>
      <c r="K51" s="98"/>
      <c r="L51" s="81"/>
      <c r="M51" s="98"/>
      <c r="N51" s="30" t="str">
        <f t="shared" si="1"/>
        <v/>
      </c>
      <c r="O51" s="80"/>
      <c r="P51" s="80"/>
      <c r="Q51" s="140" t="str">
        <f t="shared" si="8"/>
        <v/>
      </c>
      <c r="R51" s="82"/>
      <c r="S51" s="82"/>
      <c r="T51" s="82"/>
      <c r="U51" s="97"/>
      <c r="V51" s="78"/>
      <c r="W51" s="83"/>
      <c r="X51" s="126"/>
      <c r="Y51" s="127"/>
      <c r="Z51" s="120"/>
      <c r="AA51" s="84"/>
      <c r="AB51" s="85"/>
      <c r="AD51" s="7">
        <f t="shared" si="9"/>
        <v>0</v>
      </c>
      <c r="AE51" s="7">
        <f>IF(AND($G51&lt;&gt;"",AND(H51=※編集不可※選択項目!$C$4,T51="")),1,0)</f>
        <v>0</v>
      </c>
      <c r="AF51" s="7">
        <f t="shared" si="4"/>
        <v>0</v>
      </c>
      <c r="AG51" s="7" t="str">
        <f t="shared" si="5"/>
        <v/>
      </c>
      <c r="AH51" s="8">
        <f t="shared" si="10"/>
        <v>0</v>
      </c>
      <c r="AI51" s="8">
        <f t="shared" si="11"/>
        <v>0</v>
      </c>
    </row>
    <row r="52" spans="1:35" s="4" customFormat="1" ht="34.5" customHeight="1" x14ac:dyDescent="0.15">
      <c r="A52" s="56">
        <f t="shared" si="2"/>
        <v>40</v>
      </c>
      <c r="B52" s="59" t="str">
        <f t="shared" si="3"/>
        <v/>
      </c>
      <c r="C52" s="79"/>
      <c r="D52" s="26" t="str">
        <f t="shared" si="6"/>
        <v/>
      </c>
      <c r="E52" s="26" t="str">
        <f t="shared" si="7"/>
        <v/>
      </c>
      <c r="F52" s="78"/>
      <c r="G52" s="78"/>
      <c r="H52" s="82"/>
      <c r="I52" s="80"/>
      <c r="J52" s="81"/>
      <c r="K52" s="98"/>
      <c r="L52" s="81"/>
      <c r="M52" s="98"/>
      <c r="N52" s="30" t="str">
        <f t="shared" si="1"/>
        <v/>
      </c>
      <c r="O52" s="80"/>
      <c r="P52" s="80"/>
      <c r="Q52" s="140" t="str">
        <f t="shared" si="8"/>
        <v/>
      </c>
      <c r="R52" s="82"/>
      <c r="S52" s="82"/>
      <c r="T52" s="82"/>
      <c r="U52" s="97"/>
      <c r="V52" s="78"/>
      <c r="W52" s="83"/>
      <c r="X52" s="126"/>
      <c r="Y52" s="127"/>
      <c r="Z52" s="120"/>
      <c r="AA52" s="84"/>
      <c r="AB52" s="85"/>
      <c r="AD52" s="7">
        <f t="shared" si="9"/>
        <v>0</v>
      </c>
      <c r="AE52" s="7">
        <f>IF(AND($G52&lt;&gt;"",AND(H52=※編集不可※選択項目!$C$4,T52="")),1,0)</f>
        <v>0</v>
      </c>
      <c r="AF52" s="7">
        <f t="shared" si="4"/>
        <v>0</v>
      </c>
      <c r="AG52" s="7" t="str">
        <f t="shared" si="5"/>
        <v/>
      </c>
      <c r="AH52" s="8">
        <f t="shared" si="10"/>
        <v>0</v>
      </c>
      <c r="AI52" s="8">
        <f t="shared" si="11"/>
        <v>0</v>
      </c>
    </row>
    <row r="53" spans="1:35" ht="14.25" x14ac:dyDescent="0.15">
      <c r="AD53" s="7"/>
      <c r="AE53" s="7"/>
      <c r="AF53" s="7"/>
      <c r="AG53" s="7"/>
      <c r="AH53" s="8"/>
      <c r="AI53" s="8"/>
    </row>
    <row r="54" spans="1:35" ht="14.25" x14ac:dyDescent="0.15">
      <c r="AD54" s="4">
        <f>SUM(AD11,AD13:AD52)</f>
        <v>1</v>
      </c>
      <c r="AE54" s="4">
        <f>SUM(AE13:AE52)</f>
        <v>1</v>
      </c>
      <c r="AF54" s="4">
        <f>SUM(AF13:AF52)</f>
        <v>0</v>
      </c>
      <c r="AG54" s="4"/>
      <c r="AH54" s="131">
        <f>IF(COUNTIF(AH13:AH52,"&gt;=2"),2,1)</f>
        <v>2</v>
      </c>
      <c r="AI54" s="4">
        <f>SUM(AI13:AI52)</f>
        <v>1</v>
      </c>
    </row>
    <row r="55" spans="1:35" ht="14.25" x14ac:dyDescent="0.15">
      <c r="AF55" s="4">
        <f>SUM(AD54:AF54)</f>
        <v>2</v>
      </c>
    </row>
  </sheetData>
  <sheetProtection algorithmName="SHA-512" hashValue="5AMJwi0deB3xy/aXtqLhzdOmXiHrnvJnsgHYOve+nY9MQzlQG9jiw3vmWlzx6b4wohbvKCU4y1/qw37/Iq1ihQ==" saltValue="Bn+vKAOF7VVgsb+fhAuMYw==" spinCount="100000" sheet="1" objects="1" scenarios="1" selectLockedCells="1" selectUnlockedCells="1"/>
  <autoFilter ref="A11:AI11" xr:uid="{44490AE1-0A54-4BE3-8346-1D22A328DC49}"/>
  <mergeCells count="33">
    <mergeCell ref="A1:G1"/>
    <mergeCell ref="A2:B2"/>
    <mergeCell ref="C2:D2"/>
    <mergeCell ref="F2:G2"/>
    <mergeCell ref="A3:E4"/>
    <mergeCell ref="AA6:AB10"/>
    <mergeCell ref="A9:A11"/>
    <mergeCell ref="B9:B11"/>
    <mergeCell ref="C9:C11"/>
    <mergeCell ref="D9:D11"/>
    <mergeCell ref="E9:E11"/>
    <mergeCell ref="F9:F11"/>
    <mergeCell ref="G9:G11"/>
    <mergeCell ref="I9:J10"/>
    <mergeCell ref="K9:L10"/>
    <mergeCell ref="M9:N10"/>
    <mergeCell ref="O9:O11"/>
    <mergeCell ref="H9:H11"/>
    <mergeCell ref="X6:X11"/>
    <mergeCell ref="Y6:Y11"/>
    <mergeCell ref="Z6:Z11"/>
    <mergeCell ref="J1:N1"/>
    <mergeCell ref="K2:N2"/>
    <mergeCell ref="K3:N3"/>
    <mergeCell ref="K4:N4"/>
    <mergeCell ref="Q9:Q11"/>
    <mergeCell ref="P9:P11"/>
    <mergeCell ref="R9:R11"/>
    <mergeCell ref="S9:S11"/>
    <mergeCell ref="U9:U11"/>
    <mergeCell ref="V9:V11"/>
    <mergeCell ref="W9:W11"/>
    <mergeCell ref="T9:T11"/>
  </mergeCells>
  <phoneticPr fontId="18"/>
  <conditionalFormatting sqref="C2:D2 F2:G2 G3">
    <cfRule type="expression" dxfId="21" priority="10">
      <formula>AND($G$4&gt;0,C2="")</formula>
    </cfRule>
  </conditionalFormatting>
  <conditionalFormatting sqref="F13:M52 O13:P52 R13:S52">
    <cfRule type="expression" dxfId="20" priority="12">
      <formula>AND($C13&lt;&gt;"",F13="")</formula>
    </cfRule>
  </conditionalFormatting>
  <conditionalFormatting sqref="G13:G52">
    <cfRule type="expression" dxfId="19" priority="24">
      <formula>$AH13&gt;=2</formula>
    </cfRule>
  </conditionalFormatting>
  <conditionalFormatting sqref="K2">
    <cfRule type="expression" dxfId="18" priority="20">
      <formula>$AF$55&gt;=1</formula>
    </cfRule>
  </conditionalFormatting>
  <conditionalFormatting sqref="K3">
    <cfRule type="expression" dxfId="17" priority="21">
      <formula>$AH$54=2</formula>
    </cfRule>
  </conditionalFormatting>
  <conditionalFormatting sqref="K4">
    <cfRule type="expression" dxfId="16" priority="22">
      <formula>$AI$54&gt;=1</formula>
    </cfRule>
  </conditionalFormatting>
  <conditionalFormatting sqref="Q13:Q52">
    <cfRule type="cellIs" dxfId="15" priority="23" operator="lessThan">
      <formula>1</formula>
    </cfRule>
  </conditionalFormatting>
  <conditionalFormatting sqref="T13:T52">
    <cfRule type="expression" dxfId="13" priority="14">
      <formula>$AE13=1</formula>
    </cfRule>
  </conditionalFormatting>
  <conditionalFormatting sqref="V13:V52">
    <cfRule type="expression" dxfId="12" priority="3">
      <formula>COUNTIF(G13,"*■*")=0</formula>
    </cfRule>
    <cfRule type="expression" dxfId="11" priority="15">
      <formula>$AF13=1</formula>
    </cfRule>
  </conditionalFormatting>
  <dataValidations count="19">
    <dataValidation allowBlank="1" showErrorMessage="1" prompt="自動表示されます。" sqref="Q12:Q52" xr:uid="{8D3E2417-8225-4057-87D5-4224B5A65E9A}"/>
    <dataValidation type="textLength" imeMode="disabled" operator="lessThanOrEqual" allowBlank="1" showErrorMessage="1" errorTitle="無効な入力" error="半角数字の整数で10字以内で入力してください。" prompt="半角数字で10字以内で入力してください。" sqref="S13:S52 U13:U52" xr:uid="{521C080F-9EA3-4108-88A7-0C26C8D9C55C}">
      <formula1>40</formula1>
    </dataValidation>
    <dataValidation type="whole" imeMode="disabled" allowBlank="1" showErrorMessage="1" errorTitle="無効な入力" error="半角数字4桁で入力してください。" prompt="半角数字4桁で入力してください。" sqref="O13:O52" xr:uid="{E0466375-ACCE-4FE6-9638-A4F1CD6EA877}">
      <formula1>1900</formula1>
      <formula2>2023</formula2>
    </dataValidation>
    <dataValidation type="textLength" operator="lessThanOrEqual" allowBlank="1" showErrorMessage="1" error="50字以内で入力してください。" prompt="50字以内で入力してください。" sqref="C2:D2" xr:uid="{54CCF6EE-2629-4608-A518-5D02CAFFC61A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9088FB3-8AEC-4A36-B9F9-120D50CA8882}">
      <formula1>255</formula1>
    </dataValidation>
    <dataValidation type="textLength" imeMode="disabled" operator="lessThanOrEqual" allowBlank="1" showErrorMessage="1" errorTitle="無効な入力" error="40字以内で入力してください。" prompt="40字以内で入力してください。" sqref="W13:W52" xr:uid="{7855DC1A-23ED-4465-BD54-1396D610CC05}">
      <formula1>40</formula1>
    </dataValidation>
    <dataValidation allowBlank="1" showErrorMessage="1" errorTitle="無効な入力" error="自動表示されます。" prompt="自動表示されます。" sqref="N13:N52" xr:uid="{C19882BB-A28B-4DF2-B779-16E1334FCAD6}"/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U13:U52" xr:uid="{A882DF50-1CDF-4C12-817D-0F8A2E0A8B44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L13:L52" xr:uid="{1AC601B3-A074-4C6F-B354-A82DE24899E8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K13:K52 M13:M52" xr:uid="{E137095F-C454-449A-A718-105F4F69ED6A}">
      <formula1>K13*1000=INT(K13*1000)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J13:J52" xr:uid="{4D2DE8B8-EB4E-478D-90E6-D847A726FFA5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W13:W52 F13:F52" xr:uid="{AAB5C39E-72F6-41E6-8712-D1AFAB7A0A4E}">
      <formula1>40</formula1>
    </dataValidation>
    <dataValidation allowBlank="1" showErrorMessage="1" error="自動表示されます。" prompt="自動表示されます。" sqref="D13:E52" xr:uid="{E50C740B-9F3F-452E-A365-82441DD9C47E}"/>
    <dataValidation imeMode="fullKatakana" operator="lessThanOrEqual" allowBlank="1" showInputMessage="1" showErrorMessage="1" sqref="E2" xr:uid="{5BA4C19A-40A1-4FEE-95CB-8475E11CD623}"/>
    <dataValidation type="list" allowBlank="1" showErrorMessage="1" error="プルダウンより確認結果を選択してください。" prompt="プルダウンより確認結果を選択してください。" sqref="AA13:AA52" xr:uid="{5484D274-F454-47F5-8D6C-777F34E0E956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V12" xr:uid="{6105A49E-4811-4BF3-85C3-AFFF81AF002E}">
      <formula1>200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V13:V52" xr:uid="{2A8F54C9-87AA-4083-82D9-B034494A0C25}">
      <formula1>200</formula1>
    </dataValidation>
    <dataValidation type="list" allowBlank="1" showInputMessage="1" showErrorMessage="1" sqref="X12:X52" xr:uid="{C7C299E4-F6DA-447C-B58A-7E4FFBFB1C48}">
      <formula1>"そのまま,移動,自由記入"</formula1>
    </dataValidation>
    <dataValidation type="textLength" operator="lessThanOrEqual" allowBlank="1" showErrorMessage="1" errorTitle="無効な入力" error="50字以内で入力してください。" prompt="50字以内で入力してください。" sqref="G13:G52" xr:uid="{B39B9C17-C0F9-478C-B838-2F776BBD040F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856A202-1CEA-42B0-A1C6-F22F3150853D}">
            <xm:f>$H13&lt;&gt;※編集不可※選択項目!$C$4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T13:T52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errorTitle="無効な入力" error="プルダウンより選択してください。" prompt="プルダウンより選択してください。" xr:uid="{39091E29-56BE-4B01-BBAA-6A0C9CC4A333}">
          <x14:formula1>
            <xm:f>※編集不可※選択項目!$B$4</xm:f>
          </x14:formula1>
          <xm:sqref>C13:C52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A3A8C5F5-BB09-4C4F-B109-04F7DE03653F}">
          <x14:formula1>
            <xm:f>※編集不可※選択項目!$E$4:$E$15</xm:f>
          </x14:formula1>
          <xm:sqref>P13:P52</xm:sqref>
        </x14:dataValidation>
        <x14:dataValidation type="list" allowBlank="1" showErrorMessage="1" errorTitle="無効な入力" error="プルダウンより選択してください。" prompt="プルダウンより選択してください。" xr:uid="{FDB69817-57A0-4587-88DC-B29CB719F67F}">
          <x14:formula1>
            <xm:f>※編集不可※選択項目!$D$4:$D$5</xm:f>
          </x14:formula1>
          <xm:sqref>I13:I52</xm:sqref>
        </x14:dataValidation>
        <x14:dataValidation type="list" allowBlank="1" showErrorMessage="1" errorTitle="無効な入力" error="プルダウンより選択してください。" prompt="プルダウンより選択してください。" xr:uid="{D525ECD0-A0F3-4946-B9F5-6ACB2830122E}">
          <x14:formula1>
            <xm:f>※編集不可※選択項目!$F$4:$F$5</xm:f>
          </x14:formula1>
          <xm:sqref>R13:R52</xm:sqref>
        </x14:dataValidation>
        <x14:dataValidation type="list" allowBlank="1" showInputMessage="1" showErrorMessage="1" errorTitle="無効な入力" error="プルダウンより選択してください。" xr:uid="{D62B7CE3-F728-4766-BA02-55D3D70AF7F3}">
          <x14:formula1>
            <xm:f>※編集不可※選択項目!$C$4:$C$5</xm:f>
          </x14:formula1>
          <xm:sqref>H13:H52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K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2" outlineLevelCol="2" x14ac:dyDescent="0.15"/>
  <cols>
    <col min="1" max="1" width="13.5" style="58" customWidth="1"/>
    <col min="2" max="2" width="26.375" style="58" bestFit="1" customWidth="1"/>
    <col min="3" max="3" width="32.875" style="1" customWidth="1"/>
    <col min="4" max="4" width="33.125" style="1" customWidth="1"/>
    <col min="5" max="5" width="35.25" style="1" customWidth="1"/>
    <col min="6" max="7" width="46.625" style="1" customWidth="1"/>
    <col min="8" max="8" width="18.125" style="1" customWidth="1"/>
    <col min="9" max="9" width="21" style="1" customWidth="1"/>
    <col min="10" max="10" width="30.75" style="1" customWidth="1"/>
    <col min="11" max="11" width="24" style="1" customWidth="1"/>
    <col min="12" max="12" width="14.875" style="1" customWidth="1"/>
    <col min="13" max="13" width="24" style="1" customWidth="1"/>
    <col min="14" max="14" width="14.875" style="1" customWidth="1"/>
    <col min="15" max="15" width="19.875" style="1" customWidth="1"/>
    <col min="16" max="16" width="20" style="1" customWidth="1"/>
    <col min="17" max="18" width="19.5" style="1" customWidth="1"/>
    <col min="19" max="19" width="22.125" style="1" customWidth="1"/>
    <col min="20" max="20" width="42.875" style="1" customWidth="1"/>
    <col min="21" max="21" width="22.125" style="1" customWidth="1"/>
    <col min="22" max="22" width="49.5" style="1" customWidth="1"/>
    <col min="23" max="23" width="42.875" style="1" customWidth="1"/>
    <col min="24" max="24" width="19.375" style="1" hidden="1" customWidth="1" outlineLevel="1"/>
    <col min="25" max="25" width="30" style="1" hidden="1" customWidth="1" outlineLevel="1"/>
    <col min="26" max="26" width="43" style="1" hidden="1" customWidth="1" outlineLevel="1"/>
    <col min="27" max="27" width="17.625" style="1" hidden="1" customWidth="1" outlineLevel="1"/>
    <col min="28" max="28" width="40.625" style="1" hidden="1" customWidth="1" outlineLevel="1"/>
    <col min="29" max="29" width="10.625" style="1" hidden="1" customWidth="1" outlineLevel="1"/>
    <col min="30" max="32" width="20.625" style="1" hidden="1" customWidth="1" outlineLevel="2"/>
    <col min="33" max="33" width="27.125" style="1" hidden="1" customWidth="1" outlineLevel="2"/>
    <col min="34" max="35" width="9" style="1" hidden="1" customWidth="1" outlineLevel="2"/>
    <col min="36" max="36" width="9" style="1" hidden="1" customWidth="1" outlineLevel="1"/>
    <col min="37" max="37" width="9" style="1" collapsed="1"/>
    <col min="38" max="16384" width="9" style="1"/>
  </cols>
  <sheetData>
    <row r="1" spans="1:35" ht="40.35" customHeight="1" x14ac:dyDescent="0.15">
      <c r="A1" s="202" t="s">
        <v>84</v>
      </c>
      <c r="B1" s="203"/>
      <c r="C1" s="203"/>
      <c r="D1" s="203"/>
      <c r="E1" s="203"/>
      <c r="F1" s="203"/>
      <c r="G1" s="204"/>
      <c r="H1"/>
      <c r="I1" s="219" t="s">
        <v>18</v>
      </c>
      <c r="J1" s="220"/>
      <c r="K1" s="220"/>
      <c r="L1" s="220"/>
      <c r="M1" s="221"/>
      <c r="AF1" s="86" t="s">
        <v>79</v>
      </c>
      <c r="AG1" s="87">
        <v>45329</v>
      </c>
      <c r="AH1" s="88" t="s">
        <v>80</v>
      </c>
      <c r="AI1" s="89" t="s">
        <v>91</v>
      </c>
    </row>
    <row r="2" spans="1:35" ht="120.75" customHeight="1" x14ac:dyDescent="0.15">
      <c r="A2" s="205" t="s">
        <v>36</v>
      </c>
      <c r="B2" s="206"/>
      <c r="C2" s="217"/>
      <c r="D2" s="218"/>
      <c r="E2" s="50" t="s">
        <v>41</v>
      </c>
      <c r="F2" s="222"/>
      <c r="G2" s="223"/>
      <c r="H2"/>
      <c r="I2" s="51" t="s">
        <v>16</v>
      </c>
      <c r="J2" s="163" t="s">
        <v>66</v>
      </c>
      <c r="K2" s="164"/>
      <c r="L2" s="164"/>
      <c r="M2" s="165"/>
    </row>
    <row r="3" spans="1:35" ht="120.75" customHeight="1" thickBot="1" x14ac:dyDescent="0.2">
      <c r="A3" s="211" t="s">
        <v>132</v>
      </c>
      <c r="B3" s="212"/>
      <c r="C3" s="212"/>
      <c r="D3" s="212"/>
      <c r="E3" s="213"/>
      <c r="F3" s="52" t="s">
        <v>42</v>
      </c>
      <c r="G3" s="116"/>
      <c r="H3"/>
      <c r="I3" s="51" t="s">
        <v>17</v>
      </c>
      <c r="J3" s="163" t="s">
        <v>65</v>
      </c>
      <c r="K3" s="164"/>
      <c r="L3" s="164"/>
      <c r="M3" s="165"/>
    </row>
    <row r="4" spans="1:35" ht="120.75" customHeight="1" thickBot="1" x14ac:dyDescent="0.2">
      <c r="A4" s="214"/>
      <c r="B4" s="215"/>
      <c r="C4" s="215"/>
      <c r="D4" s="215"/>
      <c r="E4" s="216"/>
      <c r="F4" s="53" t="s">
        <v>43</v>
      </c>
      <c r="G4" s="53">
        <f>COUNTIF($B$13:$B$312,"プラスチック加工機械")</f>
        <v>0</v>
      </c>
      <c r="H4"/>
      <c r="I4" s="54" t="s">
        <v>45</v>
      </c>
      <c r="J4" s="166" t="s">
        <v>46</v>
      </c>
      <c r="K4" s="167"/>
      <c r="L4" s="167"/>
      <c r="M4" s="168"/>
      <c r="AA4" s="91" t="s">
        <v>23</v>
      </c>
      <c r="AB4" s="3">
        <f>COUNTIF(AA13:AA312,"OK")</f>
        <v>0</v>
      </c>
    </row>
    <row r="5" spans="1:35" s="2" customFormat="1" ht="30" customHeight="1" thickBot="1" x14ac:dyDescent="0.2">
      <c r="A5" s="55"/>
      <c r="B5" s="55"/>
      <c r="C5" s="55"/>
      <c r="D5" s="55"/>
      <c r="E5" s="55"/>
      <c r="F5" s="55"/>
      <c r="G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35" s="4" customFormat="1" ht="36" customHeight="1" x14ac:dyDescent="0.15">
      <c r="A6" s="11" t="s">
        <v>21</v>
      </c>
      <c r="B6" s="45">
        <f t="shared" ref="B6:W6" si="0">COLUMN()-1</f>
        <v>1</v>
      </c>
      <c r="C6" s="45">
        <f t="shared" si="0"/>
        <v>2</v>
      </c>
      <c r="D6" s="45">
        <f t="shared" si="0"/>
        <v>3</v>
      </c>
      <c r="E6" s="12">
        <f t="shared" si="0"/>
        <v>4</v>
      </c>
      <c r="F6" s="45">
        <f t="shared" si="0"/>
        <v>5</v>
      </c>
      <c r="G6" s="45">
        <f t="shared" si="0"/>
        <v>6</v>
      </c>
      <c r="H6" s="12">
        <f t="shared" si="0"/>
        <v>7</v>
      </c>
      <c r="I6" s="64">
        <f t="shared" si="0"/>
        <v>8</v>
      </c>
      <c r="J6" s="12">
        <f t="shared" si="0"/>
        <v>9</v>
      </c>
      <c r="K6" s="12">
        <f t="shared" si="0"/>
        <v>10</v>
      </c>
      <c r="L6" s="12">
        <f t="shared" si="0"/>
        <v>11</v>
      </c>
      <c r="M6" s="12">
        <f t="shared" si="0"/>
        <v>12</v>
      </c>
      <c r="N6" s="12">
        <f t="shared" si="0"/>
        <v>13</v>
      </c>
      <c r="O6" s="12">
        <f t="shared" si="0"/>
        <v>14</v>
      </c>
      <c r="P6" s="12">
        <f t="shared" si="0"/>
        <v>15</v>
      </c>
      <c r="Q6" s="12">
        <f t="shared" si="0"/>
        <v>16</v>
      </c>
      <c r="R6" s="12">
        <f t="shared" si="0"/>
        <v>17</v>
      </c>
      <c r="S6" s="45">
        <f t="shared" si="0"/>
        <v>18</v>
      </c>
      <c r="T6" s="12">
        <f t="shared" si="0"/>
        <v>19</v>
      </c>
      <c r="U6" s="12">
        <f t="shared" si="0"/>
        <v>20</v>
      </c>
      <c r="V6" s="12">
        <f t="shared" si="0"/>
        <v>21</v>
      </c>
      <c r="W6" s="47">
        <f t="shared" si="0"/>
        <v>22</v>
      </c>
      <c r="X6" s="193" t="s">
        <v>110</v>
      </c>
      <c r="Y6" s="196" t="s">
        <v>111</v>
      </c>
      <c r="Z6" s="199" t="s">
        <v>112</v>
      </c>
      <c r="AA6" s="175" t="s">
        <v>15</v>
      </c>
      <c r="AB6" s="176"/>
    </row>
    <row r="7" spans="1:35" s="4" customFormat="1" ht="39" x14ac:dyDescent="0.15">
      <c r="A7" s="13" t="s">
        <v>9</v>
      </c>
      <c r="B7" s="46" t="s">
        <v>10</v>
      </c>
      <c r="C7" s="46" t="s">
        <v>10</v>
      </c>
      <c r="D7" s="46" t="s">
        <v>10</v>
      </c>
      <c r="E7" s="14" t="s">
        <v>53</v>
      </c>
      <c r="F7" s="46" t="s">
        <v>10</v>
      </c>
      <c r="G7" s="46" t="s">
        <v>10</v>
      </c>
      <c r="H7" s="14" t="s">
        <v>11</v>
      </c>
      <c r="I7" s="65" t="s">
        <v>11</v>
      </c>
      <c r="J7" s="14" t="s">
        <v>11</v>
      </c>
      <c r="K7" s="15" t="s">
        <v>11</v>
      </c>
      <c r="L7" s="14" t="s">
        <v>11</v>
      </c>
      <c r="M7" s="15" t="s">
        <v>11</v>
      </c>
      <c r="N7" s="14" t="s">
        <v>11</v>
      </c>
      <c r="O7" s="14" t="s">
        <v>11</v>
      </c>
      <c r="P7" s="14" t="s">
        <v>11</v>
      </c>
      <c r="Q7" s="14" t="s">
        <v>11</v>
      </c>
      <c r="R7" s="14" t="s">
        <v>11</v>
      </c>
      <c r="S7" s="46" t="s">
        <v>10</v>
      </c>
      <c r="T7" s="14" t="s">
        <v>11</v>
      </c>
      <c r="U7" s="14" t="s">
        <v>11</v>
      </c>
      <c r="V7" s="14" t="s">
        <v>51</v>
      </c>
      <c r="W7" s="16" t="s">
        <v>11</v>
      </c>
      <c r="X7" s="194"/>
      <c r="Y7" s="197"/>
      <c r="Z7" s="200"/>
      <c r="AA7" s="177"/>
      <c r="AB7" s="178"/>
    </row>
    <row r="8" spans="1:35" s="4" customFormat="1" ht="31.5" customHeight="1" thickBot="1" x14ac:dyDescent="0.2">
      <c r="A8" s="17" t="s">
        <v>44</v>
      </c>
      <c r="B8" s="19" t="s">
        <v>22</v>
      </c>
      <c r="C8" s="18" t="s">
        <v>13</v>
      </c>
      <c r="D8" s="19" t="s">
        <v>22</v>
      </c>
      <c r="E8" s="19" t="s">
        <v>22</v>
      </c>
      <c r="F8" s="18" t="s">
        <v>13</v>
      </c>
      <c r="G8" s="18" t="s">
        <v>13</v>
      </c>
      <c r="H8" s="18" t="s">
        <v>13</v>
      </c>
      <c r="I8" s="66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9" t="s">
        <v>22</v>
      </c>
      <c r="O8" s="18" t="s">
        <v>13</v>
      </c>
      <c r="P8" s="18" t="s">
        <v>13</v>
      </c>
      <c r="Q8" s="19" t="s">
        <v>22</v>
      </c>
      <c r="R8" s="18" t="s">
        <v>13</v>
      </c>
      <c r="S8" s="18" t="s">
        <v>13</v>
      </c>
      <c r="T8" s="18" t="s">
        <v>89</v>
      </c>
      <c r="U8" s="68" t="s">
        <v>14</v>
      </c>
      <c r="V8" s="18" t="s">
        <v>89</v>
      </c>
      <c r="W8" s="48" t="s">
        <v>14</v>
      </c>
      <c r="X8" s="194"/>
      <c r="Y8" s="197"/>
      <c r="Z8" s="200"/>
      <c r="AA8" s="177"/>
      <c r="AB8" s="178"/>
    </row>
    <row r="9" spans="1:35" s="4" customFormat="1" ht="32.25" customHeight="1" x14ac:dyDescent="0.15">
      <c r="A9" s="181" t="s">
        <v>12</v>
      </c>
      <c r="B9" s="148" t="s">
        <v>50</v>
      </c>
      <c r="C9" s="148" t="s">
        <v>49</v>
      </c>
      <c r="D9" s="184" t="s">
        <v>36</v>
      </c>
      <c r="E9" s="157" t="s">
        <v>75</v>
      </c>
      <c r="F9" s="184" t="s">
        <v>0</v>
      </c>
      <c r="G9" s="184" t="s">
        <v>2</v>
      </c>
      <c r="H9" s="145" t="s">
        <v>103</v>
      </c>
      <c r="I9" s="185" t="s">
        <v>5</v>
      </c>
      <c r="J9" s="185"/>
      <c r="K9" s="187" t="s">
        <v>37</v>
      </c>
      <c r="L9" s="188"/>
      <c r="M9" s="187" t="s">
        <v>38</v>
      </c>
      <c r="N9" s="188"/>
      <c r="O9" s="172" t="s">
        <v>85</v>
      </c>
      <c r="P9" s="172" t="s">
        <v>86</v>
      </c>
      <c r="Q9" s="169" t="s">
        <v>87</v>
      </c>
      <c r="R9" s="145" t="s">
        <v>48</v>
      </c>
      <c r="S9" s="148" t="s">
        <v>90</v>
      </c>
      <c r="T9" s="157" t="s">
        <v>104</v>
      </c>
      <c r="U9" s="145" t="s">
        <v>88</v>
      </c>
      <c r="V9" s="151" t="s">
        <v>52</v>
      </c>
      <c r="W9" s="154" t="s">
        <v>1</v>
      </c>
      <c r="X9" s="194"/>
      <c r="Y9" s="197"/>
      <c r="Z9" s="200"/>
      <c r="AA9" s="177"/>
      <c r="AB9" s="178"/>
    </row>
    <row r="10" spans="1:35" s="4" customFormat="1" ht="27" customHeight="1" x14ac:dyDescent="0.15">
      <c r="A10" s="182"/>
      <c r="B10" s="149"/>
      <c r="C10" s="149"/>
      <c r="D10" s="149"/>
      <c r="E10" s="152"/>
      <c r="F10" s="149"/>
      <c r="G10" s="149"/>
      <c r="H10" s="191"/>
      <c r="I10" s="186"/>
      <c r="J10" s="186"/>
      <c r="K10" s="189"/>
      <c r="L10" s="190"/>
      <c r="M10" s="189"/>
      <c r="N10" s="190"/>
      <c r="O10" s="173"/>
      <c r="P10" s="173"/>
      <c r="Q10" s="170"/>
      <c r="R10" s="146"/>
      <c r="S10" s="149"/>
      <c r="T10" s="158"/>
      <c r="U10" s="146"/>
      <c r="V10" s="152"/>
      <c r="W10" s="155"/>
      <c r="X10" s="194"/>
      <c r="Y10" s="197"/>
      <c r="Z10" s="200"/>
      <c r="AA10" s="179"/>
      <c r="AB10" s="180"/>
      <c r="AD10" s="5" t="s">
        <v>114</v>
      </c>
    </row>
    <row r="11" spans="1:35" s="4" customFormat="1" ht="62.45" customHeight="1" x14ac:dyDescent="0.15">
      <c r="A11" s="183"/>
      <c r="B11" s="150"/>
      <c r="C11" s="150"/>
      <c r="D11" s="150"/>
      <c r="E11" s="153"/>
      <c r="F11" s="150"/>
      <c r="G11" s="150"/>
      <c r="H11" s="192"/>
      <c r="I11" s="67" t="s">
        <v>47</v>
      </c>
      <c r="J11" s="21" t="s">
        <v>6</v>
      </c>
      <c r="K11" s="22" t="s">
        <v>117</v>
      </c>
      <c r="L11" s="21" t="s">
        <v>3</v>
      </c>
      <c r="M11" s="22" t="s">
        <v>118</v>
      </c>
      <c r="N11" s="20" t="s">
        <v>3</v>
      </c>
      <c r="O11" s="174"/>
      <c r="P11" s="174"/>
      <c r="Q11" s="171"/>
      <c r="R11" s="147"/>
      <c r="S11" s="150"/>
      <c r="T11" s="159"/>
      <c r="U11" s="147"/>
      <c r="V11" s="153"/>
      <c r="W11" s="156"/>
      <c r="X11" s="195"/>
      <c r="Y11" s="198"/>
      <c r="Z11" s="201"/>
      <c r="AA11" s="23" t="s">
        <v>4</v>
      </c>
      <c r="AB11" s="24" t="s">
        <v>1</v>
      </c>
      <c r="AD11" s="90">
        <f>IF(AND($G$4&gt;0,OR($C$2="",$F$2="",$G$3="")),1,0)</f>
        <v>0</v>
      </c>
      <c r="AG11" s="144" t="s">
        <v>131</v>
      </c>
    </row>
    <row r="12" spans="1:35" s="4" customFormat="1" ht="34.5" customHeight="1" x14ac:dyDescent="0.15">
      <c r="A12" s="38" t="s">
        <v>7</v>
      </c>
      <c r="B12" s="70" t="s">
        <v>31</v>
      </c>
      <c r="C12" s="39" t="s">
        <v>30</v>
      </c>
      <c r="D12" s="71" t="s">
        <v>81</v>
      </c>
      <c r="E12" s="71" t="s">
        <v>82</v>
      </c>
      <c r="F12" s="41" t="s">
        <v>74</v>
      </c>
      <c r="G12" s="41" t="s">
        <v>105</v>
      </c>
      <c r="H12" s="42" t="s">
        <v>108</v>
      </c>
      <c r="I12" s="40" t="s">
        <v>33</v>
      </c>
      <c r="J12" s="41" t="s">
        <v>32</v>
      </c>
      <c r="K12" s="42">
        <v>30.123000000000001</v>
      </c>
      <c r="L12" s="41" t="s">
        <v>59</v>
      </c>
      <c r="M12" s="42">
        <v>22.123000000000001</v>
      </c>
      <c r="N12" s="71" t="str">
        <f t="shared" ref="N12" si="1">IF(L12="","",L12)</f>
        <v>s</v>
      </c>
      <c r="O12" s="40">
        <v>2010</v>
      </c>
      <c r="P12" s="40">
        <v>2018</v>
      </c>
      <c r="Q12" s="140">
        <f>IF($K12="","",ROUNDDOWN((ABS($K12-$M12)/$K12)/IF($P12="","",IF(($P12-$O12)=0,1,($P12-$O12)))*100,1))</f>
        <v>3.3</v>
      </c>
      <c r="R12" s="42" t="s">
        <v>8</v>
      </c>
      <c r="S12" s="42">
        <v>4500</v>
      </c>
      <c r="T12" s="42" t="s">
        <v>107</v>
      </c>
      <c r="U12" s="94">
        <v>300</v>
      </c>
      <c r="V12" s="118" t="s">
        <v>119</v>
      </c>
      <c r="W12" s="99"/>
      <c r="X12" s="125"/>
      <c r="Y12" s="99"/>
      <c r="Z12" s="122"/>
      <c r="AA12" s="43" t="s">
        <v>24</v>
      </c>
      <c r="AB12" s="44"/>
      <c r="AD12" s="5" t="s">
        <v>116</v>
      </c>
      <c r="AE12" s="5" t="s">
        <v>113</v>
      </c>
      <c r="AF12" s="5" t="s">
        <v>54</v>
      </c>
      <c r="AG12" s="5" t="s">
        <v>115</v>
      </c>
      <c r="AH12" s="6" t="s">
        <v>19</v>
      </c>
      <c r="AI12" s="6" t="s">
        <v>20</v>
      </c>
    </row>
    <row r="13" spans="1:35" s="4" customFormat="1" ht="34.5" customHeight="1" x14ac:dyDescent="0.15">
      <c r="A13" s="56">
        <f t="shared" ref="A13:A76" si="2">ROW()-12</f>
        <v>1</v>
      </c>
      <c r="B13" s="59" t="str">
        <f t="shared" ref="B13:B76" si="3">IF($C13="","","プラスチック加工機械")</f>
        <v/>
      </c>
      <c r="C13" s="25"/>
      <c r="D13" s="26" t="str">
        <f>IF($C$2="","",IF($B13&lt;&gt;"",$C$2,""))</f>
        <v/>
      </c>
      <c r="E13" s="26" t="str">
        <f>IF($F$2="","",IF($B13&lt;&gt;"",$F$2,""))</f>
        <v/>
      </c>
      <c r="F13" s="27"/>
      <c r="G13" s="27"/>
      <c r="H13" s="31"/>
      <c r="I13" s="28"/>
      <c r="J13" s="29"/>
      <c r="K13" s="92"/>
      <c r="L13" s="29"/>
      <c r="M13" s="92"/>
      <c r="N13" s="30" t="str">
        <f>IF(L13="","",L13)</f>
        <v/>
      </c>
      <c r="O13" s="28"/>
      <c r="P13" s="28"/>
      <c r="Q13" s="140" t="str">
        <f t="shared" ref="Q13:Q76" si="4">IFERROR(IF($K13="","",ROUNDDOWN((ABS($K13-$M13)/$K13)/IF($P13="","",IF(($P13-$O13)=0,1,($P13-$O13)))*100,1)),"")</f>
        <v/>
      </c>
      <c r="R13" s="31"/>
      <c r="S13" s="31"/>
      <c r="T13" s="31"/>
      <c r="U13" s="95"/>
      <c r="V13" s="72"/>
      <c r="W13" s="100"/>
      <c r="X13" s="126"/>
      <c r="Y13" s="127"/>
      <c r="Z13" s="120"/>
      <c r="AA13" s="60"/>
      <c r="AB13" s="61"/>
      <c r="AD13" s="90">
        <f>IF(AND($C13&lt;&gt;"",OR(F13="",G13="",H13="",I13="",J13="",K13="",L13="",M13="",O13="",P13="",R13="",S13="")),1,0)</f>
        <v>0</v>
      </c>
      <c r="AE13" s="90">
        <f>IF(AND($G13&lt;&gt;"",AND(H13=※編集不可※選択項目!$C$4,T13="")),1,0)</f>
        <v>0</v>
      </c>
      <c r="AF13" s="90">
        <f>IF(AND($G13&lt;&gt;"",COUNTIF($G13,"*■*")&gt;0,$V13=""),1,0)</f>
        <v>0</v>
      </c>
      <c r="AG13" s="90" t="str">
        <f t="shared" ref="AG13:AG76" si="5">IF(G13="","",TEXT(G13,"G/標準"))</f>
        <v/>
      </c>
      <c r="AH13" s="8">
        <f>IF(AG13="",0,COUNTIF($AG$13:$AG$312,AG13))</f>
        <v>0</v>
      </c>
      <c r="AI13" s="8">
        <f>IF(Q13&lt;1,1,0)</f>
        <v>0</v>
      </c>
    </row>
    <row r="14" spans="1:35" s="4" customFormat="1" ht="34.5" customHeight="1" x14ac:dyDescent="0.15">
      <c r="A14" s="56">
        <f t="shared" si="2"/>
        <v>2</v>
      </c>
      <c r="B14" s="59" t="str">
        <f t="shared" si="3"/>
        <v/>
      </c>
      <c r="C14" s="25"/>
      <c r="D14" s="26" t="str">
        <f t="shared" ref="D14:D77" si="6">IF($C$2="","",IF($B14&lt;&gt;"",$C$2,""))</f>
        <v/>
      </c>
      <c r="E14" s="26" t="str">
        <f t="shared" ref="E14:E77" si="7">IF($F$2="","",IF($B14&lt;&gt;"",$F$2,""))</f>
        <v/>
      </c>
      <c r="F14" s="27"/>
      <c r="G14" s="27"/>
      <c r="H14" s="31"/>
      <c r="I14" s="28"/>
      <c r="J14" s="29"/>
      <c r="K14" s="92"/>
      <c r="L14" s="29"/>
      <c r="M14" s="92"/>
      <c r="N14" s="30" t="str">
        <f t="shared" ref="N14:N77" si="8">IF(L14="","",L14)</f>
        <v/>
      </c>
      <c r="O14" s="28"/>
      <c r="P14" s="28"/>
      <c r="Q14" s="140" t="str">
        <f t="shared" si="4"/>
        <v/>
      </c>
      <c r="R14" s="31"/>
      <c r="S14" s="31"/>
      <c r="T14" s="31"/>
      <c r="U14" s="95"/>
      <c r="V14" s="72"/>
      <c r="W14" s="100"/>
      <c r="X14" s="126"/>
      <c r="Y14" s="127"/>
      <c r="Z14" s="120"/>
      <c r="AA14" s="60"/>
      <c r="AB14" s="61"/>
      <c r="AD14" s="90">
        <f t="shared" ref="AD14:AD77" si="9">IF(AND($C14&lt;&gt;"",OR(F14="",G14="",H14="",I14="",J14="",K14="",L14="",M14="",O14="",P14="",R14="",S14="")),1,0)</f>
        <v>0</v>
      </c>
      <c r="AE14" s="90">
        <f>IF(AND($G14&lt;&gt;"",AND(H14=※編集不可※選択項目!$C$4,T14="")),1,0)</f>
        <v>0</v>
      </c>
      <c r="AF14" s="90">
        <f t="shared" ref="AF14:AF76" si="10">IF(AND($G14&lt;&gt;"",COUNTIF($G14,"*■*")&gt;0,$V14=""),1,0)</f>
        <v>0</v>
      </c>
      <c r="AG14" s="90" t="str">
        <f t="shared" si="5"/>
        <v/>
      </c>
      <c r="AH14" s="8">
        <f t="shared" ref="AH14:AH77" si="11">IF(AG14="",0,COUNTIF($AG$13:$AG$312,AG14))</f>
        <v>0</v>
      </c>
      <c r="AI14" s="8">
        <f t="shared" ref="AI14:AI77" si="12">IF(Q14&lt;1,1,0)</f>
        <v>0</v>
      </c>
    </row>
    <row r="15" spans="1:35" s="4" customFormat="1" ht="34.5" customHeight="1" x14ac:dyDescent="0.15">
      <c r="A15" s="56">
        <f t="shared" si="2"/>
        <v>3</v>
      </c>
      <c r="B15" s="59" t="str">
        <f t="shared" si="3"/>
        <v/>
      </c>
      <c r="C15" s="25"/>
      <c r="D15" s="26" t="str">
        <f t="shared" si="6"/>
        <v/>
      </c>
      <c r="E15" s="26" t="str">
        <f t="shared" si="7"/>
        <v/>
      </c>
      <c r="F15" s="27"/>
      <c r="G15" s="27"/>
      <c r="H15" s="31"/>
      <c r="I15" s="28"/>
      <c r="J15" s="29"/>
      <c r="K15" s="92"/>
      <c r="L15" s="29"/>
      <c r="M15" s="92"/>
      <c r="N15" s="30" t="str">
        <f t="shared" si="8"/>
        <v/>
      </c>
      <c r="O15" s="28"/>
      <c r="P15" s="28"/>
      <c r="Q15" s="140" t="str">
        <f t="shared" si="4"/>
        <v/>
      </c>
      <c r="R15" s="31"/>
      <c r="S15" s="31"/>
      <c r="T15" s="31"/>
      <c r="U15" s="95"/>
      <c r="V15" s="27"/>
      <c r="W15" s="100"/>
      <c r="X15" s="126"/>
      <c r="Y15" s="127"/>
      <c r="Z15" s="120"/>
      <c r="AA15" s="60"/>
      <c r="AB15" s="61"/>
      <c r="AD15" s="90">
        <f t="shared" si="9"/>
        <v>0</v>
      </c>
      <c r="AE15" s="90">
        <f>IF(AND($G15&lt;&gt;"",AND(H15=※編集不可※選択項目!$C$4,T15="")),1,0)</f>
        <v>0</v>
      </c>
      <c r="AF15" s="90">
        <f t="shared" si="10"/>
        <v>0</v>
      </c>
      <c r="AG15" s="90" t="str">
        <f t="shared" si="5"/>
        <v/>
      </c>
      <c r="AH15" s="8">
        <f t="shared" si="11"/>
        <v>0</v>
      </c>
      <c r="AI15" s="8">
        <f t="shared" si="12"/>
        <v>0</v>
      </c>
    </row>
    <row r="16" spans="1:35" s="4" customFormat="1" ht="34.5" customHeight="1" x14ac:dyDescent="0.15">
      <c r="A16" s="56">
        <f t="shared" si="2"/>
        <v>4</v>
      </c>
      <c r="B16" s="59" t="str">
        <f t="shared" si="3"/>
        <v/>
      </c>
      <c r="C16" s="25"/>
      <c r="D16" s="26" t="str">
        <f t="shared" si="6"/>
        <v/>
      </c>
      <c r="E16" s="26" t="str">
        <f t="shared" si="7"/>
        <v/>
      </c>
      <c r="F16" s="27"/>
      <c r="G16" s="27"/>
      <c r="H16" s="31"/>
      <c r="I16" s="28"/>
      <c r="J16" s="29"/>
      <c r="K16" s="92"/>
      <c r="L16" s="29"/>
      <c r="M16" s="92"/>
      <c r="N16" s="30" t="str">
        <f t="shared" si="8"/>
        <v/>
      </c>
      <c r="O16" s="28"/>
      <c r="P16" s="28"/>
      <c r="Q16" s="140" t="str">
        <f t="shared" si="4"/>
        <v/>
      </c>
      <c r="R16" s="31"/>
      <c r="S16" s="31"/>
      <c r="T16" s="31"/>
      <c r="U16" s="95"/>
      <c r="V16" s="72"/>
      <c r="W16" s="100"/>
      <c r="X16" s="126"/>
      <c r="Y16" s="127"/>
      <c r="Z16" s="120"/>
      <c r="AA16" s="60"/>
      <c r="AB16" s="61"/>
      <c r="AD16" s="90">
        <f t="shared" si="9"/>
        <v>0</v>
      </c>
      <c r="AE16" s="90">
        <f>IF(AND($G16&lt;&gt;"",AND(H16=※編集不可※選択項目!$C$4,T16="")),1,0)</f>
        <v>0</v>
      </c>
      <c r="AF16" s="90">
        <f t="shared" si="10"/>
        <v>0</v>
      </c>
      <c r="AG16" s="90" t="str">
        <f t="shared" si="5"/>
        <v/>
      </c>
      <c r="AH16" s="8">
        <f t="shared" si="11"/>
        <v>0</v>
      </c>
      <c r="AI16" s="8">
        <f t="shared" si="12"/>
        <v>0</v>
      </c>
    </row>
    <row r="17" spans="1:35" s="4" customFormat="1" ht="34.5" customHeight="1" x14ac:dyDescent="0.15">
      <c r="A17" s="56">
        <f t="shared" si="2"/>
        <v>5</v>
      </c>
      <c r="B17" s="59" t="str">
        <f t="shared" si="3"/>
        <v/>
      </c>
      <c r="C17" s="25"/>
      <c r="D17" s="26" t="str">
        <f t="shared" si="6"/>
        <v/>
      </c>
      <c r="E17" s="26" t="str">
        <f t="shared" si="7"/>
        <v/>
      </c>
      <c r="F17" s="27"/>
      <c r="G17" s="27"/>
      <c r="H17" s="31"/>
      <c r="I17" s="28"/>
      <c r="J17" s="29"/>
      <c r="K17" s="92"/>
      <c r="L17" s="29"/>
      <c r="M17" s="92"/>
      <c r="N17" s="30" t="str">
        <f t="shared" si="8"/>
        <v/>
      </c>
      <c r="O17" s="28"/>
      <c r="P17" s="28"/>
      <c r="Q17" s="140" t="str">
        <f t="shared" si="4"/>
        <v/>
      </c>
      <c r="R17" s="31"/>
      <c r="S17" s="31"/>
      <c r="T17" s="31"/>
      <c r="U17" s="95"/>
      <c r="V17" s="27"/>
      <c r="W17" s="100"/>
      <c r="X17" s="126"/>
      <c r="Y17" s="127"/>
      <c r="Z17" s="120"/>
      <c r="AA17" s="60"/>
      <c r="AB17" s="61"/>
      <c r="AD17" s="90">
        <f t="shared" si="9"/>
        <v>0</v>
      </c>
      <c r="AE17" s="90">
        <f>IF(AND($G17&lt;&gt;"",AND(H17=※編集不可※選択項目!$C$4,T17="")),1,0)</f>
        <v>0</v>
      </c>
      <c r="AF17" s="90">
        <f t="shared" si="10"/>
        <v>0</v>
      </c>
      <c r="AG17" s="90" t="str">
        <f t="shared" si="5"/>
        <v/>
      </c>
      <c r="AH17" s="8">
        <f t="shared" si="11"/>
        <v>0</v>
      </c>
      <c r="AI17" s="8">
        <f t="shared" si="12"/>
        <v>0</v>
      </c>
    </row>
    <row r="18" spans="1:35" s="4" customFormat="1" ht="34.5" customHeight="1" x14ac:dyDescent="0.15">
      <c r="A18" s="56">
        <f t="shared" si="2"/>
        <v>6</v>
      </c>
      <c r="B18" s="59" t="str">
        <f t="shared" si="3"/>
        <v/>
      </c>
      <c r="C18" s="25"/>
      <c r="D18" s="26" t="str">
        <f t="shared" si="6"/>
        <v/>
      </c>
      <c r="E18" s="26" t="str">
        <f t="shared" si="7"/>
        <v/>
      </c>
      <c r="F18" s="27"/>
      <c r="G18" s="27"/>
      <c r="H18" s="31"/>
      <c r="I18" s="28"/>
      <c r="J18" s="29"/>
      <c r="K18" s="92"/>
      <c r="L18" s="29"/>
      <c r="M18" s="92"/>
      <c r="N18" s="30" t="str">
        <f t="shared" si="8"/>
        <v/>
      </c>
      <c r="O18" s="28"/>
      <c r="P18" s="28"/>
      <c r="Q18" s="140" t="str">
        <f t="shared" si="4"/>
        <v/>
      </c>
      <c r="R18" s="31"/>
      <c r="S18" s="31"/>
      <c r="T18" s="31"/>
      <c r="U18" s="95"/>
      <c r="V18" s="27"/>
      <c r="W18" s="100"/>
      <c r="X18" s="126"/>
      <c r="Y18" s="127"/>
      <c r="Z18" s="120"/>
      <c r="AA18" s="60"/>
      <c r="AB18" s="61"/>
      <c r="AD18" s="90">
        <f t="shared" si="9"/>
        <v>0</v>
      </c>
      <c r="AE18" s="90">
        <f>IF(AND($G18&lt;&gt;"",AND(H18=※編集不可※選択項目!$C$4,T18="")),1,0)</f>
        <v>0</v>
      </c>
      <c r="AF18" s="90">
        <f t="shared" si="10"/>
        <v>0</v>
      </c>
      <c r="AG18" s="90" t="str">
        <f t="shared" si="5"/>
        <v/>
      </c>
      <c r="AH18" s="8">
        <f t="shared" si="11"/>
        <v>0</v>
      </c>
      <c r="AI18" s="8">
        <f t="shared" si="12"/>
        <v>0</v>
      </c>
    </row>
    <row r="19" spans="1:35" s="4" customFormat="1" ht="34.5" customHeight="1" x14ac:dyDescent="0.15">
      <c r="A19" s="56">
        <f t="shared" si="2"/>
        <v>7</v>
      </c>
      <c r="B19" s="59" t="str">
        <f t="shared" si="3"/>
        <v/>
      </c>
      <c r="C19" s="25"/>
      <c r="D19" s="26" t="str">
        <f t="shared" si="6"/>
        <v/>
      </c>
      <c r="E19" s="26" t="str">
        <f t="shared" si="7"/>
        <v/>
      </c>
      <c r="F19" s="27"/>
      <c r="G19" s="27"/>
      <c r="H19" s="31"/>
      <c r="I19" s="28"/>
      <c r="J19" s="29"/>
      <c r="K19" s="92"/>
      <c r="L19" s="29"/>
      <c r="M19" s="92"/>
      <c r="N19" s="30" t="str">
        <f t="shared" si="8"/>
        <v/>
      </c>
      <c r="O19" s="28"/>
      <c r="P19" s="28"/>
      <c r="Q19" s="140" t="str">
        <f t="shared" si="4"/>
        <v/>
      </c>
      <c r="R19" s="31"/>
      <c r="S19" s="31"/>
      <c r="T19" s="31"/>
      <c r="U19" s="95"/>
      <c r="V19" s="27"/>
      <c r="W19" s="100"/>
      <c r="X19" s="126"/>
      <c r="Y19" s="127"/>
      <c r="Z19" s="120"/>
      <c r="AA19" s="60"/>
      <c r="AB19" s="61"/>
      <c r="AD19" s="90">
        <f t="shared" si="9"/>
        <v>0</v>
      </c>
      <c r="AE19" s="90">
        <f>IF(AND($G19&lt;&gt;"",AND(H19=※編集不可※選択項目!$C$4,T19="")),1,0)</f>
        <v>0</v>
      </c>
      <c r="AF19" s="90">
        <f t="shared" si="10"/>
        <v>0</v>
      </c>
      <c r="AG19" s="90" t="str">
        <f t="shared" si="5"/>
        <v/>
      </c>
      <c r="AH19" s="8">
        <f t="shared" si="11"/>
        <v>0</v>
      </c>
      <c r="AI19" s="8">
        <f t="shared" si="12"/>
        <v>0</v>
      </c>
    </row>
    <row r="20" spans="1:35" s="4" customFormat="1" ht="34.5" customHeight="1" x14ac:dyDescent="0.15">
      <c r="A20" s="56">
        <f t="shared" si="2"/>
        <v>8</v>
      </c>
      <c r="B20" s="59" t="str">
        <f t="shared" si="3"/>
        <v/>
      </c>
      <c r="C20" s="25"/>
      <c r="D20" s="26" t="str">
        <f t="shared" si="6"/>
        <v/>
      </c>
      <c r="E20" s="26" t="str">
        <f t="shared" si="7"/>
        <v/>
      </c>
      <c r="F20" s="27"/>
      <c r="G20" s="27"/>
      <c r="H20" s="31"/>
      <c r="I20" s="28"/>
      <c r="J20" s="29"/>
      <c r="K20" s="92"/>
      <c r="L20" s="29"/>
      <c r="M20" s="92"/>
      <c r="N20" s="30" t="str">
        <f t="shared" si="8"/>
        <v/>
      </c>
      <c r="O20" s="28"/>
      <c r="P20" s="28"/>
      <c r="Q20" s="140" t="str">
        <f t="shared" si="4"/>
        <v/>
      </c>
      <c r="R20" s="31"/>
      <c r="S20" s="31"/>
      <c r="T20" s="31"/>
      <c r="U20" s="95"/>
      <c r="V20" s="27"/>
      <c r="W20" s="100"/>
      <c r="X20" s="126"/>
      <c r="Y20" s="127"/>
      <c r="Z20" s="120"/>
      <c r="AA20" s="60"/>
      <c r="AB20" s="61"/>
      <c r="AD20" s="90">
        <f t="shared" si="9"/>
        <v>0</v>
      </c>
      <c r="AE20" s="90">
        <f>IF(AND($G20&lt;&gt;"",AND(H20=※編集不可※選択項目!$C$4,T20="")),1,0)</f>
        <v>0</v>
      </c>
      <c r="AF20" s="90">
        <f t="shared" si="10"/>
        <v>0</v>
      </c>
      <c r="AG20" s="90" t="str">
        <f t="shared" si="5"/>
        <v/>
      </c>
      <c r="AH20" s="8">
        <f t="shared" si="11"/>
        <v>0</v>
      </c>
      <c r="AI20" s="8">
        <f t="shared" si="12"/>
        <v>0</v>
      </c>
    </row>
    <row r="21" spans="1:35" s="4" customFormat="1" ht="34.5" customHeight="1" x14ac:dyDescent="0.15">
      <c r="A21" s="56">
        <f t="shared" si="2"/>
        <v>9</v>
      </c>
      <c r="B21" s="59" t="str">
        <f t="shared" si="3"/>
        <v/>
      </c>
      <c r="C21" s="25"/>
      <c r="D21" s="26" t="str">
        <f t="shared" si="6"/>
        <v/>
      </c>
      <c r="E21" s="26" t="str">
        <f t="shared" si="7"/>
        <v/>
      </c>
      <c r="F21" s="27"/>
      <c r="G21" s="27"/>
      <c r="H21" s="31"/>
      <c r="I21" s="28"/>
      <c r="J21" s="29"/>
      <c r="K21" s="92"/>
      <c r="L21" s="29"/>
      <c r="M21" s="92"/>
      <c r="N21" s="30" t="str">
        <f t="shared" si="8"/>
        <v/>
      </c>
      <c r="O21" s="28"/>
      <c r="P21" s="28"/>
      <c r="Q21" s="140" t="str">
        <f t="shared" si="4"/>
        <v/>
      </c>
      <c r="R21" s="31"/>
      <c r="S21" s="31"/>
      <c r="T21" s="31"/>
      <c r="U21" s="95"/>
      <c r="V21" s="27"/>
      <c r="W21" s="100"/>
      <c r="X21" s="126"/>
      <c r="Y21" s="127"/>
      <c r="Z21" s="120"/>
      <c r="AA21" s="60"/>
      <c r="AB21" s="61"/>
      <c r="AD21" s="90">
        <f t="shared" si="9"/>
        <v>0</v>
      </c>
      <c r="AE21" s="90">
        <f>IF(AND($G21&lt;&gt;"",AND(H21=※編集不可※選択項目!$C$4,T21="")),1,0)</f>
        <v>0</v>
      </c>
      <c r="AF21" s="90">
        <f t="shared" si="10"/>
        <v>0</v>
      </c>
      <c r="AG21" s="90" t="str">
        <f t="shared" si="5"/>
        <v/>
      </c>
      <c r="AH21" s="8">
        <f t="shared" si="11"/>
        <v>0</v>
      </c>
      <c r="AI21" s="8">
        <f t="shared" si="12"/>
        <v>0</v>
      </c>
    </row>
    <row r="22" spans="1:35" s="4" customFormat="1" ht="34.5" customHeight="1" x14ac:dyDescent="0.15">
      <c r="A22" s="56">
        <f t="shared" si="2"/>
        <v>10</v>
      </c>
      <c r="B22" s="59" t="str">
        <f t="shared" si="3"/>
        <v/>
      </c>
      <c r="C22" s="25"/>
      <c r="D22" s="26" t="str">
        <f t="shared" si="6"/>
        <v/>
      </c>
      <c r="E22" s="26" t="str">
        <f t="shared" si="7"/>
        <v/>
      </c>
      <c r="F22" s="27"/>
      <c r="G22" s="27"/>
      <c r="H22" s="31"/>
      <c r="I22" s="28"/>
      <c r="J22" s="29"/>
      <c r="K22" s="92"/>
      <c r="L22" s="29"/>
      <c r="M22" s="92"/>
      <c r="N22" s="30" t="str">
        <f t="shared" si="8"/>
        <v/>
      </c>
      <c r="O22" s="28"/>
      <c r="P22" s="28"/>
      <c r="Q22" s="140" t="str">
        <f t="shared" si="4"/>
        <v/>
      </c>
      <c r="R22" s="31"/>
      <c r="S22" s="31"/>
      <c r="T22" s="31"/>
      <c r="U22" s="95"/>
      <c r="V22" s="27"/>
      <c r="W22" s="100"/>
      <c r="X22" s="126"/>
      <c r="Y22" s="127"/>
      <c r="Z22" s="120"/>
      <c r="AA22" s="60"/>
      <c r="AB22" s="61"/>
      <c r="AD22" s="90">
        <f t="shared" si="9"/>
        <v>0</v>
      </c>
      <c r="AE22" s="90">
        <f>IF(AND($G22&lt;&gt;"",AND(H22=※編集不可※選択項目!$C$4,T22="")),1,0)</f>
        <v>0</v>
      </c>
      <c r="AF22" s="90">
        <f t="shared" si="10"/>
        <v>0</v>
      </c>
      <c r="AG22" s="90" t="str">
        <f t="shared" si="5"/>
        <v/>
      </c>
      <c r="AH22" s="8">
        <f t="shared" si="11"/>
        <v>0</v>
      </c>
      <c r="AI22" s="8">
        <f t="shared" si="12"/>
        <v>0</v>
      </c>
    </row>
    <row r="23" spans="1:35" s="4" customFormat="1" ht="34.5" customHeight="1" x14ac:dyDescent="0.15">
      <c r="A23" s="56">
        <f t="shared" si="2"/>
        <v>11</v>
      </c>
      <c r="B23" s="59" t="str">
        <f t="shared" si="3"/>
        <v/>
      </c>
      <c r="C23" s="25"/>
      <c r="D23" s="26" t="str">
        <f t="shared" si="6"/>
        <v/>
      </c>
      <c r="E23" s="26" t="str">
        <f t="shared" si="7"/>
        <v/>
      </c>
      <c r="F23" s="27"/>
      <c r="G23" s="27"/>
      <c r="H23" s="31"/>
      <c r="I23" s="28"/>
      <c r="J23" s="29"/>
      <c r="K23" s="92"/>
      <c r="L23" s="29"/>
      <c r="M23" s="92"/>
      <c r="N23" s="30" t="str">
        <f t="shared" si="8"/>
        <v/>
      </c>
      <c r="O23" s="28"/>
      <c r="P23" s="28"/>
      <c r="Q23" s="140" t="str">
        <f t="shared" si="4"/>
        <v/>
      </c>
      <c r="R23" s="31"/>
      <c r="S23" s="31"/>
      <c r="T23" s="31"/>
      <c r="U23" s="95"/>
      <c r="V23" s="27"/>
      <c r="W23" s="100"/>
      <c r="X23" s="126"/>
      <c r="Y23" s="127"/>
      <c r="Z23" s="120"/>
      <c r="AA23" s="60"/>
      <c r="AB23" s="61"/>
      <c r="AD23" s="90">
        <f t="shared" si="9"/>
        <v>0</v>
      </c>
      <c r="AE23" s="90">
        <f>IF(AND($G23&lt;&gt;"",AND(H23=※編集不可※選択項目!$C$4,T23="")),1,0)</f>
        <v>0</v>
      </c>
      <c r="AF23" s="90">
        <f t="shared" si="10"/>
        <v>0</v>
      </c>
      <c r="AG23" s="90" t="str">
        <f t="shared" si="5"/>
        <v/>
      </c>
      <c r="AH23" s="8">
        <f t="shared" si="11"/>
        <v>0</v>
      </c>
      <c r="AI23" s="8">
        <f t="shared" si="12"/>
        <v>0</v>
      </c>
    </row>
    <row r="24" spans="1:35" s="4" customFormat="1" ht="34.5" customHeight="1" x14ac:dyDescent="0.15">
      <c r="A24" s="56">
        <f t="shared" si="2"/>
        <v>12</v>
      </c>
      <c r="B24" s="59" t="str">
        <f t="shared" si="3"/>
        <v/>
      </c>
      <c r="C24" s="25"/>
      <c r="D24" s="26" t="str">
        <f t="shared" si="6"/>
        <v/>
      </c>
      <c r="E24" s="26" t="str">
        <f t="shared" si="7"/>
        <v/>
      </c>
      <c r="F24" s="27"/>
      <c r="G24" s="27"/>
      <c r="H24" s="31"/>
      <c r="I24" s="28"/>
      <c r="J24" s="29"/>
      <c r="K24" s="92"/>
      <c r="L24" s="29"/>
      <c r="M24" s="92"/>
      <c r="N24" s="30" t="str">
        <f t="shared" si="8"/>
        <v/>
      </c>
      <c r="O24" s="28"/>
      <c r="P24" s="28"/>
      <c r="Q24" s="140" t="str">
        <f t="shared" si="4"/>
        <v/>
      </c>
      <c r="R24" s="31"/>
      <c r="S24" s="31"/>
      <c r="T24" s="31"/>
      <c r="U24" s="95"/>
      <c r="V24" s="27"/>
      <c r="W24" s="100"/>
      <c r="X24" s="126"/>
      <c r="Y24" s="127"/>
      <c r="Z24" s="120"/>
      <c r="AA24" s="60"/>
      <c r="AB24" s="61"/>
      <c r="AD24" s="90">
        <f t="shared" si="9"/>
        <v>0</v>
      </c>
      <c r="AE24" s="90">
        <f>IF(AND($G24&lt;&gt;"",AND(H24=※編集不可※選択項目!$C$4,T24="")),1,0)</f>
        <v>0</v>
      </c>
      <c r="AF24" s="90">
        <f t="shared" si="10"/>
        <v>0</v>
      </c>
      <c r="AG24" s="90" t="str">
        <f t="shared" si="5"/>
        <v/>
      </c>
      <c r="AH24" s="8">
        <f t="shared" si="11"/>
        <v>0</v>
      </c>
      <c r="AI24" s="8">
        <f t="shared" si="12"/>
        <v>0</v>
      </c>
    </row>
    <row r="25" spans="1:35" s="4" customFormat="1" ht="34.5" customHeight="1" x14ac:dyDescent="0.15">
      <c r="A25" s="56">
        <f t="shared" si="2"/>
        <v>13</v>
      </c>
      <c r="B25" s="59" t="str">
        <f t="shared" si="3"/>
        <v/>
      </c>
      <c r="C25" s="25"/>
      <c r="D25" s="26" t="str">
        <f t="shared" si="6"/>
        <v/>
      </c>
      <c r="E25" s="26" t="str">
        <f t="shared" si="7"/>
        <v/>
      </c>
      <c r="F25" s="27"/>
      <c r="G25" s="27"/>
      <c r="H25" s="31"/>
      <c r="I25" s="28"/>
      <c r="J25" s="29"/>
      <c r="K25" s="92"/>
      <c r="L25" s="29"/>
      <c r="M25" s="92"/>
      <c r="N25" s="30" t="str">
        <f t="shared" si="8"/>
        <v/>
      </c>
      <c r="O25" s="28"/>
      <c r="P25" s="28"/>
      <c r="Q25" s="140" t="str">
        <f t="shared" si="4"/>
        <v/>
      </c>
      <c r="R25" s="31"/>
      <c r="S25" s="31"/>
      <c r="T25" s="31"/>
      <c r="U25" s="95"/>
      <c r="V25" s="27"/>
      <c r="W25" s="100"/>
      <c r="X25" s="126"/>
      <c r="Y25" s="127"/>
      <c r="Z25" s="120"/>
      <c r="AA25" s="60"/>
      <c r="AB25" s="61"/>
      <c r="AD25" s="90">
        <f t="shared" si="9"/>
        <v>0</v>
      </c>
      <c r="AE25" s="90">
        <f>IF(AND($G25&lt;&gt;"",AND(H25=※編集不可※選択項目!$C$4,T25="")),1,0)</f>
        <v>0</v>
      </c>
      <c r="AF25" s="90">
        <f t="shared" si="10"/>
        <v>0</v>
      </c>
      <c r="AG25" s="90" t="str">
        <f t="shared" si="5"/>
        <v/>
      </c>
      <c r="AH25" s="8">
        <f t="shared" si="11"/>
        <v>0</v>
      </c>
      <c r="AI25" s="8">
        <f t="shared" si="12"/>
        <v>0</v>
      </c>
    </row>
    <row r="26" spans="1:35" s="4" customFormat="1" ht="34.5" customHeight="1" x14ac:dyDescent="0.15">
      <c r="A26" s="56">
        <f t="shared" si="2"/>
        <v>14</v>
      </c>
      <c r="B26" s="59" t="str">
        <f t="shared" si="3"/>
        <v/>
      </c>
      <c r="C26" s="25"/>
      <c r="D26" s="26" t="str">
        <f t="shared" si="6"/>
        <v/>
      </c>
      <c r="E26" s="26" t="str">
        <f t="shared" si="7"/>
        <v/>
      </c>
      <c r="F26" s="27"/>
      <c r="G26" s="27"/>
      <c r="H26" s="31"/>
      <c r="I26" s="28"/>
      <c r="J26" s="29"/>
      <c r="K26" s="92"/>
      <c r="L26" s="29"/>
      <c r="M26" s="92"/>
      <c r="N26" s="30" t="str">
        <f t="shared" si="8"/>
        <v/>
      </c>
      <c r="O26" s="28"/>
      <c r="P26" s="28"/>
      <c r="Q26" s="140" t="str">
        <f t="shared" si="4"/>
        <v/>
      </c>
      <c r="R26" s="31"/>
      <c r="S26" s="31"/>
      <c r="T26" s="31"/>
      <c r="U26" s="95"/>
      <c r="V26" s="27"/>
      <c r="W26" s="100"/>
      <c r="X26" s="126"/>
      <c r="Y26" s="127"/>
      <c r="Z26" s="120"/>
      <c r="AA26" s="60"/>
      <c r="AB26" s="61"/>
      <c r="AD26" s="90">
        <f t="shared" si="9"/>
        <v>0</v>
      </c>
      <c r="AE26" s="90">
        <f>IF(AND($G26&lt;&gt;"",AND(H26=※編集不可※選択項目!$C$4,T26="")),1,0)</f>
        <v>0</v>
      </c>
      <c r="AF26" s="90">
        <f t="shared" si="10"/>
        <v>0</v>
      </c>
      <c r="AG26" s="90" t="str">
        <f t="shared" si="5"/>
        <v/>
      </c>
      <c r="AH26" s="8">
        <f t="shared" si="11"/>
        <v>0</v>
      </c>
      <c r="AI26" s="8">
        <f t="shared" si="12"/>
        <v>0</v>
      </c>
    </row>
    <row r="27" spans="1:35" s="4" customFormat="1" ht="34.5" customHeight="1" x14ac:dyDescent="0.15">
      <c r="A27" s="56">
        <f t="shared" si="2"/>
        <v>15</v>
      </c>
      <c r="B27" s="59" t="str">
        <f t="shared" si="3"/>
        <v/>
      </c>
      <c r="C27" s="25"/>
      <c r="D27" s="26" t="str">
        <f t="shared" si="6"/>
        <v/>
      </c>
      <c r="E27" s="26" t="str">
        <f t="shared" si="7"/>
        <v/>
      </c>
      <c r="F27" s="27"/>
      <c r="G27" s="27"/>
      <c r="H27" s="31"/>
      <c r="I27" s="28"/>
      <c r="J27" s="29"/>
      <c r="K27" s="92"/>
      <c r="L27" s="29"/>
      <c r="M27" s="92"/>
      <c r="N27" s="30" t="str">
        <f t="shared" si="8"/>
        <v/>
      </c>
      <c r="O27" s="28"/>
      <c r="P27" s="28"/>
      <c r="Q27" s="140" t="str">
        <f t="shared" si="4"/>
        <v/>
      </c>
      <c r="R27" s="31"/>
      <c r="S27" s="31"/>
      <c r="T27" s="31"/>
      <c r="U27" s="95"/>
      <c r="V27" s="27"/>
      <c r="W27" s="100"/>
      <c r="X27" s="126"/>
      <c r="Y27" s="127"/>
      <c r="Z27" s="120"/>
      <c r="AA27" s="60"/>
      <c r="AB27" s="61"/>
      <c r="AD27" s="90">
        <f t="shared" si="9"/>
        <v>0</v>
      </c>
      <c r="AE27" s="90">
        <f>IF(AND($G27&lt;&gt;"",AND(H27=※編集不可※選択項目!$C$4,T27="")),1,0)</f>
        <v>0</v>
      </c>
      <c r="AF27" s="90">
        <f t="shared" si="10"/>
        <v>0</v>
      </c>
      <c r="AG27" s="90" t="str">
        <f t="shared" si="5"/>
        <v/>
      </c>
      <c r="AH27" s="8">
        <f t="shared" si="11"/>
        <v>0</v>
      </c>
      <c r="AI27" s="8">
        <f t="shared" si="12"/>
        <v>0</v>
      </c>
    </row>
    <row r="28" spans="1:35" s="4" customFormat="1" ht="34.5" customHeight="1" x14ac:dyDescent="0.15">
      <c r="A28" s="56">
        <f t="shared" si="2"/>
        <v>16</v>
      </c>
      <c r="B28" s="59" t="str">
        <f t="shared" si="3"/>
        <v/>
      </c>
      <c r="C28" s="25"/>
      <c r="D28" s="26" t="str">
        <f t="shared" si="6"/>
        <v/>
      </c>
      <c r="E28" s="26" t="str">
        <f t="shared" si="7"/>
        <v/>
      </c>
      <c r="F28" s="27"/>
      <c r="G28" s="27"/>
      <c r="H28" s="31"/>
      <c r="I28" s="28"/>
      <c r="J28" s="29"/>
      <c r="K28" s="92"/>
      <c r="L28" s="29"/>
      <c r="M28" s="92"/>
      <c r="N28" s="30" t="str">
        <f t="shared" si="8"/>
        <v/>
      </c>
      <c r="O28" s="28"/>
      <c r="P28" s="28"/>
      <c r="Q28" s="140" t="str">
        <f t="shared" si="4"/>
        <v/>
      </c>
      <c r="R28" s="31"/>
      <c r="S28" s="31"/>
      <c r="T28" s="31"/>
      <c r="U28" s="95"/>
      <c r="V28" s="27"/>
      <c r="W28" s="100"/>
      <c r="X28" s="126"/>
      <c r="Y28" s="127"/>
      <c r="Z28" s="120"/>
      <c r="AA28" s="60"/>
      <c r="AB28" s="61"/>
      <c r="AD28" s="90">
        <f t="shared" si="9"/>
        <v>0</v>
      </c>
      <c r="AE28" s="90">
        <f>IF(AND($G28&lt;&gt;"",AND(H28=※編集不可※選択項目!$C$4,T28="")),1,0)</f>
        <v>0</v>
      </c>
      <c r="AF28" s="90">
        <f t="shared" si="10"/>
        <v>0</v>
      </c>
      <c r="AG28" s="90" t="str">
        <f t="shared" si="5"/>
        <v/>
      </c>
      <c r="AH28" s="8">
        <f t="shared" si="11"/>
        <v>0</v>
      </c>
      <c r="AI28" s="8">
        <f t="shared" si="12"/>
        <v>0</v>
      </c>
    </row>
    <row r="29" spans="1:35" s="4" customFormat="1" ht="34.5" customHeight="1" x14ac:dyDescent="0.15">
      <c r="A29" s="56">
        <f t="shared" si="2"/>
        <v>17</v>
      </c>
      <c r="B29" s="59" t="str">
        <f t="shared" si="3"/>
        <v/>
      </c>
      <c r="C29" s="25"/>
      <c r="D29" s="26" t="str">
        <f t="shared" si="6"/>
        <v/>
      </c>
      <c r="E29" s="26" t="str">
        <f t="shared" si="7"/>
        <v/>
      </c>
      <c r="F29" s="27"/>
      <c r="G29" s="27"/>
      <c r="H29" s="31"/>
      <c r="I29" s="28"/>
      <c r="J29" s="29"/>
      <c r="K29" s="92"/>
      <c r="L29" s="29"/>
      <c r="M29" s="92"/>
      <c r="N29" s="30" t="str">
        <f t="shared" si="8"/>
        <v/>
      </c>
      <c r="O29" s="28"/>
      <c r="P29" s="28"/>
      <c r="Q29" s="140" t="str">
        <f t="shared" si="4"/>
        <v/>
      </c>
      <c r="R29" s="31"/>
      <c r="S29" s="31"/>
      <c r="T29" s="31"/>
      <c r="U29" s="95"/>
      <c r="V29" s="27"/>
      <c r="W29" s="100"/>
      <c r="X29" s="126"/>
      <c r="Y29" s="127"/>
      <c r="Z29" s="120"/>
      <c r="AA29" s="60"/>
      <c r="AB29" s="61"/>
      <c r="AD29" s="90">
        <f t="shared" si="9"/>
        <v>0</v>
      </c>
      <c r="AE29" s="90">
        <f>IF(AND($G29&lt;&gt;"",AND(H29=※編集不可※選択項目!$C$4,T29="")),1,0)</f>
        <v>0</v>
      </c>
      <c r="AF29" s="90">
        <f t="shared" si="10"/>
        <v>0</v>
      </c>
      <c r="AG29" s="90" t="str">
        <f t="shared" si="5"/>
        <v/>
      </c>
      <c r="AH29" s="8">
        <f t="shared" si="11"/>
        <v>0</v>
      </c>
      <c r="AI29" s="8">
        <f t="shared" si="12"/>
        <v>0</v>
      </c>
    </row>
    <row r="30" spans="1:35" s="4" customFormat="1" ht="34.5" customHeight="1" x14ac:dyDescent="0.15">
      <c r="A30" s="56">
        <f t="shared" si="2"/>
        <v>18</v>
      </c>
      <c r="B30" s="59" t="str">
        <f t="shared" si="3"/>
        <v/>
      </c>
      <c r="C30" s="25"/>
      <c r="D30" s="26" t="str">
        <f t="shared" si="6"/>
        <v/>
      </c>
      <c r="E30" s="26" t="str">
        <f t="shared" si="7"/>
        <v/>
      </c>
      <c r="F30" s="27"/>
      <c r="G30" s="27"/>
      <c r="H30" s="31"/>
      <c r="I30" s="28"/>
      <c r="J30" s="29"/>
      <c r="K30" s="92"/>
      <c r="L30" s="29"/>
      <c r="M30" s="92"/>
      <c r="N30" s="30" t="str">
        <f t="shared" si="8"/>
        <v/>
      </c>
      <c r="O30" s="28"/>
      <c r="P30" s="28"/>
      <c r="Q30" s="140" t="str">
        <f t="shared" si="4"/>
        <v/>
      </c>
      <c r="R30" s="31"/>
      <c r="S30" s="31"/>
      <c r="T30" s="31"/>
      <c r="U30" s="95"/>
      <c r="V30" s="27"/>
      <c r="W30" s="100"/>
      <c r="X30" s="126"/>
      <c r="Y30" s="127"/>
      <c r="Z30" s="120"/>
      <c r="AA30" s="60"/>
      <c r="AB30" s="61"/>
      <c r="AD30" s="90">
        <f t="shared" si="9"/>
        <v>0</v>
      </c>
      <c r="AE30" s="90">
        <f>IF(AND($G30&lt;&gt;"",AND(H30=※編集不可※選択項目!$C$4,T30="")),1,0)</f>
        <v>0</v>
      </c>
      <c r="AF30" s="90">
        <f t="shared" si="10"/>
        <v>0</v>
      </c>
      <c r="AG30" s="90" t="str">
        <f t="shared" si="5"/>
        <v/>
      </c>
      <c r="AH30" s="8">
        <f t="shared" si="11"/>
        <v>0</v>
      </c>
      <c r="AI30" s="8">
        <f t="shared" si="12"/>
        <v>0</v>
      </c>
    </row>
    <row r="31" spans="1:35" s="4" customFormat="1" ht="34.5" customHeight="1" x14ac:dyDescent="0.15">
      <c r="A31" s="56">
        <f t="shared" si="2"/>
        <v>19</v>
      </c>
      <c r="B31" s="59" t="str">
        <f t="shared" si="3"/>
        <v/>
      </c>
      <c r="C31" s="25"/>
      <c r="D31" s="26" t="str">
        <f t="shared" si="6"/>
        <v/>
      </c>
      <c r="E31" s="26" t="str">
        <f t="shared" si="7"/>
        <v/>
      </c>
      <c r="F31" s="27"/>
      <c r="G31" s="27"/>
      <c r="H31" s="31"/>
      <c r="I31" s="28"/>
      <c r="J31" s="29"/>
      <c r="K31" s="92"/>
      <c r="L31" s="29"/>
      <c r="M31" s="92"/>
      <c r="N31" s="30" t="str">
        <f t="shared" si="8"/>
        <v/>
      </c>
      <c r="O31" s="28"/>
      <c r="P31" s="28"/>
      <c r="Q31" s="140" t="str">
        <f t="shared" si="4"/>
        <v/>
      </c>
      <c r="R31" s="31"/>
      <c r="S31" s="31"/>
      <c r="T31" s="31"/>
      <c r="U31" s="95"/>
      <c r="V31" s="27"/>
      <c r="W31" s="100"/>
      <c r="X31" s="126"/>
      <c r="Y31" s="127"/>
      <c r="Z31" s="120"/>
      <c r="AA31" s="60"/>
      <c r="AB31" s="61"/>
      <c r="AD31" s="90">
        <f t="shared" si="9"/>
        <v>0</v>
      </c>
      <c r="AE31" s="90">
        <f>IF(AND($G31&lt;&gt;"",AND(H31=※編集不可※選択項目!$C$4,T31="")),1,0)</f>
        <v>0</v>
      </c>
      <c r="AF31" s="90">
        <f t="shared" si="10"/>
        <v>0</v>
      </c>
      <c r="AG31" s="90" t="str">
        <f t="shared" si="5"/>
        <v/>
      </c>
      <c r="AH31" s="8">
        <f t="shared" si="11"/>
        <v>0</v>
      </c>
      <c r="AI31" s="8">
        <f t="shared" si="12"/>
        <v>0</v>
      </c>
    </row>
    <row r="32" spans="1:35" s="4" customFormat="1" ht="34.5" customHeight="1" x14ac:dyDescent="0.15">
      <c r="A32" s="56">
        <f t="shared" si="2"/>
        <v>20</v>
      </c>
      <c r="B32" s="59" t="str">
        <f t="shared" si="3"/>
        <v/>
      </c>
      <c r="C32" s="25"/>
      <c r="D32" s="26" t="str">
        <f t="shared" si="6"/>
        <v/>
      </c>
      <c r="E32" s="26" t="str">
        <f t="shared" si="7"/>
        <v/>
      </c>
      <c r="F32" s="27"/>
      <c r="G32" s="27"/>
      <c r="H32" s="31"/>
      <c r="I32" s="28"/>
      <c r="J32" s="29"/>
      <c r="K32" s="92"/>
      <c r="L32" s="29"/>
      <c r="M32" s="92"/>
      <c r="N32" s="30" t="str">
        <f t="shared" si="8"/>
        <v/>
      </c>
      <c r="O32" s="28"/>
      <c r="P32" s="28"/>
      <c r="Q32" s="140" t="str">
        <f t="shared" si="4"/>
        <v/>
      </c>
      <c r="R32" s="31"/>
      <c r="S32" s="31"/>
      <c r="T32" s="31"/>
      <c r="U32" s="95"/>
      <c r="V32" s="27"/>
      <c r="W32" s="100"/>
      <c r="X32" s="126"/>
      <c r="Y32" s="127"/>
      <c r="Z32" s="120"/>
      <c r="AA32" s="60"/>
      <c r="AB32" s="61"/>
      <c r="AD32" s="90">
        <f t="shared" si="9"/>
        <v>0</v>
      </c>
      <c r="AE32" s="90">
        <f>IF(AND($G32&lt;&gt;"",AND(H32=※編集不可※選択項目!$C$4,T32="")),1,0)</f>
        <v>0</v>
      </c>
      <c r="AF32" s="90">
        <f t="shared" si="10"/>
        <v>0</v>
      </c>
      <c r="AG32" s="90" t="str">
        <f t="shared" si="5"/>
        <v/>
      </c>
      <c r="AH32" s="8">
        <f t="shared" si="11"/>
        <v>0</v>
      </c>
      <c r="AI32" s="8">
        <f t="shared" si="12"/>
        <v>0</v>
      </c>
    </row>
    <row r="33" spans="1:35" s="4" customFormat="1" ht="34.5" customHeight="1" x14ac:dyDescent="0.15">
      <c r="A33" s="56">
        <f t="shared" si="2"/>
        <v>21</v>
      </c>
      <c r="B33" s="59" t="str">
        <f t="shared" si="3"/>
        <v/>
      </c>
      <c r="C33" s="25"/>
      <c r="D33" s="26" t="str">
        <f t="shared" si="6"/>
        <v/>
      </c>
      <c r="E33" s="26" t="str">
        <f t="shared" si="7"/>
        <v/>
      </c>
      <c r="F33" s="27"/>
      <c r="G33" s="27"/>
      <c r="H33" s="31"/>
      <c r="I33" s="28"/>
      <c r="J33" s="29"/>
      <c r="K33" s="92"/>
      <c r="L33" s="29"/>
      <c r="M33" s="92"/>
      <c r="N33" s="30" t="str">
        <f t="shared" si="8"/>
        <v/>
      </c>
      <c r="O33" s="28"/>
      <c r="P33" s="28"/>
      <c r="Q33" s="140" t="str">
        <f t="shared" si="4"/>
        <v/>
      </c>
      <c r="R33" s="31"/>
      <c r="S33" s="31"/>
      <c r="T33" s="31"/>
      <c r="U33" s="95"/>
      <c r="V33" s="27"/>
      <c r="W33" s="100"/>
      <c r="X33" s="126"/>
      <c r="Y33" s="127"/>
      <c r="Z33" s="120"/>
      <c r="AA33" s="60"/>
      <c r="AB33" s="61"/>
      <c r="AD33" s="90">
        <f t="shared" si="9"/>
        <v>0</v>
      </c>
      <c r="AE33" s="90">
        <f>IF(AND($G33&lt;&gt;"",AND(H33=※編集不可※選択項目!$C$4,T33="")),1,0)</f>
        <v>0</v>
      </c>
      <c r="AF33" s="90">
        <f t="shared" si="10"/>
        <v>0</v>
      </c>
      <c r="AG33" s="90" t="str">
        <f t="shared" si="5"/>
        <v/>
      </c>
      <c r="AH33" s="8">
        <f t="shared" si="11"/>
        <v>0</v>
      </c>
      <c r="AI33" s="8">
        <f t="shared" si="12"/>
        <v>0</v>
      </c>
    </row>
    <row r="34" spans="1:35" s="4" customFormat="1" ht="34.5" customHeight="1" x14ac:dyDescent="0.15">
      <c r="A34" s="56">
        <f t="shared" si="2"/>
        <v>22</v>
      </c>
      <c r="B34" s="59" t="str">
        <f t="shared" si="3"/>
        <v/>
      </c>
      <c r="C34" s="25"/>
      <c r="D34" s="26" t="str">
        <f t="shared" si="6"/>
        <v/>
      </c>
      <c r="E34" s="26" t="str">
        <f t="shared" si="7"/>
        <v/>
      </c>
      <c r="F34" s="27"/>
      <c r="G34" s="27"/>
      <c r="H34" s="31"/>
      <c r="I34" s="28"/>
      <c r="J34" s="29"/>
      <c r="K34" s="92"/>
      <c r="L34" s="29"/>
      <c r="M34" s="92"/>
      <c r="N34" s="30" t="str">
        <f t="shared" si="8"/>
        <v/>
      </c>
      <c r="O34" s="28"/>
      <c r="P34" s="28"/>
      <c r="Q34" s="140" t="str">
        <f t="shared" si="4"/>
        <v/>
      </c>
      <c r="R34" s="31"/>
      <c r="S34" s="31"/>
      <c r="T34" s="31"/>
      <c r="U34" s="95"/>
      <c r="V34" s="27"/>
      <c r="W34" s="100"/>
      <c r="X34" s="126"/>
      <c r="Y34" s="127"/>
      <c r="Z34" s="120"/>
      <c r="AA34" s="60"/>
      <c r="AB34" s="61"/>
      <c r="AD34" s="90">
        <f t="shared" si="9"/>
        <v>0</v>
      </c>
      <c r="AE34" s="90">
        <f>IF(AND($G34&lt;&gt;"",AND(H34=※編集不可※選択項目!$C$4,T34="")),1,0)</f>
        <v>0</v>
      </c>
      <c r="AF34" s="90">
        <f t="shared" si="10"/>
        <v>0</v>
      </c>
      <c r="AG34" s="90" t="str">
        <f t="shared" si="5"/>
        <v/>
      </c>
      <c r="AH34" s="8">
        <f t="shared" si="11"/>
        <v>0</v>
      </c>
      <c r="AI34" s="8">
        <f t="shared" si="12"/>
        <v>0</v>
      </c>
    </row>
    <row r="35" spans="1:35" s="4" customFormat="1" ht="34.5" customHeight="1" x14ac:dyDescent="0.15">
      <c r="A35" s="56">
        <f t="shared" si="2"/>
        <v>23</v>
      </c>
      <c r="B35" s="59" t="str">
        <f t="shared" si="3"/>
        <v/>
      </c>
      <c r="C35" s="25"/>
      <c r="D35" s="26" t="str">
        <f t="shared" si="6"/>
        <v/>
      </c>
      <c r="E35" s="26" t="str">
        <f t="shared" si="7"/>
        <v/>
      </c>
      <c r="F35" s="27"/>
      <c r="G35" s="27"/>
      <c r="H35" s="31"/>
      <c r="I35" s="28"/>
      <c r="J35" s="29"/>
      <c r="K35" s="92"/>
      <c r="L35" s="29"/>
      <c r="M35" s="92"/>
      <c r="N35" s="30" t="str">
        <f t="shared" si="8"/>
        <v/>
      </c>
      <c r="O35" s="28"/>
      <c r="P35" s="28"/>
      <c r="Q35" s="140" t="str">
        <f t="shared" si="4"/>
        <v/>
      </c>
      <c r="R35" s="31"/>
      <c r="S35" s="31"/>
      <c r="T35" s="31"/>
      <c r="U35" s="95"/>
      <c r="V35" s="27"/>
      <c r="W35" s="100"/>
      <c r="X35" s="126"/>
      <c r="Y35" s="127"/>
      <c r="Z35" s="120"/>
      <c r="AA35" s="60"/>
      <c r="AB35" s="61"/>
      <c r="AD35" s="90">
        <f t="shared" si="9"/>
        <v>0</v>
      </c>
      <c r="AE35" s="90">
        <f>IF(AND($G35&lt;&gt;"",AND(H35=※編集不可※選択項目!$C$4,T35="")),1,0)</f>
        <v>0</v>
      </c>
      <c r="AF35" s="90">
        <f t="shared" si="10"/>
        <v>0</v>
      </c>
      <c r="AG35" s="90" t="str">
        <f t="shared" si="5"/>
        <v/>
      </c>
      <c r="AH35" s="8">
        <f t="shared" si="11"/>
        <v>0</v>
      </c>
      <c r="AI35" s="8">
        <f t="shared" si="12"/>
        <v>0</v>
      </c>
    </row>
    <row r="36" spans="1:35" s="4" customFormat="1" ht="34.5" customHeight="1" x14ac:dyDescent="0.15">
      <c r="A36" s="56">
        <f t="shared" si="2"/>
        <v>24</v>
      </c>
      <c r="B36" s="59" t="str">
        <f t="shared" si="3"/>
        <v/>
      </c>
      <c r="C36" s="25"/>
      <c r="D36" s="26" t="str">
        <f t="shared" si="6"/>
        <v/>
      </c>
      <c r="E36" s="26" t="str">
        <f t="shared" si="7"/>
        <v/>
      </c>
      <c r="F36" s="27"/>
      <c r="G36" s="27"/>
      <c r="H36" s="31"/>
      <c r="I36" s="28"/>
      <c r="J36" s="29"/>
      <c r="K36" s="92"/>
      <c r="L36" s="29"/>
      <c r="M36" s="92"/>
      <c r="N36" s="30" t="str">
        <f t="shared" si="8"/>
        <v/>
      </c>
      <c r="O36" s="28"/>
      <c r="P36" s="28"/>
      <c r="Q36" s="140" t="str">
        <f t="shared" si="4"/>
        <v/>
      </c>
      <c r="R36" s="31"/>
      <c r="S36" s="31"/>
      <c r="T36" s="31"/>
      <c r="U36" s="95"/>
      <c r="V36" s="27"/>
      <c r="W36" s="100"/>
      <c r="X36" s="126"/>
      <c r="Y36" s="127"/>
      <c r="Z36" s="120"/>
      <c r="AA36" s="60"/>
      <c r="AB36" s="61"/>
      <c r="AD36" s="90">
        <f t="shared" si="9"/>
        <v>0</v>
      </c>
      <c r="AE36" s="90">
        <f>IF(AND($G36&lt;&gt;"",AND(H36=※編集不可※選択項目!$C$4,T36="")),1,0)</f>
        <v>0</v>
      </c>
      <c r="AF36" s="90">
        <f t="shared" si="10"/>
        <v>0</v>
      </c>
      <c r="AG36" s="90" t="str">
        <f t="shared" si="5"/>
        <v/>
      </c>
      <c r="AH36" s="8">
        <f t="shared" si="11"/>
        <v>0</v>
      </c>
      <c r="AI36" s="8">
        <f t="shared" si="12"/>
        <v>0</v>
      </c>
    </row>
    <row r="37" spans="1:35" s="4" customFormat="1" ht="34.5" customHeight="1" x14ac:dyDescent="0.15">
      <c r="A37" s="56">
        <f t="shared" si="2"/>
        <v>25</v>
      </c>
      <c r="B37" s="59" t="str">
        <f t="shared" si="3"/>
        <v/>
      </c>
      <c r="C37" s="25"/>
      <c r="D37" s="26" t="str">
        <f t="shared" si="6"/>
        <v/>
      </c>
      <c r="E37" s="26" t="str">
        <f t="shared" si="7"/>
        <v/>
      </c>
      <c r="F37" s="27"/>
      <c r="G37" s="27"/>
      <c r="H37" s="31"/>
      <c r="I37" s="28"/>
      <c r="J37" s="29"/>
      <c r="K37" s="92"/>
      <c r="L37" s="29"/>
      <c r="M37" s="92"/>
      <c r="N37" s="30" t="str">
        <f t="shared" si="8"/>
        <v/>
      </c>
      <c r="O37" s="28"/>
      <c r="P37" s="28"/>
      <c r="Q37" s="140" t="str">
        <f t="shared" si="4"/>
        <v/>
      </c>
      <c r="R37" s="31"/>
      <c r="S37" s="31"/>
      <c r="T37" s="31"/>
      <c r="U37" s="95"/>
      <c r="V37" s="27"/>
      <c r="W37" s="100"/>
      <c r="X37" s="126"/>
      <c r="Y37" s="127"/>
      <c r="Z37" s="120"/>
      <c r="AA37" s="60"/>
      <c r="AB37" s="61"/>
      <c r="AD37" s="90">
        <f t="shared" si="9"/>
        <v>0</v>
      </c>
      <c r="AE37" s="90">
        <f>IF(AND($G37&lt;&gt;"",AND(H37=※編集不可※選択項目!$C$4,T37="")),1,0)</f>
        <v>0</v>
      </c>
      <c r="AF37" s="90">
        <f t="shared" si="10"/>
        <v>0</v>
      </c>
      <c r="AG37" s="90" t="str">
        <f t="shared" si="5"/>
        <v/>
      </c>
      <c r="AH37" s="8">
        <f t="shared" si="11"/>
        <v>0</v>
      </c>
      <c r="AI37" s="8">
        <f t="shared" si="12"/>
        <v>0</v>
      </c>
    </row>
    <row r="38" spans="1:35" s="4" customFormat="1" ht="34.5" customHeight="1" x14ac:dyDescent="0.15">
      <c r="A38" s="56">
        <f t="shared" si="2"/>
        <v>26</v>
      </c>
      <c r="B38" s="59" t="str">
        <f t="shared" si="3"/>
        <v/>
      </c>
      <c r="C38" s="25"/>
      <c r="D38" s="26" t="str">
        <f t="shared" si="6"/>
        <v/>
      </c>
      <c r="E38" s="26" t="str">
        <f t="shared" si="7"/>
        <v/>
      </c>
      <c r="F38" s="27"/>
      <c r="G38" s="27"/>
      <c r="H38" s="31"/>
      <c r="I38" s="28"/>
      <c r="J38" s="29"/>
      <c r="K38" s="92"/>
      <c r="L38" s="29"/>
      <c r="M38" s="92"/>
      <c r="N38" s="30" t="str">
        <f t="shared" si="8"/>
        <v/>
      </c>
      <c r="O38" s="28"/>
      <c r="P38" s="28"/>
      <c r="Q38" s="140" t="str">
        <f t="shared" si="4"/>
        <v/>
      </c>
      <c r="R38" s="31"/>
      <c r="S38" s="31"/>
      <c r="T38" s="31"/>
      <c r="U38" s="95"/>
      <c r="V38" s="27"/>
      <c r="W38" s="100"/>
      <c r="X38" s="126"/>
      <c r="Y38" s="127"/>
      <c r="Z38" s="120"/>
      <c r="AA38" s="60"/>
      <c r="AB38" s="61"/>
      <c r="AD38" s="90">
        <f t="shared" si="9"/>
        <v>0</v>
      </c>
      <c r="AE38" s="90">
        <f>IF(AND($G38&lt;&gt;"",AND(H38=※編集不可※選択項目!$C$4,T38="")),1,0)</f>
        <v>0</v>
      </c>
      <c r="AF38" s="90">
        <f t="shared" si="10"/>
        <v>0</v>
      </c>
      <c r="AG38" s="90" t="str">
        <f t="shared" si="5"/>
        <v/>
      </c>
      <c r="AH38" s="8">
        <f t="shared" si="11"/>
        <v>0</v>
      </c>
      <c r="AI38" s="8">
        <f t="shared" si="12"/>
        <v>0</v>
      </c>
    </row>
    <row r="39" spans="1:35" s="4" customFormat="1" ht="34.5" customHeight="1" x14ac:dyDescent="0.15">
      <c r="A39" s="56">
        <f t="shared" si="2"/>
        <v>27</v>
      </c>
      <c r="B39" s="59" t="str">
        <f t="shared" si="3"/>
        <v/>
      </c>
      <c r="C39" s="25"/>
      <c r="D39" s="26" t="str">
        <f t="shared" si="6"/>
        <v/>
      </c>
      <c r="E39" s="26" t="str">
        <f t="shared" si="7"/>
        <v/>
      </c>
      <c r="F39" s="27"/>
      <c r="G39" s="27"/>
      <c r="H39" s="31"/>
      <c r="I39" s="28"/>
      <c r="J39" s="29"/>
      <c r="K39" s="92"/>
      <c r="L39" s="29"/>
      <c r="M39" s="92"/>
      <c r="N39" s="30" t="str">
        <f t="shared" si="8"/>
        <v/>
      </c>
      <c r="O39" s="28"/>
      <c r="P39" s="28"/>
      <c r="Q39" s="140" t="str">
        <f t="shared" si="4"/>
        <v/>
      </c>
      <c r="R39" s="31"/>
      <c r="S39" s="31"/>
      <c r="T39" s="31"/>
      <c r="U39" s="95"/>
      <c r="V39" s="27"/>
      <c r="W39" s="100"/>
      <c r="X39" s="126"/>
      <c r="Y39" s="127"/>
      <c r="Z39" s="120"/>
      <c r="AA39" s="60"/>
      <c r="AB39" s="61"/>
      <c r="AD39" s="90">
        <f t="shared" si="9"/>
        <v>0</v>
      </c>
      <c r="AE39" s="90">
        <f>IF(AND($G39&lt;&gt;"",AND(H39=※編集不可※選択項目!$C$4,T39="")),1,0)</f>
        <v>0</v>
      </c>
      <c r="AF39" s="90">
        <f t="shared" si="10"/>
        <v>0</v>
      </c>
      <c r="AG39" s="90" t="str">
        <f t="shared" si="5"/>
        <v/>
      </c>
      <c r="AH39" s="8">
        <f t="shared" si="11"/>
        <v>0</v>
      </c>
      <c r="AI39" s="8">
        <f t="shared" si="12"/>
        <v>0</v>
      </c>
    </row>
    <row r="40" spans="1:35" s="4" customFormat="1" ht="34.5" customHeight="1" x14ac:dyDescent="0.15">
      <c r="A40" s="56">
        <f t="shared" si="2"/>
        <v>28</v>
      </c>
      <c r="B40" s="59" t="str">
        <f t="shared" si="3"/>
        <v/>
      </c>
      <c r="C40" s="25"/>
      <c r="D40" s="26" t="str">
        <f t="shared" si="6"/>
        <v/>
      </c>
      <c r="E40" s="26" t="str">
        <f t="shared" si="7"/>
        <v/>
      </c>
      <c r="F40" s="27"/>
      <c r="G40" s="27"/>
      <c r="H40" s="31"/>
      <c r="I40" s="28"/>
      <c r="J40" s="29"/>
      <c r="K40" s="92"/>
      <c r="L40" s="29"/>
      <c r="M40" s="92"/>
      <c r="N40" s="30" t="str">
        <f t="shared" si="8"/>
        <v/>
      </c>
      <c r="O40" s="28"/>
      <c r="P40" s="28"/>
      <c r="Q40" s="140" t="str">
        <f t="shared" si="4"/>
        <v/>
      </c>
      <c r="R40" s="31"/>
      <c r="S40" s="31"/>
      <c r="T40" s="31"/>
      <c r="U40" s="95"/>
      <c r="V40" s="27"/>
      <c r="W40" s="100"/>
      <c r="X40" s="126"/>
      <c r="Y40" s="127"/>
      <c r="Z40" s="120"/>
      <c r="AA40" s="60"/>
      <c r="AB40" s="61"/>
      <c r="AD40" s="90">
        <f t="shared" si="9"/>
        <v>0</v>
      </c>
      <c r="AE40" s="90">
        <f>IF(AND($G40&lt;&gt;"",AND(H40=※編集不可※選択項目!$C$4,T40="")),1,0)</f>
        <v>0</v>
      </c>
      <c r="AF40" s="90">
        <f t="shared" si="10"/>
        <v>0</v>
      </c>
      <c r="AG40" s="90" t="str">
        <f t="shared" si="5"/>
        <v/>
      </c>
      <c r="AH40" s="8">
        <f t="shared" si="11"/>
        <v>0</v>
      </c>
      <c r="AI40" s="8">
        <f t="shared" si="12"/>
        <v>0</v>
      </c>
    </row>
    <row r="41" spans="1:35" s="4" customFormat="1" ht="34.5" customHeight="1" x14ac:dyDescent="0.15">
      <c r="A41" s="56">
        <f t="shared" si="2"/>
        <v>29</v>
      </c>
      <c r="B41" s="59" t="str">
        <f t="shared" si="3"/>
        <v/>
      </c>
      <c r="C41" s="25"/>
      <c r="D41" s="26" t="str">
        <f t="shared" si="6"/>
        <v/>
      </c>
      <c r="E41" s="26" t="str">
        <f t="shared" si="7"/>
        <v/>
      </c>
      <c r="F41" s="27"/>
      <c r="G41" s="27"/>
      <c r="H41" s="31"/>
      <c r="I41" s="28"/>
      <c r="J41" s="29"/>
      <c r="K41" s="92"/>
      <c r="L41" s="29"/>
      <c r="M41" s="92"/>
      <c r="N41" s="30" t="str">
        <f t="shared" si="8"/>
        <v/>
      </c>
      <c r="O41" s="28"/>
      <c r="P41" s="28"/>
      <c r="Q41" s="140" t="str">
        <f t="shared" si="4"/>
        <v/>
      </c>
      <c r="R41" s="31"/>
      <c r="S41" s="31"/>
      <c r="T41" s="31"/>
      <c r="U41" s="95"/>
      <c r="V41" s="27"/>
      <c r="W41" s="100"/>
      <c r="X41" s="126"/>
      <c r="Y41" s="127"/>
      <c r="Z41" s="120"/>
      <c r="AA41" s="60"/>
      <c r="AB41" s="61"/>
      <c r="AD41" s="90">
        <f t="shared" si="9"/>
        <v>0</v>
      </c>
      <c r="AE41" s="90">
        <f>IF(AND($G41&lt;&gt;"",AND(H41=※編集不可※選択項目!$C$4,T41="")),1,0)</f>
        <v>0</v>
      </c>
      <c r="AF41" s="90">
        <f t="shared" si="10"/>
        <v>0</v>
      </c>
      <c r="AG41" s="90" t="str">
        <f t="shared" si="5"/>
        <v/>
      </c>
      <c r="AH41" s="8">
        <f t="shared" si="11"/>
        <v>0</v>
      </c>
      <c r="AI41" s="8">
        <f t="shared" si="12"/>
        <v>0</v>
      </c>
    </row>
    <row r="42" spans="1:35" s="4" customFormat="1" ht="34.5" customHeight="1" x14ac:dyDescent="0.15">
      <c r="A42" s="56">
        <f t="shared" si="2"/>
        <v>30</v>
      </c>
      <c r="B42" s="59" t="str">
        <f t="shared" si="3"/>
        <v/>
      </c>
      <c r="C42" s="25"/>
      <c r="D42" s="26" t="str">
        <f t="shared" si="6"/>
        <v/>
      </c>
      <c r="E42" s="26" t="str">
        <f t="shared" si="7"/>
        <v/>
      </c>
      <c r="F42" s="27"/>
      <c r="G42" s="27"/>
      <c r="H42" s="31"/>
      <c r="I42" s="28"/>
      <c r="J42" s="29"/>
      <c r="K42" s="92"/>
      <c r="L42" s="29"/>
      <c r="M42" s="92"/>
      <c r="N42" s="30" t="str">
        <f t="shared" si="8"/>
        <v/>
      </c>
      <c r="O42" s="28"/>
      <c r="P42" s="28"/>
      <c r="Q42" s="140" t="str">
        <f t="shared" si="4"/>
        <v/>
      </c>
      <c r="R42" s="31"/>
      <c r="S42" s="31"/>
      <c r="T42" s="31"/>
      <c r="U42" s="95"/>
      <c r="V42" s="27"/>
      <c r="W42" s="100"/>
      <c r="X42" s="126"/>
      <c r="Y42" s="127"/>
      <c r="Z42" s="120"/>
      <c r="AA42" s="60"/>
      <c r="AB42" s="61"/>
      <c r="AD42" s="90">
        <f t="shared" si="9"/>
        <v>0</v>
      </c>
      <c r="AE42" s="90">
        <f>IF(AND($G42&lt;&gt;"",AND(H42=※編集不可※選択項目!$C$4,T42="")),1,0)</f>
        <v>0</v>
      </c>
      <c r="AF42" s="90">
        <f t="shared" si="10"/>
        <v>0</v>
      </c>
      <c r="AG42" s="90" t="str">
        <f t="shared" si="5"/>
        <v/>
      </c>
      <c r="AH42" s="8">
        <f t="shared" si="11"/>
        <v>0</v>
      </c>
      <c r="AI42" s="8">
        <f t="shared" si="12"/>
        <v>0</v>
      </c>
    </row>
    <row r="43" spans="1:35" s="4" customFormat="1" ht="34.5" customHeight="1" x14ac:dyDescent="0.15">
      <c r="A43" s="56">
        <f t="shared" si="2"/>
        <v>31</v>
      </c>
      <c r="B43" s="59" t="str">
        <f t="shared" si="3"/>
        <v/>
      </c>
      <c r="C43" s="25"/>
      <c r="D43" s="26" t="str">
        <f t="shared" si="6"/>
        <v/>
      </c>
      <c r="E43" s="26" t="str">
        <f t="shared" si="7"/>
        <v/>
      </c>
      <c r="F43" s="27"/>
      <c r="G43" s="27"/>
      <c r="H43" s="31"/>
      <c r="I43" s="28"/>
      <c r="J43" s="29"/>
      <c r="K43" s="92"/>
      <c r="L43" s="29"/>
      <c r="M43" s="92"/>
      <c r="N43" s="30" t="str">
        <f t="shared" si="8"/>
        <v/>
      </c>
      <c r="O43" s="28"/>
      <c r="P43" s="28"/>
      <c r="Q43" s="140" t="str">
        <f t="shared" si="4"/>
        <v/>
      </c>
      <c r="R43" s="31"/>
      <c r="S43" s="31"/>
      <c r="T43" s="31"/>
      <c r="U43" s="95"/>
      <c r="V43" s="27"/>
      <c r="W43" s="100"/>
      <c r="X43" s="126"/>
      <c r="Y43" s="127"/>
      <c r="Z43" s="120"/>
      <c r="AA43" s="60"/>
      <c r="AB43" s="61"/>
      <c r="AD43" s="90">
        <f t="shared" si="9"/>
        <v>0</v>
      </c>
      <c r="AE43" s="90">
        <f>IF(AND($G43&lt;&gt;"",AND(H43=※編集不可※選択項目!$C$4,T43="")),1,0)</f>
        <v>0</v>
      </c>
      <c r="AF43" s="90">
        <f t="shared" si="10"/>
        <v>0</v>
      </c>
      <c r="AG43" s="90" t="str">
        <f t="shared" si="5"/>
        <v/>
      </c>
      <c r="AH43" s="8">
        <f t="shared" si="11"/>
        <v>0</v>
      </c>
      <c r="AI43" s="8">
        <f t="shared" si="12"/>
        <v>0</v>
      </c>
    </row>
    <row r="44" spans="1:35" s="4" customFormat="1" ht="34.5" customHeight="1" x14ac:dyDescent="0.15">
      <c r="A44" s="56">
        <f t="shared" si="2"/>
        <v>32</v>
      </c>
      <c r="B44" s="59" t="str">
        <f t="shared" si="3"/>
        <v/>
      </c>
      <c r="C44" s="25"/>
      <c r="D44" s="26" t="str">
        <f t="shared" si="6"/>
        <v/>
      </c>
      <c r="E44" s="26" t="str">
        <f t="shared" si="7"/>
        <v/>
      </c>
      <c r="F44" s="27"/>
      <c r="G44" s="27"/>
      <c r="H44" s="31"/>
      <c r="I44" s="28"/>
      <c r="J44" s="29"/>
      <c r="K44" s="92"/>
      <c r="L44" s="29"/>
      <c r="M44" s="92"/>
      <c r="N44" s="30" t="str">
        <f t="shared" si="8"/>
        <v/>
      </c>
      <c r="O44" s="28"/>
      <c r="P44" s="28"/>
      <c r="Q44" s="140" t="str">
        <f t="shared" si="4"/>
        <v/>
      </c>
      <c r="R44" s="31"/>
      <c r="S44" s="31"/>
      <c r="T44" s="31"/>
      <c r="U44" s="95"/>
      <c r="V44" s="27"/>
      <c r="W44" s="100"/>
      <c r="X44" s="126"/>
      <c r="Y44" s="127"/>
      <c r="Z44" s="120"/>
      <c r="AA44" s="60"/>
      <c r="AB44" s="61"/>
      <c r="AD44" s="90">
        <f t="shared" si="9"/>
        <v>0</v>
      </c>
      <c r="AE44" s="90">
        <f>IF(AND($G44&lt;&gt;"",AND(H44=※編集不可※選択項目!$C$4,T44="")),1,0)</f>
        <v>0</v>
      </c>
      <c r="AF44" s="90">
        <f t="shared" si="10"/>
        <v>0</v>
      </c>
      <c r="AG44" s="90" t="str">
        <f t="shared" si="5"/>
        <v/>
      </c>
      <c r="AH44" s="8">
        <f t="shared" si="11"/>
        <v>0</v>
      </c>
      <c r="AI44" s="8">
        <f t="shared" si="12"/>
        <v>0</v>
      </c>
    </row>
    <row r="45" spans="1:35" s="4" customFormat="1" ht="34.5" customHeight="1" x14ac:dyDescent="0.15">
      <c r="A45" s="56">
        <f t="shared" si="2"/>
        <v>33</v>
      </c>
      <c r="B45" s="59" t="str">
        <f t="shared" si="3"/>
        <v/>
      </c>
      <c r="C45" s="25"/>
      <c r="D45" s="26" t="str">
        <f t="shared" si="6"/>
        <v/>
      </c>
      <c r="E45" s="26" t="str">
        <f t="shared" si="7"/>
        <v/>
      </c>
      <c r="F45" s="27"/>
      <c r="G45" s="27"/>
      <c r="H45" s="31"/>
      <c r="I45" s="28"/>
      <c r="J45" s="29"/>
      <c r="K45" s="92"/>
      <c r="L45" s="29"/>
      <c r="M45" s="92"/>
      <c r="N45" s="30" t="str">
        <f t="shared" si="8"/>
        <v/>
      </c>
      <c r="O45" s="28"/>
      <c r="P45" s="28"/>
      <c r="Q45" s="140" t="str">
        <f t="shared" si="4"/>
        <v/>
      </c>
      <c r="R45" s="31"/>
      <c r="S45" s="31"/>
      <c r="T45" s="31"/>
      <c r="U45" s="95"/>
      <c r="V45" s="27"/>
      <c r="W45" s="100"/>
      <c r="X45" s="126"/>
      <c r="Y45" s="127"/>
      <c r="Z45" s="120"/>
      <c r="AA45" s="60"/>
      <c r="AB45" s="61"/>
      <c r="AD45" s="90">
        <f t="shared" si="9"/>
        <v>0</v>
      </c>
      <c r="AE45" s="90">
        <f>IF(AND($G45&lt;&gt;"",AND(H45=※編集不可※選択項目!$C$4,T45="")),1,0)</f>
        <v>0</v>
      </c>
      <c r="AF45" s="90">
        <f t="shared" si="10"/>
        <v>0</v>
      </c>
      <c r="AG45" s="90" t="str">
        <f t="shared" si="5"/>
        <v/>
      </c>
      <c r="AH45" s="8">
        <f t="shared" si="11"/>
        <v>0</v>
      </c>
      <c r="AI45" s="8">
        <f t="shared" si="12"/>
        <v>0</v>
      </c>
    </row>
    <row r="46" spans="1:35" s="4" customFormat="1" ht="34.5" customHeight="1" x14ac:dyDescent="0.15">
      <c r="A46" s="56">
        <f t="shared" si="2"/>
        <v>34</v>
      </c>
      <c r="B46" s="59" t="str">
        <f t="shared" si="3"/>
        <v/>
      </c>
      <c r="C46" s="25"/>
      <c r="D46" s="26" t="str">
        <f t="shared" si="6"/>
        <v/>
      </c>
      <c r="E46" s="26" t="str">
        <f t="shared" si="7"/>
        <v/>
      </c>
      <c r="F46" s="27"/>
      <c r="G46" s="27"/>
      <c r="H46" s="31"/>
      <c r="I46" s="28"/>
      <c r="J46" s="29"/>
      <c r="K46" s="92"/>
      <c r="L46" s="29"/>
      <c r="M46" s="92"/>
      <c r="N46" s="30" t="str">
        <f t="shared" si="8"/>
        <v/>
      </c>
      <c r="O46" s="28"/>
      <c r="P46" s="28"/>
      <c r="Q46" s="140" t="str">
        <f t="shared" si="4"/>
        <v/>
      </c>
      <c r="R46" s="31"/>
      <c r="S46" s="31"/>
      <c r="T46" s="31"/>
      <c r="U46" s="95"/>
      <c r="V46" s="27"/>
      <c r="W46" s="100"/>
      <c r="X46" s="126"/>
      <c r="Y46" s="127"/>
      <c r="Z46" s="120"/>
      <c r="AA46" s="60"/>
      <c r="AB46" s="61"/>
      <c r="AD46" s="90">
        <f t="shared" si="9"/>
        <v>0</v>
      </c>
      <c r="AE46" s="90">
        <f>IF(AND($G46&lt;&gt;"",AND(H46=※編集不可※選択項目!$C$4,T46="")),1,0)</f>
        <v>0</v>
      </c>
      <c r="AF46" s="90">
        <f t="shared" si="10"/>
        <v>0</v>
      </c>
      <c r="AG46" s="90" t="str">
        <f t="shared" si="5"/>
        <v/>
      </c>
      <c r="AH46" s="8">
        <f t="shared" si="11"/>
        <v>0</v>
      </c>
      <c r="AI46" s="8">
        <f t="shared" si="12"/>
        <v>0</v>
      </c>
    </row>
    <row r="47" spans="1:35" s="4" customFormat="1" ht="34.5" customHeight="1" x14ac:dyDescent="0.15">
      <c r="A47" s="56">
        <f t="shared" si="2"/>
        <v>35</v>
      </c>
      <c r="B47" s="59" t="str">
        <f t="shared" si="3"/>
        <v/>
      </c>
      <c r="C47" s="25"/>
      <c r="D47" s="26" t="str">
        <f t="shared" si="6"/>
        <v/>
      </c>
      <c r="E47" s="26" t="str">
        <f t="shared" si="7"/>
        <v/>
      </c>
      <c r="F47" s="27"/>
      <c r="G47" s="27"/>
      <c r="H47" s="31"/>
      <c r="I47" s="28"/>
      <c r="J47" s="29"/>
      <c r="K47" s="92"/>
      <c r="L47" s="29"/>
      <c r="M47" s="92"/>
      <c r="N47" s="30" t="str">
        <f t="shared" si="8"/>
        <v/>
      </c>
      <c r="O47" s="28"/>
      <c r="P47" s="28"/>
      <c r="Q47" s="140" t="str">
        <f t="shared" si="4"/>
        <v/>
      </c>
      <c r="R47" s="31"/>
      <c r="S47" s="31"/>
      <c r="T47" s="31"/>
      <c r="U47" s="95"/>
      <c r="V47" s="27"/>
      <c r="W47" s="100"/>
      <c r="X47" s="126"/>
      <c r="Y47" s="127"/>
      <c r="Z47" s="120"/>
      <c r="AA47" s="60"/>
      <c r="AB47" s="61"/>
      <c r="AD47" s="90">
        <f t="shared" si="9"/>
        <v>0</v>
      </c>
      <c r="AE47" s="90">
        <f>IF(AND($G47&lt;&gt;"",AND(H47=※編集不可※選択項目!$C$4,T47="")),1,0)</f>
        <v>0</v>
      </c>
      <c r="AF47" s="90">
        <f t="shared" si="10"/>
        <v>0</v>
      </c>
      <c r="AG47" s="90" t="str">
        <f t="shared" si="5"/>
        <v/>
      </c>
      <c r="AH47" s="8">
        <f t="shared" si="11"/>
        <v>0</v>
      </c>
      <c r="AI47" s="8">
        <f t="shared" si="12"/>
        <v>0</v>
      </c>
    </row>
    <row r="48" spans="1:35" s="4" customFormat="1" ht="34.5" customHeight="1" x14ac:dyDescent="0.15">
      <c r="A48" s="56">
        <f t="shared" si="2"/>
        <v>36</v>
      </c>
      <c r="B48" s="59" t="str">
        <f t="shared" si="3"/>
        <v/>
      </c>
      <c r="C48" s="25"/>
      <c r="D48" s="26" t="str">
        <f t="shared" si="6"/>
        <v/>
      </c>
      <c r="E48" s="26" t="str">
        <f t="shared" si="7"/>
        <v/>
      </c>
      <c r="F48" s="27"/>
      <c r="G48" s="27"/>
      <c r="H48" s="31"/>
      <c r="I48" s="28"/>
      <c r="J48" s="29"/>
      <c r="K48" s="92"/>
      <c r="L48" s="29"/>
      <c r="M48" s="92"/>
      <c r="N48" s="30" t="str">
        <f t="shared" si="8"/>
        <v/>
      </c>
      <c r="O48" s="28"/>
      <c r="P48" s="28"/>
      <c r="Q48" s="140" t="str">
        <f t="shared" si="4"/>
        <v/>
      </c>
      <c r="R48" s="31"/>
      <c r="S48" s="31"/>
      <c r="T48" s="31"/>
      <c r="U48" s="95"/>
      <c r="V48" s="27"/>
      <c r="W48" s="100"/>
      <c r="X48" s="126"/>
      <c r="Y48" s="127"/>
      <c r="Z48" s="120"/>
      <c r="AA48" s="60"/>
      <c r="AB48" s="61"/>
      <c r="AD48" s="90">
        <f t="shared" si="9"/>
        <v>0</v>
      </c>
      <c r="AE48" s="90">
        <f>IF(AND($G48&lt;&gt;"",AND(H48=※編集不可※選択項目!$C$4,T48="")),1,0)</f>
        <v>0</v>
      </c>
      <c r="AF48" s="90">
        <f t="shared" si="10"/>
        <v>0</v>
      </c>
      <c r="AG48" s="90" t="str">
        <f t="shared" si="5"/>
        <v/>
      </c>
      <c r="AH48" s="8">
        <f t="shared" si="11"/>
        <v>0</v>
      </c>
      <c r="AI48" s="8">
        <f t="shared" si="12"/>
        <v>0</v>
      </c>
    </row>
    <row r="49" spans="1:35" s="4" customFormat="1" ht="34.5" customHeight="1" x14ac:dyDescent="0.15">
      <c r="A49" s="56">
        <f t="shared" si="2"/>
        <v>37</v>
      </c>
      <c r="B49" s="59" t="str">
        <f t="shared" si="3"/>
        <v/>
      </c>
      <c r="C49" s="25"/>
      <c r="D49" s="26" t="str">
        <f t="shared" si="6"/>
        <v/>
      </c>
      <c r="E49" s="26" t="str">
        <f t="shared" si="7"/>
        <v/>
      </c>
      <c r="F49" s="27"/>
      <c r="G49" s="27"/>
      <c r="H49" s="31"/>
      <c r="I49" s="28"/>
      <c r="J49" s="29"/>
      <c r="K49" s="92"/>
      <c r="L49" s="29"/>
      <c r="M49" s="92"/>
      <c r="N49" s="30" t="str">
        <f t="shared" si="8"/>
        <v/>
      </c>
      <c r="O49" s="28"/>
      <c r="P49" s="28"/>
      <c r="Q49" s="140" t="str">
        <f t="shared" si="4"/>
        <v/>
      </c>
      <c r="R49" s="31"/>
      <c r="S49" s="31"/>
      <c r="T49" s="31"/>
      <c r="U49" s="95"/>
      <c r="V49" s="27"/>
      <c r="W49" s="100"/>
      <c r="X49" s="126"/>
      <c r="Y49" s="127"/>
      <c r="Z49" s="120"/>
      <c r="AA49" s="60"/>
      <c r="AB49" s="61"/>
      <c r="AD49" s="90">
        <f t="shared" si="9"/>
        <v>0</v>
      </c>
      <c r="AE49" s="90">
        <f>IF(AND($G49&lt;&gt;"",AND(H49=※編集不可※選択項目!$C$4,T49="")),1,0)</f>
        <v>0</v>
      </c>
      <c r="AF49" s="90">
        <f t="shared" si="10"/>
        <v>0</v>
      </c>
      <c r="AG49" s="90" t="str">
        <f t="shared" si="5"/>
        <v/>
      </c>
      <c r="AH49" s="8">
        <f t="shared" si="11"/>
        <v>0</v>
      </c>
      <c r="AI49" s="8">
        <f t="shared" si="12"/>
        <v>0</v>
      </c>
    </row>
    <row r="50" spans="1:35" s="4" customFormat="1" ht="34.5" customHeight="1" x14ac:dyDescent="0.15">
      <c r="A50" s="56">
        <f t="shared" si="2"/>
        <v>38</v>
      </c>
      <c r="B50" s="59" t="str">
        <f t="shared" si="3"/>
        <v/>
      </c>
      <c r="C50" s="25"/>
      <c r="D50" s="26" t="str">
        <f t="shared" si="6"/>
        <v/>
      </c>
      <c r="E50" s="26" t="str">
        <f t="shared" si="7"/>
        <v/>
      </c>
      <c r="F50" s="27"/>
      <c r="G50" s="27"/>
      <c r="H50" s="31"/>
      <c r="I50" s="28"/>
      <c r="J50" s="29"/>
      <c r="K50" s="92"/>
      <c r="L50" s="29"/>
      <c r="M50" s="92"/>
      <c r="N50" s="30" t="str">
        <f t="shared" si="8"/>
        <v/>
      </c>
      <c r="O50" s="28"/>
      <c r="P50" s="28"/>
      <c r="Q50" s="140" t="str">
        <f t="shared" si="4"/>
        <v/>
      </c>
      <c r="R50" s="31"/>
      <c r="S50" s="31"/>
      <c r="T50" s="31"/>
      <c r="U50" s="95"/>
      <c r="V50" s="27"/>
      <c r="W50" s="100"/>
      <c r="X50" s="126"/>
      <c r="Y50" s="127"/>
      <c r="Z50" s="120"/>
      <c r="AA50" s="60"/>
      <c r="AB50" s="61"/>
      <c r="AD50" s="90">
        <f t="shared" si="9"/>
        <v>0</v>
      </c>
      <c r="AE50" s="90">
        <f>IF(AND($G50&lt;&gt;"",AND(H50=※編集不可※選択項目!$C$4,T50="")),1,0)</f>
        <v>0</v>
      </c>
      <c r="AF50" s="90">
        <f t="shared" si="10"/>
        <v>0</v>
      </c>
      <c r="AG50" s="90" t="str">
        <f t="shared" si="5"/>
        <v/>
      </c>
      <c r="AH50" s="8">
        <f t="shared" si="11"/>
        <v>0</v>
      </c>
      <c r="AI50" s="8">
        <f t="shared" si="12"/>
        <v>0</v>
      </c>
    </row>
    <row r="51" spans="1:35" s="4" customFormat="1" ht="34.5" customHeight="1" x14ac:dyDescent="0.15">
      <c r="A51" s="56">
        <f t="shared" si="2"/>
        <v>39</v>
      </c>
      <c r="B51" s="59" t="str">
        <f t="shared" si="3"/>
        <v/>
      </c>
      <c r="C51" s="25"/>
      <c r="D51" s="26" t="str">
        <f t="shared" si="6"/>
        <v/>
      </c>
      <c r="E51" s="26" t="str">
        <f t="shared" si="7"/>
        <v/>
      </c>
      <c r="F51" s="27"/>
      <c r="G51" s="27"/>
      <c r="H51" s="31"/>
      <c r="I51" s="28"/>
      <c r="J51" s="29"/>
      <c r="K51" s="92"/>
      <c r="L51" s="29"/>
      <c r="M51" s="92"/>
      <c r="N51" s="30" t="str">
        <f t="shared" si="8"/>
        <v/>
      </c>
      <c r="O51" s="28"/>
      <c r="P51" s="28"/>
      <c r="Q51" s="140" t="str">
        <f t="shared" si="4"/>
        <v/>
      </c>
      <c r="R51" s="31"/>
      <c r="S51" s="31"/>
      <c r="T51" s="31"/>
      <c r="U51" s="95"/>
      <c r="V51" s="27"/>
      <c r="W51" s="100"/>
      <c r="X51" s="126"/>
      <c r="Y51" s="127"/>
      <c r="Z51" s="120"/>
      <c r="AA51" s="60"/>
      <c r="AB51" s="61"/>
      <c r="AD51" s="90">
        <f t="shared" si="9"/>
        <v>0</v>
      </c>
      <c r="AE51" s="90">
        <f>IF(AND($G51&lt;&gt;"",AND(H51=※編集不可※選択項目!$C$4,T51="")),1,0)</f>
        <v>0</v>
      </c>
      <c r="AF51" s="90">
        <f t="shared" si="10"/>
        <v>0</v>
      </c>
      <c r="AG51" s="90" t="str">
        <f t="shared" si="5"/>
        <v/>
      </c>
      <c r="AH51" s="8">
        <f t="shared" si="11"/>
        <v>0</v>
      </c>
      <c r="AI51" s="8">
        <f t="shared" si="12"/>
        <v>0</v>
      </c>
    </row>
    <row r="52" spans="1:35" s="4" customFormat="1" ht="34.5" customHeight="1" x14ac:dyDescent="0.15">
      <c r="A52" s="56">
        <f t="shared" si="2"/>
        <v>40</v>
      </c>
      <c r="B52" s="59" t="str">
        <f t="shared" si="3"/>
        <v/>
      </c>
      <c r="C52" s="25"/>
      <c r="D52" s="26" t="str">
        <f t="shared" si="6"/>
        <v/>
      </c>
      <c r="E52" s="26" t="str">
        <f t="shared" si="7"/>
        <v/>
      </c>
      <c r="F52" s="27"/>
      <c r="G52" s="27"/>
      <c r="H52" s="31"/>
      <c r="I52" s="28"/>
      <c r="J52" s="29"/>
      <c r="K52" s="92"/>
      <c r="L52" s="29"/>
      <c r="M52" s="92"/>
      <c r="N52" s="30" t="str">
        <f t="shared" si="8"/>
        <v/>
      </c>
      <c r="O52" s="28"/>
      <c r="P52" s="28"/>
      <c r="Q52" s="140" t="str">
        <f t="shared" si="4"/>
        <v/>
      </c>
      <c r="R52" s="31"/>
      <c r="S52" s="31"/>
      <c r="T52" s="31"/>
      <c r="U52" s="95"/>
      <c r="V52" s="27"/>
      <c r="W52" s="100"/>
      <c r="X52" s="126"/>
      <c r="Y52" s="127"/>
      <c r="Z52" s="120"/>
      <c r="AA52" s="60"/>
      <c r="AB52" s="61"/>
      <c r="AD52" s="90">
        <f t="shared" si="9"/>
        <v>0</v>
      </c>
      <c r="AE52" s="90">
        <f>IF(AND($G52&lt;&gt;"",AND(H52=※編集不可※選択項目!$C$4,T52="")),1,0)</f>
        <v>0</v>
      </c>
      <c r="AF52" s="90">
        <f t="shared" si="10"/>
        <v>0</v>
      </c>
      <c r="AG52" s="90" t="str">
        <f t="shared" si="5"/>
        <v/>
      </c>
      <c r="AH52" s="8">
        <f t="shared" si="11"/>
        <v>0</v>
      </c>
      <c r="AI52" s="8">
        <f t="shared" si="12"/>
        <v>0</v>
      </c>
    </row>
    <row r="53" spans="1:35" s="4" customFormat="1" ht="34.5" customHeight="1" x14ac:dyDescent="0.15">
      <c r="A53" s="56">
        <f t="shared" si="2"/>
        <v>41</v>
      </c>
      <c r="B53" s="59" t="str">
        <f t="shared" si="3"/>
        <v/>
      </c>
      <c r="C53" s="25"/>
      <c r="D53" s="26" t="str">
        <f t="shared" si="6"/>
        <v/>
      </c>
      <c r="E53" s="26" t="str">
        <f t="shared" si="7"/>
        <v/>
      </c>
      <c r="F53" s="27"/>
      <c r="G53" s="27"/>
      <c r="H53" s="31"/>
      <c r="I53" s="28"/>
      <c r="J53" s="29"/>
      <c r="K53" s="92"/>
      <c r="L53" s="29"/>
      <c r="M53" s="92"/>
      <c r="N53" s="30" t="str">
        <f t="shared" si="8"/>
        <v/>
      </c>
      <c r="O53" s="28"/>
      <c r="P53" s="28"/>
      <c r="Q53" s="140" t="str">
        <f t="shared" si="4"/>
        <v/>
      </c>
      <c r="R53" s="31"/>
      <c r="S53" s="31"/>
      <c r="T53" s="31"/>
      <c r="U53" s="95"/>
      <c r="V53" s="27"/>
      <c r="W53" s="100"/>
      <c r="X53" s="126"/>
      <c r="Y53" s="127"/>
      <c r="Z53" s="120"/>
      <c r="AA53" s="60"/>
      <c r="AB53" s="61"/>
      <c r="AD53" s="90">
        <f t="shared" si="9"/>
        <v>0</v>
      </c>
      <c r="AE53" s="90">
        <f>IF(AND($G53&lt;&gt;"",AND(H53=※編集不可※選択項目!$C$4,T53="")),1,0)</f>
        <v>0</v>
      </c>
      <c r="AF53" s="90">
        <f t="shared" si="10"/>
        <v>0</v>
      </c>
      <c r="AG53" s="90" t="str">
        <f t="shared" si="5"/>
        <v/>
      </c>
      <c r="AH53" s="8">
        <f t="shared" si="11"/>
        <v>0</v>
      </c>
      <c r="AI53" s="8">
        <f t="shared" si="12"/>
        <v>0</v>
      </c>
    </row>
    <row r="54" spans="1:35" s="4" customFormat="1" ht="34.5" customHeight="1" x14ac:dyDescent="0.15">
      <c r="A54" s="56">
        <f t="shared" si="2"/>
        <v>42</v>
      </c>
      <c r="B54" s="59" t="str">
        <f t="shared" si="3"/>
        <v/>
      </c>
      <c r="C54" s="25"/>
      <c r="D54" s="26" t="str">
        <f t="shared" si="6"/>
        <v/>
      </c>
      <c r="E54" s="26" t="str">
        <f t="shared" si="7"/>
        <v/>
      </c>
      <c r="F54" s="27"/>
      <c r="G54" s="27"/>
      <c r="H54" s="31"/>
      <c r="I54" s="28"/>
      <c r="J54" s="29"/>
      <c r="K54" s="92"/>
      <c r="L54" s="29"/>
      <c r="M54" s="92"/>
      <c r="N54" s="30" t="str">
        <f t="shared" si="8"/>
        <v/>
      </c>
      <c r="O54" s="28"/>
      <c r="P54" s="28"/>
      <c r="Q54" s="140" t="str">
        <f t="shared" si="4"/>
        <v/>
      </c>
      <c r="R54" s="31"/>
      <c r="S54" s="31"/>
      <c r="T54" s="31"/>
      <c r="U54" s="95"/>
      <c r="V54" s="27"/>
      <c r="W54" s="100"/>
      <c r="X54" s="126"/>
      <c r="Y54" s="127"/>
      <c r="Z54" s="120"/>
      <c r="AA54" s="60"/>
      <c r="AB54" s="61"/>
      <c r="AD54" s="90">
        <f t="shared" si="9"/>
        <v>0</v>
      </c>
      <c r="AE54" s="90">
        <f>IF(AND($G54&lt;&gt;"",AND(H54=※編集不可※選択項目!$C$4,T54="")),1,0)</f>
        <v>0</v>
      </c>
      <c r="AF54" s="90">
        <f t="shared" si="10"/>
        <v>0</v>
      </c>
      <c r="AG54" s="90" t="str">
        <f t="shared" si="5"/>
        <v/>
      </c>
      <c r="AH54" s="8">
        <f t="shared" si="11"/>
        <v>0</v>
      </c>
      <c r="AI54" s="8">
        <f t="shared" si="12"/>
        <v>0</v>
      </c>
    </row>
    <row r="55" spans="1:35" s="4" customFormat="1" ht="34.5" customHeight="1" x14ac:dyDescent="0.15">
      <c r="A55" s="56">
        <f t="shared" si="2"/>
        <v>43</v>
      </c>
      <c r="B55" s="59" t="str">
        <f t="shared" si="3"/>
        <v/>
      </c>
      <c r="C55" s="25"/>
      <c r="D55" s="26" t="str">
        <f t="shared" si="6"/>
        <v/>
      </c>
      <c r="E55" s="26" t="str">
        <f t="shared" si="7"/>
        <v/>
      </c>
      <c r="F55" s="27"/>
      <c r="G55" s="27"/>
      <c r="H55" s="31"/>
      <c r="I55" s="28"/>
      <c r="J55" s="29"/>
      <c r="K55" s="92"/>
      <c r="L55" s="29"/>
      <c r="M55" s="92"/>
      <c r="N55" s="30" t="str">
        <f t="shared" si="8"/>
        <v/>
      </c>
      <c r="O55" s="28"/>
      <c r="P55" s="28"/>
      <c r="Q55" s="140" t="str">
        <f t="shared" si="4"/>
        <v/>
      </c>
      <c r="R55" s="31"/>
      <c r="S55" s="31"/>
      <c r="T55" s="31"/>
      <c r="U55" s="95"/>
      <c r="V55" s="27"/>
      <c r="W55" s="100"/>
      <c r="X55" s="126"/>
      <c r="Y55" s="127"/>
      <c r="Z55" s="120"/>
      <c r="AA55" s="60"/>
      <c r="AB55" s="61"/>
      <c r="AD55" s="90">
        <f t="shared" si="9"/>
        <v>0</v>
      </c>
      <c r="AE55" s="90">
        <f>IF(AND($G55&lt;&gt;"",AND(H55=※編集不可※選択項目!$C$4,T55="")),1,0)</f>
        <v>0</v>
      </c>
      <c r="AF55" s="90">
        <f t="shared" si="10"/>
        <v>0</v>
      </c>
      <c r="AG55" s="90" t="str">
        <f t="shared" si="5"/>
        <v/>
      </c>
      <c r="AH55" s="8">
        <f t="shared" si="11"/>
        <v>0</v>
      </c>
      <c r="AI55" s="8">
        <f t="shared" si="12"/>
        <v>0</v>
      </c>
    </row>
    <row r="56" spans="1:35" s="4" customFormat="1" ht="34.5" customHeight="1" x14ac:dyDescent="0.15">
      <c r="A56" s="56">
        <f t="shared" si="2"/>
        <v>44</v>
      </c>
      <c r="B56" s="59" t="str">
        <f t="shared" si="3"/>
        <v/>
      </c>
      <c r="C56" s="25"/>
      <c r="D56" s="26" t="str">
        <f t="shared" si="6"/>
        <v/>
      </c>
      <c r="E56" s="26" t="str">
        <f t="shared" si="7"/>
        <v/>
      </c>
      <c r="F56" s="27"/>
      <c r="G56" s="27"/>
      <c r="H56" s="31"/>
      <c r="I56" s="28"/>
      <c r="J56" s="29"/>
      <c r="K56" s="92"/>
      <c r="L56" s="29"/>
      <c r="M56" s="92"/>
      <c r="N56" s="30" t="str">
        <f t="shared" si="8"/>
        <v/>
      </c>
      <c r="O56" s="28"/>
      <c r="P56" s="28"/>
      <c r="Q56" s="140" t="str">
        <f t="shared" si="4"/>
        <v/>
      </c>
      <c r="R56" s="31"/>
      <c r="S56" s="31"/>
      <c r="T56" s="31"/>
      <c r="U56" s="95"/>
      <c r="V56" s="27"/>
      <c r="W56" s="100"/>
      <c r="X56" s="126"/>
      <c r="Y56" s="127"/>
      <c r="Z56" s="120"/>
      <c r="AA56" s="60"/>
      <c r="AB56" s="61"/>
      <c r="AD56" s="90">
        <f t="shared" si="9"/>
        <v>0</v>
      </c>
      <c r="AE56" s="90">
        <f>IF(AND($G56&lt;&gt;"",AND(H56=※編集不可※選択項目!$C$4,T56="")),1,0)</f>
        <v>0</v>
      </c>
      <c r="AF56" s="90">
        <f t="shared" si="10"/>
        <v>0</v>
      </c>
      <c r="AG56" s="90" t="str">
        <f t="shared" si="5"/>
        <v/>
      </c>
      <c r="AH56" s="8">
        <f t="shared" si="11"/>
        <v>0</v>
      </c>
      <c r="AI56" s="8">
        <f t="shared" si="12"/>
        <v>0</v>
      </c>
    </row>
    <row r="57" spans="1:35" s="4" customFormat="1" ht="34.5" customHeight="1" x14ac:dyDescent="0.15">
      <c r="A57" s="56">
        <f t="shared" si="2"/>
        <v>45</v>
      </c>
      <c r="B57" s="59" t="str">
        <f t="shared" si="3"/>
        <v/>
      </c>
      <c r="C57" s="25"/>
      <c r="D57" s="26" t="str">
        <f t="shared" si="6"/>
        <v/>
      </c>
      <c r="E57" s="26" t="str">
        <f t="shared" si="7"/>
        <v/>
      </c>
      <c r="F57" s="27"/>
      <c r="G57" s="27"/>
      <c r="H57" s="31"/>
      <c r="I57" s="28"/>
      <c r="J57" s="29"/>
      <c r="K57" s="92"/>
      <c r="L57" s="29"/>
      <c r="M57" s="92"/>
      <c r="N57" s="30" t="str">
        <f t="shared" si="8"/>
        <v/>
      </c>
      <c r="O57" s="28"/>
      <c r="P57" s="28"/>
      <c r="Q57" s="140" t="str">
        <f t="shared" si="4"/>
        <v/>
      </c>
      <c r="R57" s="31"/>
      <c r="S57" s="31"/>
      <c r="T57" s="31"/>
      <c r="U57" s="95"/>
      <c r="V57" s="27"/>
      <c r="W57" s="100"/>
      <c r="X57" s="126"/>
      <c r="Y57" s="127"/>
      <c r="Z57" s="120"/>
      <c r="AA57" s="60"/>
      <c r="AB57" s="61"/>
      <c r="AD57" s="90">
        <f t="shared" si="9"/>
        <v>0</v>
      </c>
      <c r="AE57" s="90">
        <f>IF(AND($G57&lt;&gt;"",AND(H57=※編集不可※選択項目!$C$4,T57="")),1,0)</f>
        <v>0</v>
      </c>
      <c r="AF57" s="90">
        <f t="shared" si="10"/>
        <v>0</v>
      </c>
      <c r="AG57" s="90" t="str">
        <f t="shared" si="5"/>
        <v/>
      </c>
      <c r="AH57" s="8">
        <f t="shared" si="11"/>
        <v>0</v>
      </c>
      <c r="AI57" s="8">
        <f t="shared" si="12"/>
        <v>0</v>
      </c>
    </row>
    <row r="58" spans="1:35" s="4" customFormat="1" ht="34.5" customHeight="1" x14ac:dyDescent="0.15">
      <c r="A58" s="56">
        <f t="shared" si="2"/>
        <v>46</v>
      </c>
      <c r="B58" s="59" t="str">
        <f t="shared" si="3"/>
        <v/>
      </c>
      <c r="C58" s="25"/>
      <c r="D58" s="26" t="str">
        <f t="shared" si="6"/>
        <v/>
      </c>
      <c r="E58" s="26" t="str">
        <f t="shared" si="7"/>
        <v/>
      </c>
      <c r="F58" s="27"/>
      <c r="G58" s="27"/>
      <c r="H58" s="31"/>
      <c r="I58" s="28"/>
      <c r="J58" s="29"/>
      <c r="K58" s="92"/>
      <c r="L58" s="29"/>
      <c r="M58" s="92"/>
      <c r="N58" s="30" t="str">
        <f t="shared" si="8"/>
        <v/>
      </c>
      <c r="O58" s="28"/>
      <c r="P58" s="28"/>
      <c r="Q58" s="140" t="str">
        <f t="shared" si="4"/>
        <v/>
      </c>
      <c r="R58" s="31"/>
      <c r="S58" s="31"/>
      <c r="T58" s="31"/>
      <c r="U58" s="95"/>
      <c r="V58" s="27"/>
      <c r="W58" s="100"/>
      <c r="X58" s="126"/>
      <c r="Y58" s="127"/>
      <c r="Z58" s="120"/>
      <c r="AA58" s="60"/>
      <c r="AB58" s="61"/>
      <c r="AD58" s="90">
        <f t="shared" si="9"/>
        <v>0</v>
      </c>
      <c r="AE58" s="90">
        <f>IF(AND($G58&lt;&gt;"",AND(H58=※編集不可※選択項目!$C$4,T58="")),1,0)</f>
        <v>0</v>
      </c>
      <c r="AF58" s="90">
        <f t="shared" si="10"/>
        <v>0</v>
      </c>
      <c r="AG58" s="90" t="str">
        <f t="shared" si="5"/>
        <v/>
      </c>
      <c r="AH58" s="8">
        <f t="shared" si="11"/>
        <v>0</v>
      </c>
      <c r="AI58" s="8">
        <f t="shared" si="12"/>
        <v>0</v>
      </c>
    </row>
    <row r="59" spans="1:35" s="4" customFormat="1" ht="34.5" customHeight="1" x14ac:dyDescent="0.15">
      <c r="A59" s="56">
        <f t="shared" si="2"/>
        <v>47</v>
      </c>
      <c r="B59" s="59" t="str">
        <f t="shared" si="3"/>
        <v/>
      </c>
      <c r="C59" s="25"/>
      <c r="D59" s="26" t="str">
        <f t="shared" si="6"/>
        <v/>
      </c>
      <c r="E59" s="26" t="str">
        <f t="shared" si="7"/>
        <v/>
      </c>
      <c r="F59" s="27"/>
      <c r="G59" s="27"/>
      <c r="H59" s="31"/>
      <c r="I59" s="28"/>
      <c r="J59" s="29"/>
      <c r="K59" s="92"/>
      <c r="L59" s="29"/>
      <c r="M59" s="92"/>
      <c r="N59" s="30" t="str">
        <f t="shared" si="8"/>
        <v/>
      </c>
      <c r="O59" s="28"/>
      <c r="P59" s="28"/>
      <c r="Q59" s="140" t="str">
        <f t="shared" si="4"/>
        <v/>
      </c>
      <c r="R59" s="31"/>
      <c r="S59" s="31"/>
      <c r="T59" s="31"/>
      <c r="U59" s="95"/>
      <c r="V59" s="27"/>
      <c r="W59" s="100"/>
      <c r="X59" s="126"/>
      <c r="Y59" s="127"/>
      <c r="Z59" s="120"/>
      <c r="AA59" s="60"/>
      <c r="AB59" s="61"/>
      <c r="AD59" s="90">
        <f t="shared" si="9"/>
        <v>0</v>
      </c>
      <c r="AE59" s="90">
        <f>IF(AND($G59&lt;&gt;"",AND(H59=※編集不可※選択項目!$C$4,T59="")),1,0)</f>
        <v>0</v>
      </c>
      <c r="AF59" s="90">
        <f t="shared" si="10"/>
        <v>0</v>
      </c>
      <c r="AG59" s="90" t="str">
        <f t="shared" si="5"/>
        <v/>
      </c>
      <c r="AH59" s="8">
        <f t="shared" si="11"/>
        <v>0</v>
      </c>
      <c r="AI59" s="8">
        <f t="shared" si="12"/>
        <v>0</v>
      </c>
    </row>
    <row r="60" spans="1:35" s="4" customFormat="1" ht="34.5" customHeight="1" x14ac:dyDescent="0.15">
      <c r="A60" s="56">
        <f t="shared" si="2"/>
        <v>48</v>
      </c>
      <c r="B60" s="59" t="str">
        <f t="shared" si="3"/>
        <v/>
      </c>
      <c r="C60" s="25"/>
      <c r="D60" s="26" t="str">
        <f t="shared" si="6"/>
        <v/>
      </c>
      <c r="E60" s="26" t="str">
        <f t="shared" si="7"/>
        <v/>
      </c>
      <c r="F60" s="27"/>
      <c r="G60" s="27"/>
      <c r="H60" s="31"/>
      <c r="I60" s="28"/>
      <c r="J60" s="29"/>
      <c r="K60" s="92"/>
      <c r="L60" s="29"/>
      <c r="M60" s="92"/>
      <c r="N60" s="30" t="str">
        <f t="shared" si="8"/>
        <v/>
      </c>
      <c r="O60" s="28"/>
      <c r="P60" s="28"/>
      <c r="Q60" s="140" t="str">
        <f t="shared" si="4"/>
        <v/>
      </c>
      <c r="R60" s="31"/>
      <c r="S60" s="31"/>
      <c r="T60" s="31"/>
      <c r="U60" s="95"/>
      <c r="V60" s="27"/>
      <c r="W60" s="100"/>
      <c r="X60" s="126"/>
      <c r="Y60" s="127"/>
      <c r="Z60" s="120"/>
      <c r="AA60" s="60"/>
      <c r="AB60" s="61"/>
      <c r="AD60" s="90">
        <f t="shared" si="9"/>
        <v>0</v>
      </c>
      <c r="AE60" s="90">
        <f>IF(AND($G60&lt;&gt;"",AND(H60=※編集不可※選択項目!$C$4,T60="")),1,0)</f>
        <v>0</v>
      </c>
      <c r="AF60" s="90">
        <f t="shared" si="10"/>
        <v>0</v>
      </c>
      <c r="AG60" s="90" t="str">
        <f t="shared" si="5"/>
        <v/>
      </c>
      <c r="AH60" s="8">
        <f t="shared" si="11"/>
        <v>0</v>
      </c>
      <c r="AI60" s="8">
        <f t="shared" si="12"/>
        <v>0</v>
      </c>
    </row>
    <row r="61" spans="1:35" s="4" customFormat="1" ht="34.5" customHeight="1" x14ac:dyDescent="0.15">
      <c r="A61" s="56">
        <f t="shared" si="2"/>
        <v>49</v>
      </c>
      <c r="B61" s="59" t="str">
        <f t="shared" si="3"/>
        <v/>
      </c>
      <c r="C61" s="25"/>
      <c r="D61" s="26" t="str">
        <f t="shared" si="6"/>
        <v/>
      </c>
      <c r="E61" s="26" t="str">
        <f t="shared" si="7"/>
        <v/>
      </c>
      <c r="F61" s="27"/>
      <c r="G61" s="27"/>
      <c r="H61" s="31"/>
      <c r="I61" s="28"/>
      <c r="J61" s="29"/>
      <c r="K61" s="92"/>
      <c r="L61" s="29"/>
      <c r="M61" s="92"/>
      <c r="N61" s="30" t="str">
        <f t="shared" si="8"/>
        <v/>
      </c>
      <c r="O61" s="28"/>
      <c r="P61" s="28"/>
      <c r="Q61" s="140" t="str">
        <f t="shared" si="4"/>
        <v/>
      </c>
      <c r="R61" s="31"/>
      <c r="S61" s="31"/>
      <c r="T61" s="31"/>
      <c r="U61" s="95"/>
      <c r="V61" s="27"/>
      <c r="W61" s="100"/>
      <c r="X61" s="126"/>
      <c r="Y61" s="127"/>
      <c r="Z61" s="120"/>
      <c r="AA61" s="60"/>
      <c r="AB61" s="61"/>
      <c r="AD61" s="90">
        <f t="shared" si="9"/>
        <v>0</v>
      </c>
      <c r="AE61" s="90">
        <f>IF(AND($G61&lt;&gt;"",AND(H61=※編集不可※選択項目!$C$4,T61="")),1,0)</f>
        <v>0</v>
      </c>
      <c r="AF61" s="90">
        <f t="shared" si="10"/>
        <v>0</v>
      </c>
      <c r="AG61" s="90" t="str">
        <f t="shared" si="5"/>
        <v/>
      </c>
      <c r="AH61" s="8">
        <f t="shared" si="11"/>
        <v>0</v>
      </c>
      <c r="AI61" s="8">
        <f t="shared" si="12"/>
        <v>0</v>
      </c>
    </row>
    <row r="62" spans="1:35" s="4" customFormat="1" ht="34.5" customHeight="1" x14ac:dyDescent="0.15">
      <c r="A62" s="56">
        <f t="shared" si="2"/>
        <v>50</v>
      </c>
      <c r="B62" s="59" t="str">
        <f t="shared" si="3"/>
        <v/>
      </c>
      <c r="C62" s="25"/>
      <c r="D62" s="26" t="str">
        <f t="shared" si="6"/>
        <v/>
      </c>
      <c r="E62" s="26" t="str">
        <f t="shared" si="7"/>
        <v/>
      </c>
      <c r="F62" s="27"/>
      <c r="G62" s="27"/>
      <c r="H62" s="31"/>
      <c r="I62" s="28"/>
      <c r="J62" s="29"/>
      <c r="K62" s="92"/>
      <c r="L62" s="29"/>
      <c r="M62" s="92"/>
      <c r="N62" s="30" t="str">
        <f t="shared" si="8"/>
        <v/>
      </c>
      <c r="O62" s="28"/>
      <c r="P62" s="28"/>
      <c r="Q62" s="140" t="str">
        <f t="shared" si="4"/>
        <v/>
      </c>
      <c r="R62" s="31"/>
      <c r="S62" s="31"/>
      <c r="T62" s="31"/>
      <c r="U62" s="95"/>
      <c r="V62" s="27"/>
      <c r="W62" s="100"/>
      <c r="X62" s="126"/>
      <c r="Y62" s="127"/>
      <c r="Z62" s="120"/>
      <c r="AA62" s="60"/>
      <c r="AB62" s="61"/>
      <c r="AD62" s="90">
        <f t="shared" si="9"/>
        <v>0</v>
      </c>
      <c r="AE62" s="90">
        <f>IF(AND($G62&lt;&gt;"",AND(H62=※編集不可※選択項目!$C$4,T62="")),1,0)</f>
        <v>0</v>
      </c>
      <c r="AF62" s="90">
        <f t="shared" si="10"/>
        <v>0</v>
      </c>
      <c r="AG62" s="90" t="str">
        <f t="shared" si="5"/>
        <v/>
      </c>
      <c r="AH62" s="8">
        <f t="shared" si="11"/>
        <v>0</v>
      </c>
      <c r="AI62" s="8">
        <f t="shared" si="12"/>
        <v>0</v>
      </c>
    </row>
    <row r="63" spans="1:35" s="4" customFormat="1" ht="34.5" customHeight="1" x14ac:dyDescent="0.15">
      <c r="A63" s="56">
        <f t="shared" si="2"/>
        <v>51</v>
      </c>
      <c r="B63" s="59" t="str">
        <f t="shared" si="3"/>
        <v/>
      </c>
      <c r="C63" s="25"/>
      <c r="D63" s="26" t="str">
        <f t="shared" si="6"/>
        <v/>
      </c>
      <c r="E63" s="26" t="str">
        <f t="shared" si="7"/>
        <v/>
      </c>
      <c r="F63" s="27"/>
      <c r="G63" s="27"/>
      <c r="H63" s="31"/>
      <c r="I63" s="28"/>
      <c r="J63" s="29"/>
      <c r="K63" s="92"/>
      <c r="L63" s="29"/>
      <c r="M63" s="92"/>
      <c r="N63" s="30" t="str">
        <f t="shared" si="8"/>
        <v/>
      </c>
      <c r="O63" s="28"/>
      <c r="P63" s="28"/>
      <c r="Q63" s="140" t="str">
        <f t="shared" si="4"/>
        <v/>
      </c>
      <c r="R63" s="31"/>
      <c r="S63" s="31"/>
      <c r="T63" s="31"/>
      <c r="U63" s="95"/>
      <c r="V63" s="27"/>
      <c r="W63" s="100"/>
      <c r="X63" s="126"/>
      <c r="Y63" s="127"/>
      <c r="Z63" s="120"/>
      <c r="AA63" s="60"/>
      <c r="AB63" s="61"/>
      <c r="AD63" s="90">
        <f t="shared" si="9"/>
        <v>0</v>
      </c>
      <c r="AE63" s="90">
        <f>IF(AND($G63&lt;&gt;"",AND(H63=※編集不可※選択項目!$C$4,T63="")),1,0)</f>
        <v>0</v>
      </c>
      <c r="AF63" s="90">
        <f t="shared" si="10"/>
        <v>0</v>
      </c>
      <c r="AG63" s="90" t="str">
        <f t="shared" si="5"/>
        <v/>
      </c>
      <c r="AH63" s="8">
        <f t="shared" si="11"/>
        <v>0</v>
      </c>
      <c r="AI63" s="8">
        <f t="shared" si="12"/>
        <v>0</v>
      </c>
    </row>
    <row r="64" spans="1:35" s="4" customFormat="1" ht="34.5" customHeight="1" x14ac:dyDescent="0.15">
      <c r="A64" s="56">
        <f t="shared" si="2"/>
        <v>52</v>
      </c>
      <c r="B64" s="59" t="str">
        <f t="shared" si="3"/>
        <v/>
      </c>
      <c r="C64" s="25"/>
      <c r="D64" s="26" t="str">
        <f t="shared" si="6"/>
        <v/>
      </c>
      <c r="E64" s="26" t="str">
        <f t="shared" si="7"/>
        <v/>
      </c>
      <c r="F64" s="27"/>
      <c r="G64" s="27"/>
      <c r="H64" s="31"/>
      <c r="I64" s="28"/>
      <c r="J64" s="29"/>
      <c r="K64" s="92"/>
      <c r="L64" s="29"/>
      <c r="M64" s="92"/>
      <c r="N64" s="30" t="str">
        <f t="shared" si="8"/>
        <v/>
      </c>
      <c r="O64" s="28"/>
      <c r="P64" s="28"/>
      <c r="Q64" s="140" t="str">
        <f t="shared" si="4"/>
        <v/>
      </c>
      <c r="R64" s="31"/>
      <c r="S64" s="31"/>
      <c r="T64" s="31"/>
      <c r="U64" s="95"/>
      <c r="V64" s="27"/>
      <c r="W64" s="100"/>
      <c r="X64" s="126"/>
      <c r="Y64" s="127"/>
      <c r="Z64" s="120"/>
      <c r="AA64" s="60"/>
      <c r="AB64" s="61"/>
      <c r="AD64" s="90">
        <f t="shared" si="9"/>
        <v>0</v>
      </c>
      <c r="AE64" s="90">
        <f>IF(AND($G64&lt;&gt;"",AND(H64=※編集不可※選択項目!$C$4,T64="")),1,0)</f>
        <v>0</v>
      </c>
      <c r="AF64" s="90">
        <f t="shared" si="10"/>
        <v>0</v>
      </c>
      <c r="AG64" s="90" t="str">
        <f t="shared" si="5"/>
        <v/>
      </c>
      <c r="AH64" s="8">
        <f t="shared" si="11"/>
        <v>0</v>
      </c>
      <c r="AI64" s="8">
        <f t="shared" si="12"/>
        <v>0</v>
      </c>
    </row>
    <row r="65" spans="1:35" s="4" customFormat="1" ht="34.5" customHeight="1" x14ac:dyDescent="0.15">
      <c r="A65" s="56">
        <f t="shared" si="2"/>
        <v>53</v>
      </c>
      <c r="B65" s="59" t="str">
        <f t="shared" si="3"/>
        <v/>
      </c>
      <c r="C65" s="25"/>
      <c r="D65" s="26" t="str">
        <f t="shared" si="6"/>
        <v/>
      </c>
      <c r="E65" s="26" t="str">
        <f t="shared" si="7"/>
        <v/>
      </c>
      <c r="F65" s="27"/>
      <c r="G65" s="27"/>
      <c r="H65" s="31"/>
      <c r="I65" s="28"/>
      <c r="J65" s="29"/>
      <c r="K65" s="92"/>
      <c r="L65" s="29"/>
      <c r="M65" s="92"/>
      <c r="N65" s="30" t="str">
        <f t="shared" si="8"/>
        <v/>
      </c>
      <c r="O65" s="28"/>
      <c r="P65" s="28"/>
      <c r="Q65" s="140" t="str">
        <f t="shared" si="4"/>
        <v/>
      </c>
      <c r="R65" s="31"/>
      <c r="S65" s="31"/>
      <c r="T65" s="31"/>
      <c r="U65" s="95"/>
      <c r="V65" s="27"/>
      <c r="W65" s="100"/>
      <c r="X65" s="126"/>
      <c r="Y65" s="127"/>
      <c r="Z65" s="120"/>
      <c r="AA65" s="60"/>
      <c r="AB65" s="61"/>
      <c r="AD65" s="90">
        <f t="shared" si="9"/>
        <v>0</v>
      </c>
      <c r="AE65" s="90">
        <f>IF(AND($G65&lt;&gt;"",AND(H65=※編集不可※選択項目!$C$4,T65="")),1,0)</f>
        <v>0</v>
      </c>
      <c r="AF65" s="90">
        <f t="shared" si="10"/>
        <v>0</v>
      </c>
      <c r="AG65" s="90" t="str">
        <f t="shared" si="5"/>
        <v/>
      </c>
      <c r="AH65" s="8">
        <f t="shared" si="11"/>
        <v>0</v>
      </c>
      <c r="AI65" s="8">
        <f t="shared" si="12"/>
        <v>0</v>
      </c>
    </row>
    <row r="66" spans="1:35" s="4" customFormat="1" ht="34.5" customHeight="1" x14ac:dyDescent="0.15">
      <c r="A66" s="56">
        <f t="shared" si="2"/>
        <v>54</v>
      </c>
      <c r="B66" s="59" t="str">
        <f t="shared" si="3"/>
        <v/>
      </c>
      <c r="C66" s="25"/>
      <c r="D66" s="26" t="str">
        <f t="shared" si="6"/>
        <v/>
      </c>
      <c r="E66" s="26" t="str">
        <f t="shared" si="7"/>
        <v/>
      </c>
      <c r="F66" s="27"/>
      <c r="G66" s="27"/>
      <c r="H66" s="31"/>
      <c r="I66" s="28"/>
      <c r="J66" s="29"/>
      <c r="K66" s="92"/>
      <c r="L66" s="29"/>
      <c r="M66" s="92"/>
      <c r="N66" s="30" t="str">
        <f t="shared" si="8"/>
        <v/>
      </c>
      <c r="O66" s="28"/>
      <c r="P66" s="28"/>
      <c r="Q66" s="140" t="str">
        <f t="shared" si="4"/>
        <v/>
      </c>
      <c r="R66" s="31"/>
      <c r="S66" s="31"/>
      <c r="T66" s="31"/>
      <c r="U66" s="95"/>
      <c r="V66" s="27"/>
      <c r="W66" s="100"/>
      <c r="X66" s="126"/>
      <c r="Y66" s="127"/>
      <c r="Z66" s="120"/>
      <c r="AA66" s="60"/>
      <c r="AB66" s="61"/>
      <c r="AD66" s="90">
        <f t="shared" si="9"/>
        <v>0</v>
      </c>
      <c r="AE66" s="90">
        <f>IF(AND($G66&lt;&gt;"",AND(H66=※編集不可※選択項目!$C$4,T66="")),1,0)</f>
        <v>0</v>
      </c>
      <c r="AF66" s="90">
        <f t="shared" si="10"/>
        <v>0</v>
      </c>
      <c r="AG66" s="90" t="str">
        <f t="shared" si="5"/>
        <v/>
      </c>
      <c r="AH66" s="8">
        <f t="shared" si="11"/>
        <v>0</v>
      </c>
      <c r="AI66" s="8">
        <f t="shared" si="12"/>
        <v>0</v>
      </c>
    </row>
    <row r="67" spans="1:35" s="4" customFormat="1" ht="34.5" customHeight="1" x14ac:dyDescent="0.15">
      <c r="A67" s="56">
        <f t="shared" si="2"/>
        <v>55</v>
      </c>
      <c r="B67" s="59" t="str">
        <f t="shared" si="3"/>
        <v/>
      </c>
      <c r="C67" s="25"/>
      <c r="D67" s="26" t="str">
        <f t="shared" si="6"/>
        <v/>
      </c>
      <c r="E67" s="26" t="str">
        <f t="shared" si="7"/>
        <v/>
      </c>
      <c r="F67" s="27"/>
      <c r="G67" s="27"/>
      <c r="H67" s="31"/>
      <c r="I67" s="28"/>
      <c r="J67" s="29"/>
      <c r="K67" s="92"/>
      <c r="L67" s="29"/>
      <c r="M67" s="92"/>
      <c r="N67" s="30" t="str">
        <f t="shared" si="8"/>
        <v/>
      </c>
      <c r="O67" s="28"/>
      <c r="P67" s="28"/>
      <c r="Q67" s="140" t="str">
        <f t="shared" si="4"/>
        <v/>
      </c>
      <c r="R67" s="31"/>
      <c r="S67" s="31"/>
      <c r="T67" s="31"/>
      <c r="U67" s="95"/>
      <c r="V67" s="27"/>
      <c r="W67" s="100"/>
      <c r="X67" s="126"/>
      <c r="Y67" s="127"/>
      <c r="Z67" s="120"/>
      <c r="AA67" s="60"/>
      <c r="AB67" s="61"/>
      <c r="AD67" s="90">
        <f t="shared" si="9"/>
        <v>0</v>
      </c>
      <c r="AE67" s="90">
        <f>IF(AND($G67&lt;&gt;"",AND(H67=※編集不可※選択項目!$C$4,T67="")),1,0)</f>
        <v>0</v>
      </c>
      <c r="AF67" s="90">
        <f t="shared" si="10"/>
        <v>0</v>
      </c>
      <c r="AG67" s="90" t="str">
        <f t="shared" si="5"/>
        <v/>
      </c>
      <c r="AH67" s="8">
        <f t="shared" si="11"/>
        <v>0</v>
      </c>
      <c r="AI67" s="8">
        <f t="shared" si="12"/>
        <v>0</v>
      </c>
    </row>
    <row r="68" spans="1:35" s="4" customFormat="1" ht="34.5" customHeight="1" x14ac:dyDescent="0.15">
      <c r="A68" s="56">
        <f t="shared" si="2"/>
        <v>56</v>
      </c>
      <c r="B68" s="59" t="str">
        <f t="shared" si="3"/>
        <v/>
      </c>
      <c r="C68" s="25"/>
      <c r="D68" s="26" t="str">
        <f t="shared" si="6"/>
        <v/>
      </c>
      <c r="E68" s="26" t="str">
        <f t="shared" si="7"/>
        <v/>
      </c>
      <c r="F68" s="27"/>
      <c r="G68" s="27"/>
      <c r="H68" s="31"/>
      <c r="I68" s="28"/>
      <c r="J68" s="29"/>
      <c r="K68" s="92"/>
      <c r="L68" s="29"/>
      <c r="M68" s="92"/>
      <c r="N68" s="30" t="str">
        <f t="shared" si="8"/>
        <v/>
      </c>
      <c r="O68" s="28"/>
      <c r="P68" s="28"/>
      <c r="Q68" s="140" t="str">
        <f t="shared" si="4"/>
        <v/>
      </c>
      <c r="R68" s="31"/>
      <c r="S68" s="31"/>
      <c r="T68" s="31"/>
      <c r="U68" s="95"/>
      <c r="V68" s="27"/>
      <c r="W68" s="100"/>
      <c r="X68" s="126"/>
      <c r="Y68" s="127"/>
      <c r="Z68" s="120"/>
      <c r="AA68" s="60"/>
      <c r="AB68" s="61"/>
      <c r="AD68" s="90">
        <f t="shared" si="9"/>
        <v>0</v>
      </c>
      <c r="AE68" s="90">
        <f>IF(AND($G68&lt;&gt;"",AND(H68=※編集不可※選択項目!$C$4,T68="")),1,0)</f>
        <v>0</v>
      </c>
      <c r="AF68" s="90">
        <f t="shared" si="10"/>
        <v>0</v>
      </c>
      <c r="AG68" s="90" t="str">
        <f t="shared" si="5"/>
        <v/>
      </c>
      <c r="AH68" s="8">
        <f t="shared" si="11"/>
        <v>0</v>
      </c>
      <c r="AI68" s="8">
        <f t="shared" si="12"/>
        <v>0</v>
      </c>
    </row>
    <row r="69" spans="1:35" s="4" customFormat="1" ht="34.5" customHeight="1" x14ac:dyDescent="0.15">
      <c r="A69" s="56">
        <f t="shared" si="2"/>
        <v>57</v>
      </c>
      <c r="B69" s="59" t="str">
        <f t="shared" si="3"/>
        <v/>
      </c>
      <c r="C69" s="25"/>
      <c r="D69" s="26" t="str">
        <f t="shared" si="6"/>
        <v/>
      </c>
      <c r="E69" s="26" t="str">
        <f t="shared" si="7"/>
        <v/>
      </c>
      <c r="F69" s="27"/>
      <c r="G69" s="27"/>
      <c r="H69" s="31"/>
      <c r="I69" s="28"/>
      <c r="J69" s="29"/>
      <c r="K69" s="92"/>
      <c r="L69" s="29"/>
      <c r="M69" s="92"/>
      <c r="N69" s="30" t="str">
        <f t="shared" si="8"/>
        <v/>
      </c>
      <c r="O69" s="28"/>
      <c r="P69" s="28"/>
      <c r="Q69" s="140" t="str">
        <f t="shared" si="4"/>
        <v/>
      </c>
      <c r="R69" s="31"/>
      <c r="S69" s="31"/>
      <c r="T69" s="31"/>
      <c r="U69" s="95"/>
      <c r="V69" s="27"/>
      <c r="W69" s="100"/>
      <c r="X69" s="126"/>
      <c r="Y69" s="127"/>
      <c r="Z69" s="120"/>
      <c r="AA69" s="60"/>
      <c r="AB69" s="61"/>
      <c r="AD69" s="90">
        <f t="shared" si="9"/>
        <v>0</v>
      </c>
      <c r="AE69" s="90">
        <f>IF(AND($G69&lt;&gt;"",AND(H69=※編集不可※選択項目!$C$4,T69="")),1,0)</f>
        <v>0</v>
      </c>
      <c r="AF69" s="90">
        <f t="shared" si="10"/>
        <v>0</v>
      </c>
      <c r="AG69" s="90" t="str">
        <f t="shared" si="5"/>
        <v/>
      </c>
      <c r="AH69" s="8">
        <f t="shared" si="11"/>
        <v>0</v>
      </c>
      <c r="AI69" s="8">
        <f t="shared" si="12"/>
        <v>0</v>
      </c>
    </row>
    <row r="70" spans="1:35" s="4" customFormat="1" ht="34.5" customHeight="1" x14ac:dyDescent="0.15">
      <c r="A70" s="56">
        <f t="shared" si="2"/>
        <v>58</v>
      </c>
      <c r="B70" s="59" t="str">
        <f t="shared" si="3"/>
        <v/>
      </c>
      <c r="C70" s="25"/>
      <c r="D70" s="26" t="str">
        <f t="shared" si="6"/>
        <v/>
      </c>
      <c r="E70" s="26" t="str">
        <f t="shared" si="7"/>
        <v/>
      </c>
      <c r="F70" s="27"/>
      <c r="G70" s="27"/>
      <c r="H70" s="31"/>
      <c r="I70" s="28"/>
      <c r="J70" s="29"/>
      <c r="K70" s="92"/>
      <c r="L70" s="29"/>
      <c r="M70" s="92"/>
      <c r="N70" s="30" t="str">
        <f t="shared" si="8"/>
        <v/>
      </c>
      <c r="O70" s="28"/>
      <c r="P70" s="28"/>
      <c r="Q70" s="140" t="str">
        <f t="shared" si="4"/>
        <v/>
      </c>
      <c r="R70" s="31"/>
      <c r="S70" s="31"/>
      <c r="T70" s="31"/>
      <c r="U70" s="95"/>
      <c r="V70" s="27"/>
      <c r="W70" s="100"/>
      <c r="X70" s="126"/>
      <c r="Y70" s="127"/>
      <c r="Z70" s="120"/>
      <c r="AA70" s="60"/>
      <c r="AB70" s="61"/>
      <c r="AD70" s="90">
        <f t="shared" si="9"/>
        <v>0</v>
      </c>
      <c r="AE70" s="90">
        <f>IF(AND($G70&lt;&gt;"",AND(H70=※編集不可※選択項目!$C$4,T70="")),1,0)</f>
        <v>0</v>
      </c>
      <c r="AF70" s="90">
        <f t="shared" si="10"/>
        <v>0</v>
      </c>
      <c r="AG70" s="90" t="str">
        <f t="shared" si="5"/>
        <v/>
      </c>
      <c r="AH70" s="8">
        <f t="shared" si="11"/>
        <v>0</v>
      </c>
      <c r="AI70" s="8">
        <f t="shared" si="12"/>
        <v>0</v>
      </c>
    </row>
    <row r="71" spans="1:35" s="4" customFormat="1" ht="34.5" customHeight="1" x14ac:dyDescent="0.15">
      <c r="A71" s="56">
        <f t="shared" si="2"/>
        <v>59</v>
      </c>
      <c r="B71" s="59" t="str">
        <f t="shared" si="3"/>
        <v/>
      </c>
      <c r="C71" s="25"/>
      <c r="D71" s="26" t="str">
        <f t="shared" si="6"/>
        <v/>
      </c>
      <c r="E71" s="26" t="str">
        <f t="shared" si="7"/>
        <v/>
      </c>
      <c r="F71" s="27"/>
      <c r="G71" s="27"/>
      <c r="H71" s="31"/>
      <c r="I71" s="28"/>
      <c r="J71" s="29"/>
      <c r="K71" s="92"/>
      <c r="L71" s="29"/>
      <c r="M71" s="92"/>
      <c r="N71" s="30" t="str">
        <f t="shared" si="8"/>
        <v/>
      </c>
      <c r="O71" s="28"/>
      <c r="P71" s="28"/>
      <c r="Q71" s="140" t="str">
        <f t="shared" si="4"/>
        <v/>
      </c>
      <c r="R71" s="31"/>
      <c r="S71" s="31"/>
      <c r="T71" s="31"/>
      <c r="U71" s="95"/>
      <c r="V71" s="27"/>
      <c r="W71" s="100"/>
      <c r="X71" s="126"/>
      <c r="Y71" s="127"/>
      <c r="Z71" s="120"/>
      <c r="AA71" s="60"/>
      <c r="AB71" s="61"/>
      <c r="AD71" s="90">
        <f t="shared" si="9"/>
        <v>0</v>
      </c>
      <c r="AE71" s="90">
        <f>IF(AND($G71&lt;&gt;"",AND(H71=※編集不可※選択項目!$C$4,T71="")),1,0)</f>
        <v>0</v>
      </c>
      <c r="AF71" s="90">
        <f t="shared" si="10"/>
        <v>0</v>
      </c>
      <c r="AG71" s="90" t="str">
        <f t="shared" si="5"/>
        <v/>
      </c>
      <c r="AH71" s="8">
        <f t="shared" si="11"/>
        <v>0</v>
      </c>
      <c r="AI71" s="8">
        <f t="shared" si="12"/>
        <v>0</v>
      </c>
    </row>
    <row r="72" spans="1:35" s="4" customFormat="1" ht="34.5" customHeight="1" x14ac:dyDescent="0.15">
      <c r="A72" s="56">
        <f t="shared" si="2"/>
        <v>60</v>
      </c>
      <c r="B72" s="59" t="str">
        <f t="shared" si="3"/>
        <v/>
      </c>
      <c r="C72" s="25"/>
      <c r="D72" s="26" t="str">
        <f t="shared" si="6"/>
        <v/>
      </c>
      <c r="E72" s="26" t="str">
        <f t="shared" si="7"/>
        <v/>
      </c>
      <c r="F72" s="27"/>
      <c r="G72" s="27"/>
      <c r="H72" s="31"/>
      <c r="I72" s="28"/>
      <c r="J72" s="29"/>
      <c r="K72" s="92"/>
      <c r="L72" s="29"/>
      <c r="M72" s="92"/>
      <c r="N72" s="30" t="str">
        <f t="shared" si="8"/>
        <v/>
      </c>
      <c r="O72" s="28"/>
      <c r="P72" s="28"/>
      <c r="Q72" s="140" t="str">
        <f t="shared" si="4"/>
        <v/>
      </c>
      <c r="R72" s="31"/>
      <c r="S72" s="31"/>
      <c r="T72" s="31"/>
      <c r="U72" s="95"/>
      <c r="V72" s="27"/>
      <c r="W72" s="100"/>
      <c r="X72" s="126"/>
      <c r="Y72" s="127"/>
      <c r="Z72" s="120"/>
      <c r="AA72" s="60"/>
      <c r="AB72" s="61"/>
      <c r="AD72" s="90">
        <f t="shared" si="9"/>
        <v>0</v>
      </c>
      <c r="AE72" s="90">
        <f>IF(AND($G72&lt;&gt;"",AND(H72=※編集不可※選択項目!$C$4,T72="")),1,0)</f>
        <v>0</v>
      </c>
      <c r="AF72" s="90">
        <f t="shared" si="10"/>
        <v>0</v>
      </c>
      <c r="AG72" s="90" t="str">
        <f t="shared" si="5"/>
        <v/>
      </c>
      <c r="AH72" s="8">
        <f t="shared" si="11"/>
        <v>0</v>
      </c>
      <c r="AI72" s="8">
        <f t="shared" si="12"/>
        <v>0</v>
      </c>
    </row>
    <row r="73" spans="1:35" s="4" customFormat="1" ht="34.5" customHeight="1" x14ac:dyDescent="0.15">
      <c r="A73" s="56">
        <f t="shared" si="2"/>
        <v>61</v>
      </c>
      <c r="B73" s="59" t="str">
        <f t="shared" si="3"/>
        <v/>
      </c>
      <c r="C73" s="25"/>
      <c r="D73" s="26" t="str">
        <f t="shared" si="6"/>
        <v/>
      </c>
      <c r="E73" s="26" t="str">
        <f t="shared" si="7"/>
        <v/>
      </c>
      <c r="F73" s="27"/>
      <c r="G73" s="27"/>
      <c r="H73" s="31"/>
      <c r="I73" s="28"/>
      <c r="J73" s="29"/>
      <c r="K73" s="92"/>
      <c r="L73" s="29"/>
      <c r="M73" s="92"/>
      <c r="N73" s="30" t="str">
        <f t="shared" si="8"/>
        <v/>
      </c>
      <c r="O73" s="28"/>
      <c r="P73" s="28"/>
      <c r="Q73" s="140" t="str">
        <f t="shared" si="4"/>
        <v/>
      </c>
      <c r="R73" s="31"/>
      <c r="S73" s="31"/>
      <c r="T73" s="31"/>
      <c r="U73" s="95"/>
      <c r="V73" s="27"/>
      <c r="W73" s="100"/>
      <c r="X73" s="126"/>
      <c r="Y73" s="127"/>
      <c r="Z73" s="120"/>
      <c r="AA73" s="60"/>
      <c r="AB73" s="61"/>
      <c r="AD73" s="90">
        <f t="shared" si="9"/>
        <v>0</v>
      </c>
      <c r="AE73" s="90">
        <f>IF(AND($G73&lt;&gt;"",AND(H73=※編集不可※選択項目!$C$4,T73="")),1,0)</f>
        <v>0</v>
      </c>
      <c r="AF73" s="90">
        <f t="shared" si="10"/>
        <v>0</v>
      </c>
      <c r="AG73" s="90" t="str">
        <f t="shared" si="5"/>
        <v/>
      </c>
      <c r="AH73" s="8">
        <f t="shared" si="11"/>
        <v>0</v>
      </c>
      <c r="AI73" s="8">
        <f t="shared" si="12"/>
        <v>0</v>
      </c>
    </row>
    <row r="74" spans="1:35" s="4" customFormat="1" ht="34.5" customHeight="1" x14ac:dyDescent="0.15">
      <c r="A74" s="56">
        <f t="shared" si="2"/>
        <v>62</v>
      </c>
      <c r="B74" s="59" t="str">
        <f t="shared" si="3"/>
        <v/>
      </c>
      <c r="C74" s="25"/>
      <c r="D74" s="26" t="str">
        <f t="shared" si="6"/>
        <v/>
      </c>
      <c r="E74" s="26" t="str">
        <f t="shared" si="7"/>
        <v/>
      </c>
      <c r="F74" s="27"/>
      <c r="G74" s="27"/>
      <c r="H74" s="31"/>
      <c r="I74" s="28"/>
      <c r="J74" s="29"/>
      <c r="K74" s="92"/>
      <c r="L74" s="29"/>
      <c r="M74" s="92"/>
      <c r="N74" s="30" t="str">
        <f t="shared" si="8"/>
        <v/>
      </c>
      <c r="O74" s="28"/>
      <c r="P74" s="28"/>
      <c r="Q74" s="140" t="str">
        <f t="shared" si="4"/>
        <v/>
      </c>
      <c r="R74" s="31"/>
      <c r="S74" s="31"/>
      <c r="T74" s="31"/>
      <c r="U74" s="95"/>
      <c r="V74" s="27"/>
      <c r="W74" s="100"/>
      <c r="X74" s="126"/>
      <c r="Y74" s="127"/>
      <c r="Z74" s="120"/>
      <c r="AA74" s="60"/>
      <c r="AB74" s="61"/>
      <c r="AD74" s="90">
        <f t="shared" si="9"/>
        <v>0</v>
      </c>
      <c r="AE74" s="90">
        <f>IF(AND($G74&lt;&gt;"",AND(H74=※編集不可※選択項目!$C$4,T74="")),1,0)</f>
        <v>0</v>
      </c>
      <c r="AF74" s="90">
        <f t="shared" si="10"/>
        <v>0</v>
      </c>
      <c r="AG74" s="90" t="str">
        <f t="shared" si="5"/>
        <v/>
      </c>
      <c r="AH74" s="8">
        <f t="shared" si="11"/>
        <v>0</v>
      </c>
      <c r="AI74" s="8">
        <f t="shared" si="12"/>
        <v>0</v>
      </c>
    </row>
    <row r="75" spans="1:35" s="4" customFormat="1" ht="34.5" customHeight="1" x14ac:dyDescent="0.15">
      <c r="A75" s="56">
        <f t="shared" si="2"/>
        <v>63</v>
      </c>
      <c r="B75" s="59" t="str">
        <f t="shared" si="3"/>
        <v/>
      </c>
      <c r="C75" s="25"/>
      <c r="D75" s="26" t="str">
        <f t="shared" si="6"/>
        <v/>
      </c>
      <c r="E75" s="26" t="str">
        <f t="shared" si="7"/>
        <v/>
      </c>
      <c r="F75" s="27"/>
      <c r="G75" s="27"/>
      <c r="H75" s="31"/>
      <c r="I75" s="28"/>
      <c r="J75" s="29"/>
      <c r="K75" s="92"/>
      <c r="L75" s="29"/>
      <c r="M75" s="92"/>
      <c r="N75" s="30" t="str">
        <f t="shared" si="8"/>
        <v/>
      </c>
      <c r="O75" s="28"/>
      <c r="P75" s="28"/>
      <c r="Q75" s="140" t="str">
        <f t="shared" si="4"/>
        <v/>
      </c>
      <c r="R75" s="31"/>
      <c r="S75" s="31"/>
      <c r="T75" s="31"/>
      <c r="U75" s="95"/>
      <c r="V75" s="27"/>
      <c r="W75" s="100"/>
      <c r="X75" s="126"/>
      <c r="Y75" s="127"/>
      <c r="Z75" s="120"/>
      <c r="AA75" s="60"/>
      <c r="AB75" s="61"/>
      <c r="AD75" s="90">
        <f t="shared" si="9"/>
        <v>0</v>
      </c>
      <c r="AE75" s="90">
        <f>IF(AND($G75&lt;&gt;"",AND(H75=※編集不可※選択項目!$C$4,T75="")),1,0)</f>
        <v>0</v>
      </c>
      <c r="AF75" s="90">
        <f t="shared" si="10"/>
        <v>0</v>
      </c>
      <c r="AG75" s="90" t="str">
        <f t="shared" si="5"/>
        <v/>
      </c>
      <c r="AH75" s="8">
        <f t="shared" si="11"/>
        <v>0</v>
      </c>
      <c r="AI75" s="8">
        <f t="shared" si="12"/>
        <v>0</v>
      </c>
    </row>
    <row r="76" spans="1:35" s="4" customFormat="1" ht="34.5" customHeight="1" x14ac:dyDescent="0.15">
      <c r="A76" s="56">
        <f t="shared" si="2"/>
        <v>64</v>
      </c>
      <c r="B76" s="59" t="str">
        <f t="shared" si="3"/>
        <v/>
      </c>
      <c r="C76" s="25"/>
      <c r="D76" s="26" t="str">
        <f t="shared" si="6"/>
        <v/>
      </c>
      <c r="E76" s="26" t="str">
        <f t="shared" si="7"/>
        <v/>
      </c>
      <c r="F76" s="27"/>
      <c r="G76" s="27"/>
      <c r="H76" s="31"/>
      <c r="I76" s="28"/>
      <c r="J76" s="29"/>
      <c r="K76" s="92"/>
      <c r="L76" s="29"/>
      <c r="M76" s="92"/>
      <c r="N76" s="30" t="str">
        <f t="shared" si="8"/>
        <v/>
      </c>
      <c r="O76" s="28"/>
      <c r="P76" s="28"/>
      <c r="Q76" s="140" t="str">
        <f t="shared" si="4"/>
        <v/>
      </c>
      <c r="R76" s="31"/>
      <c r="S76" s="31"/>
      <c r="T76" s="31"/>
      <c r="U76" s="95"/>
      <c r="V76" s="27"/>
      <c r="W76" s="100"/>
      <c r="X76" s="126"/>
      <c r="Y76" s="127"/>
      <c r="Z76" s="120"/>
      <c r="AA76" s="60"/>
      <c r="AB76" s="61"/>
      <c r="AD76" s="90">
        <f t="shared" si="9"/>
        <v>0</v>
      </c>
      <c r="AE76" s="90">
        <f>IF(AND($G76&lt;&gt;"",AND(H76=※編集不可※選択項目!$C$4,T76="")),1,0)</f>
        <v>0</v>
      </c>
      <c r="AF76" s="90">
        <f t="shared" si="10"/>
        <v>0</v>
      </c>
      <c r="AG76" s="90" t="str">
        <f t="shared" si="5"/>
        <v/>
      </c>
      <c r="AH76" s="8">
        <f t="shared" si="11"/>
        <v>0</v>
      </c>
      <c r="AI76" s="8">
        <f t="shared" si="12"/>
        <v>0</v>
      </c>
    </row>
    <row r="77" spans="1:35" s="4" customFormat="1" ht="34.5" customHeight="1" x14ac:dyDescent="0.15">
      <c r="A77" s="56">
        <f t="shared" ref="A77:A140" si="13">ROW()-12</f>
        <v>65</v>
      </c>
      <c r="B77" s="59" t="str">
        <f t="shared" ref="B77:B140" si="14">IF($C77="","","プラスチック加工機械")</f>
        <v/>
      </c>
      <c r="C77" s="25"/>
      <c r="D77" s="26" t="str">
        <f t="shared" si="6"/>
        <v/>
      </c>
      <c r="E77" s="26" t="str">
        <f t="shared" si="7"/>
        <v/>
      </c>
      <c r="F77" s="27"/>
      <c r="G77" s="27"/>
      <c r="H77" s="31"/>
      <c r="I77" s="28"/>
      <c r="J77" s="29"/>
      <c r="K77" s="92"/>
      <c r="L77" s="29"/>
      <c r="M77" s="92"/>
      <c r="N77" s="30" t="str">
        <f t="shared" si="8"/>
        <v/>
      </c>
      <c r="O77" s="28"/>
      <c r="P77" s="28"/>
      <c r="Q77" s="140" t="str">
        <f t="shared" ref="Q77:Q140" si="15">IFERROR(IF($K77="","",ROUNDDOWN((ABS($K77-$M77)/$K77)/IF($P77="","",IF(($P77-$O77)=0,1,($P77-$O77)))*100,1)),"")</f>
        <v/>
      </c>
      <c r="R77" s="31"/>
      <c r="S77" s="31"/>
      <c r="T77" s="31"/>
      <c r="U77" s="95"/>
      <c r="V77" s="27"/>
      <c r="W77" s="100"/>
      <c r="X77" s="126"/>
      <c r="Y77" s="127"/>
      <c r="Z77" s="120"/>
      <c r="AA77" s="60"/>
      <c r="AB77" s="61"/>
      <c r="AD77" s="90">
        <f t="shared" si="9"/>
        <v>0</v>
      </c>
      <c r="AE77" s="90">
        <f>IF(AND($G77&lt;&gt;"",AND(H77=※編集不可※選択項目!$C$4,T77="")),1,0)</f>
        <v>0</v>
      </c>
      <c r="AF77" s="90">
        <f t="shared" ref="AF77:AF140" si="16">IF(AND($G77&lt;&gt;"",COUNTIF($G77,"*■*")&gt;0,$V77=""),1,0)</f>
        <v>0</v>
      </c>
      <c r="AG77" s="90" t="str">
        <f t="shared" ref="AG77:AG140" si="17">IF(G77="","",TEXT(G77,"G/標準"))</f>
        <v/>
      </c>
      <c r="AH77" s="8">
        <f t="shared" si="11"/>
        <v>0</v>
      </c>
      <c r="AI77" s="8">
        <f t="shared" si="12"/>
        <v>0</v>
      </c>
    </row>
    <row r="78" spans="1:35" s="4" customFormat="1" ht="34.5" customHeight="1" x14ac:dyDescent="0.15">
      <c r="A78" s="56">
        <f t="shared" si="13"/>
        <v>66</v>
      </c>
      <c r="B78" s="59" t="str">
        <f t="shared" si="14"/>
        <v/>
      </c>
      <c r="C78" s="25"/>
      <c r="D78" s="26" t="str">
        <f t="shared" ref="D78:D141" si="18">IF($C$2="","",IF($B78&lt;&gt;"",$C$2,""))</f>
        <v/>
      </c>
      <c r="E78" s="26" t="str">
        <f t="shared" ref="E78:E141" si="19">IF($F$2="","",IF($B78&lt;&gt;"",$F$2,""))</f>
        <v/>
      </c>
      <c r="F78" s="27"/>
      <c r="G78" s="27"/>
      <c r="H78" s="31"/>
      <c r="I78" s="28"/>
      <c r="J78" s="29"/>
      <c r="K78" s="92"/>
      <c r="L78" s="29"/>
      <c r="M78" s="92"/>
      <c r="N78" s="30" t="str">
        <f t="shared" ref="N78:N141" si="20">IF(L78="","",L78)</f>
        <v/>
      </c>
      <c r="O78" s="28"/>
      <c r="P78" s="28"/>
      <c r="Q78" s="140" t="str">
        <f t="shared" si="15"/>
        <v/>
      </c>
      <c r="R78" s="31"/>
      <c r="S78" s="31"/>
      <c r="T78" s="31"/>
      <c r="U78" s="95"/>
      <c r="V78" s="27"/>
      <c r="W78" s="100"/>
      <c r="X78" s="126"/>
      <c r="Y78" s="127"/>
      <c r="Z78" s="120"/>
      <c r="AA78" s="60"/>
      <c r="AB78" s="61"/>
      <c r="AD78" s="90">
        <f t="shared" ref="AD78:AD141" si="21">IF(AND($C78&lt;&gt;"",OR(F78="",G78="",H78="",I78="",J78="",K78="",L78="",M78="",O78="",P78="",R78="",S78="")),1,0)</f>
        <v>0</v>
      </c>
      <c r="AE78" s="90">
        <f>IF(AND($G78&lt;&gt;"",AND(H78=※編集不可※選択項目!$C$4,T78="")),1,0)</f>
        <v>0</v>
      </c>
      <c r="AF78" s="90">
        <f t="shared" si="16"/>
        <v>0</v>
      </c>
      <c r="AG78" s="90" t="str">
        <f t="shared" si="17"/>
        <v/>
      </c>
      <c r="AH78" s="8">
        <f t="shared" ref="AH78:AH141" si="22">IF(AG78="",0,COUNTIF($AG$13:$AG$312,AG78))</f>
        <v>0</v>
      </c>
      <c r="AI78" s="8">
        <f t="shared" ref="AI78:AI141" si="23">IF(Q78&lt;1,1,0)</f>
        <v>0</v>
      </c>
    </row>
    <row r="79" spans="1:35" s="4" customFormat="1" ht="34.5" customHeight="1" x14ac:dyDescent="0.15">
      <c r="A79" s="56">
        <f t="shared" si="13"/>
        <v>67</v>
      </c>
      <c r="B79" s="59" t="str">
        <f t="shared" si="14"/>
        <v/>
      </c>
      <c r="C79" s="25"/>
      <c r="D79" s="26" t="str">
        <f t="shared" si="18"/>
        <v/>
      </c>
      <c r="E79" s="26" t="str">
        <f t="shared" si="19"/>
        <v/>
      </c>
      <c r="F79" s="27"/>
      <c r="G79" s="27"/>
      <c r="H79" s="31"/>
      <c r="I79" s="28"/>
      <c r="J79" s="29"/>
      <c r="K79" s="92"/>
      <c r="L79" s="29"/>
      <c r="M79" s="92"/>
      <c r="N79" s="30" t="str">
        <f t="shared" si="20"/>
        <v/>
      </c>
      <c r="O79" s="28"/>
      <c r="P79" s="28"/>
      <c r="Q79" s="140" t="str">
        <f t="shared" si="15"/>
        <v/>
      </c>
      <c r="R79" s="31"/>
      <c r="S79" s="31"/>
      <c r="T79" s="31"/>
      <c r="U79" s="95"/>
      <c r="V79" s="27"/>
      <c r="W79" s="100"/>
      <c r="X79" s="126"/>
      <c r="Y79" s="127"/>
      <c r="Z79" s="120"/>
      <c r="AA79" s="60"/>
      <c r="AB79" s="61"/>
      <c r="AD79" s="90">
        <f t="shared" si="21"/>
        <v>0</v>
      </c>
      <c r="AE79" s="90">
        <f>IF(AND($G79&lt;&gt;"",AND(H79=※編集不可※選択項目!$C$4,T79="")),1,0)</f>
        <v>0</v>
      </c>
      <c r="AF79" s="90">
        <f t="shared" si="16"/>
        <v>0</v>
      </c>
      <c r="AG79" s="90" t="str">
        <f t="shared" si="17"/>
        <v/>
      </c>
      <c r="AH79" s="8">
        <f t="shared" si="22"/>
        <v>0</v>
      </c>
      <c r="AI79" s="8">
        <f t="shared" si="23"/>
        <v>0</v>
      </c>
    </row>
    <row r="80" spans="1:35" s="4" customFormat="1" ht="34.5" customHeight="1" x14ac:dyDescent="0.15">
      <c r="A80" s="56">
        <f t="shared" si="13"/>
        <v>68</v>
      </c>
      <c r="B80" s="59" t="str">
        <f t="shared" si="14"/>
        <v/>
      </c>
      <c r="C80" s="25"/>
      <c r="D80" s="26" t="str">
        <f t="shared" si="18"/>
        <v/>
      </c>
      <c r="E80" s="26" t="str">
        <f t="shared" si="19"/>
        <v/>
      </c>
      <c r="F80" s="27"/>
      <c r="G80" s="27"/>
      <c r="H80" s="31"/>
      <c r="I80" s="28"/>
      <c r="J80" s="29"/>
      <c r="K80" s="92"/>
      <c r="L80" s="29"/>
      <c r="M80" s="92"/>
      <c r="N80" s="30" t="str">
        <f t="shared" si="20"/>
        <v/>
      </c>
      <c r="O80" s="28"/>
      <c r="P80" s="28"/>
      <c r="Q80" s="140" t="str">
        <f t="shared" si="15"/>
        <v/>
      </c>
      <c r="R80" s="31"/>
      <c r="S80" s="31"/>
      <c r="T80" s="31"/>
      <c r="U80" s="95"/>
      <c r="V80" s="27"/>
      <c r="W80" s="100"/>
      <c r="X80" s="126"/>
      <c r="Y80" s="127"/>
      <c r="Z80" s="120"/>
      <c r="AA80" s="60"/>
      <c r="AB80" s="61"/>
      <c r="AD80" s="90">
        <f t="shared" si="21"/>
        <v>0</v>
      </c>
      <c r="AE80" s="90">
        <f>IF(AND($G80&lt;&gt;"",AND(H80=※編集不可※選択項目!$C$4,T80="")),1,0)</f>
        <v>0</v>
      </c>
      <c r="AF80" s="90">
        <f t="shared" si="16"/>
        <v>0</v>
      </c>
      <c r="AG80" s="90" t="str">
        <f t="shared" si="17"/>
        <v/>
      </c>
      <c r="AH80" s="8">
        <f t="shared" si="22"/>
        <v>0</v>
      </c>
      <c r="AI80" s="8">
        <f t="shared" si="23"/>
        <v>0</v>
      </c>
    </row>
    <row r="81" spans="1:35" s="4" customFormat="1" ht="34.5" customHeight="1" x14ac:dyDescent="0.15">
      <c r="A81" s="56">
        <f t="shared" si="13"/>
        <v>69</v>
      </c>
      <c r="B81" s="59" t="str">
        <f t="shared" si="14"/>
        <v/>
      </c>
      <c r="C81" s="25"/>
      <c r="D81" s="26" t="str">
        <f t="shared" si="18"/>
        <v/>
      </c>
      <c r="E81" s="26" t="str">
        <f t="shared" si="19"/>
        <v/>
      </c>
      <c r="F81" s="27"/>
      <c r="G81" s="27"/>
      <c r="H81" s="31"/>
      <c r="I81" s="28"/>
      <c r="J81" s="29"/>
      <c r="K81" s="92"/>
      <c r="L81" s="29"/>
      <c r="M81" s="92"/>
      <c r="N81" s="30" t="str">
        <f t="shared" si="20"/>
        <v/>
      </c>
      <c r="O81" s="28"/>
      <c r="P81" s="28"/>
      <c r="Q81" s="140" t="str">
        <f t="shared" si="15"/>
        <v/>
      </c>
      <c r="R81" s="31"/>
      <c r="S81" s="31"/>
      <c r="T81" s="31"/>
      <c r="U81" s="95"/>
      <c r="V81" s="27"/>
      <c r="W81" s="100"/>
      <c r="X81" s="126"/>
      <c r="Y81" s="127"/>
      <c r="Z81" s="120"/>
      <c r="AA81" s="60"/>
      <c r="AB81" s="61"/>
      <c r="AD81" s="90">
        <f t="shared" si="21"/>
        <v>0</v>
      </c>
      <c r="AE81" s="90">
        <f>IF(AND($G81&lt;&gt;"",AND(H81=※編集不可※選択項目!$C$4,T81="")),1,0)</f>
        <v>0</v>
      </c>
      <c r="AF81" s="90">
        <f t="shared" si="16"/>
        <v>0</v>
      </c>
      <c r="AG81" s="90" t="str">
        <f t="shared" si="17"/>
        <v/>
      </c>
      <c r="AH81" s="8">
        <f t="shared" si="22"/>
        <v>0</v>
      </c>
      <c r="AI81" s="8">
        <f t="shared" si="23"/>
        <v>0</v>
      </c>
    </row>
    <row r="82" spans="1:35" s="4" customFormat="1" ht="34.5" customHeight="1" x14ac:dyDescent="0.15">
      <c r="A82" s="56">
        <f t="shared" si="13"/>
        <v>70</v>
      </c>
      <c r="B82" s="59" t="str">
        <f t="shared" si="14"/>
        <v/>
      </c>
      <c r="C82" s="25"/>
      <c r="D82" s="26" t="str">
        <f t="shared" si="18"/>
        <v/>
      </c>
      <c r="E82" s="26" t="str">
        <f t="shared" si="19"/>
        <v/>
      </c>
      <c r="F82" s="27"/>
      <c r="G82" s="27"/>
      <c r="H82" s="31"/>
      <c r="I82" s="28"/>
      <c r="J82" s="29"/>
      <c r="K82" s="92"/>
      <c r="L82" s="29"/>
      <c r="M82" s="92"/>
      <c r="N82" s="30" t="str">
        <f t="shared" si="20"/>
        <v/>
      </c>
      <c r="O82" s="28"/>
      <c r="P82" s="28"/>
      <c r="Q82" s="140" t="str">
        <f t="shared" si="15"/>
        <v/>
      </c>
      <c r="R82" s="31"/>
      <c r="S82" s="31"/>
      <c r="T82" s="31"/>
      <c r="U82" s="95"/>
      <c r="V82" s="27"/>
      <c r="W82" s="100"/>
      <c r="X82" s="126"/>
      <c r="Y82" s="127"/>
      <c r="Z82" s="120"/>
      <c r="AA82" s="60"/>
      <c r="AB82" s="61"/>
      <c r="AD82" s="90">
        <f t="shared" si="21"/>
        <v>0</v>
      </c>
      <c r="AE82" s="90">
        <f>IF(AND($G82&lt;&gt;"",AND(H82=※編集不可※選択項目!$C$4,T82="")),1,0)</f>
        <v>0</v>
      </c>
      <c r="AF82" s="90">
        <f t="shared" si="16"/>
        <v>0</v>
      </c>
      <c r="AG82" s="90" t="str">
        <f t="shared" si="17"/>
        <v/>
      </c>
      <c r="AH82" s="8">
        <f t="shared" si="22"/>
        <v>0</v>
      </c>
      <c r="AI82" s="8">
        <f t="shared" si="23"/>
        <v>0</v>
      </c>
    </row>
    <row r="83" spans="1:35" s="4" customFormat="1" ht="34.5" customHeight="1" x14ac:dyDescent="0.15">
      <c r="A83" s="56">
        <f t="shared" si="13"/>
        <v>71</v>
      </c>
      <c r="B83" s="59" t="str">
        <f t="shared" si="14"/>
        <v/>
      </c>
      <c r="C83" s="25"/>
      <c r="D83" s="26" t="str">
        <f t="shared" si="18"/>
        <v/>
      </c>
      <c r="E83" s="26" t="str">
        <f t="shared" si="19"/>
        <v/>
      </c>
      <c r="F83" s="27"/>
      <c r="G83" s="27"/>
      <c r="H83" s="31"/>
      <c r="I83" s="28"/>
      <c r="J83" s="29"/>
      <c r="K83" s="92"/>
      <c r="L83" s="29"/>
      <c r="M83" s="92"/>
      <c r="N83" s="30" t="str">
        <f t="shared" si="20"/>
        <v/>
      </c>
      <c r="O83" s="28"/>
      <c r="P83" s="28"/>
      <c r="Q83" s="140" t="str">
        <f t="shared" si="15"/>
        <v/>
      </c>
      <c r="R83" s="31"/>
      <c r="S83" s="31"/>
      <c r="T83" s="31"/>
      <c r="U83" s="95"/>
      <c r="V83" s="27"/>
      <c r="W83" s="100"/>
      <c r="X83" s="126"/>
      <c r="Y83" s="127"/>
      <c r="Z83" s="120"/>
      <c r="AA83" s="60"/>
      <c r="AB83" s="61"/>
      <c r="AD83" s="90">
        <f t="shared" si="21"/>
        <v>0</v>
      </c>
      <c r="AE83" s="90">
        <f>IF(AND($G83&lt;&gt;"",AND(H83=※編集不可※選択項目!$C$4,T83="")),1,0)</f>
        <v>0</v>
      </c>
      <c r="AF83" s="90">
        <f t="shared" si="16"/>
        <v>0</v>
      </c>
      <c r="AG83" s="90" t="str">
        <f t="shared" si="17"/>
        <v/>
      </c>
      <c r="AH83" s="8">
        <f t="shared" si="22"/>
        <v>0</v>
      </c>
      <c r="AI83" s="8">
        <f t="shared" si="23"/>
        <v>0</v>
      </c>
    </row>
    <row r="84" spans="1:35" s="4" customFormat="1" ht="34.5" customHeight="1" x14ac:dyDescent="0.15">
      <c r="A84" s="56">
        <f t="shared" si="13"/>
        <v>72</v>
      </c>
      <c r="B84" s="59" t="str">
        <f t="shared" si="14"/>
        <v/>
      </c>
      <c r="C84" s="25"/>
      <c r="D84" s="26" t="str">
        <f t="shared" si="18"/>
        <v/>
      </c>
      <c r="E84" s="26" t="str">
        <f t="shared" si="19"/>
        <v/>
      </c>
      <c r="F84" s="27"/>
      <c r="G84" s="27"/>
      <c r="H84" s="31"/>
      <c r="I84" s="28"/>
      <c r="J84" s="29"/>
      <c r="K84" s="92"/>
      <c r="L84" s="29"/>
      <c r="M84" s="92"/>
      <c r="N84" s="30" t="str">
        <f t="shared" si="20"/>
        <v/>
      </c>
      <c r="O84" s="28"/>
      <c r="P84" s="28"/>
      <c r="Q84" s="140" t="str">
        <f t="shared" si="15"/>
        <v/>
      </c>
      <c r="R84" s="31"/>
      <c r="S84" s="31"/>
      <c r="T84" s="31"/>
      <c r="U84" s="95"/>
      <c r="V84" s="27"/>
      <c r="W84" s="100"/>
      <c r="X84" s="126"/>
      <c r="Y84" s="127"/>
      <c r="Z84" s="120"/>
      <c r="AA84" s="60"/>
      <c r="AB84" s="61"/>
      <c r="AD84" s="90">
        <f t="shared" si="21"/>
        <v>0</v>
      </c>
      <c r="AE84" s="90">
        <f>IF(AND($G84&lt;&gt;"",AND(H84=※編集不可※選択項目!$C$4,T84="")),1,0)</f>
        <v>0</v>
      </c>
      <c r="AF84" s="90">
        <f t="shared" si="16"/>
        <v>0</v>
      </c>
      <c r="AG84" s="90" t="str">
        <f t="shared" si="17"/>
        <v/>
      </c>
      <c r="AH84" s="8">
        <f t="shared" si="22"/>
        <v>0</v>
      </c>
      <c r="AI84" s="8">
        <f t="shared" si="23"/>
        <v>0</v>
      </c>
    </row>
    <row r="85" spans="1:35" s="4" customFormat="1" ht="34.5" customHeight="1" x14ac:dyDescent="0.15">
      <c r="A85" s="56">
        <f t="shared" si="13"/>
        <v>73</v>
      </c>
      <c r="B85" s="59" t="str">
        <f t="shared" si="14"/>
        <v/>
      </c>
      <c r="C85" s="25"/>
      <c r="D85" s="26" t="str">
        <f t="shared" si="18"/>
        <v/>
      </c>
      <c r="E85" s="26" t="str">
        <f t="shared" si="19"/>
        <v/>
      </c>
      <c r="F85" s="27"/>
      <c r="G85" s="27"/>
      <c r="H85" s="31"/>
      <c r="I85" s="28"/>
      <c r="J85" s="29"/>
      <c r="K85" s="92"/>
      <c r="L85" s="29"/>
      <c r="M85" s="92"/>
      <c r="N85" s="30" t="str">
        <f t="shared" si="20"/>
        <v/>
      </c>
      <c r="O85" s="28"/>
      <c r="P85" s="28"/>
      <c r="Q85" s="140" t="str">
        <f t="shared" si="15"/>
        <v/>
      </c>
      <c r="R85" s="31"/>
      <c r="S85" s="31"/>
      <c r="T85" s="31"/>
      <c r="U85" s="95"/>
      <c r="V85" s="27"/>
      <c r="W85" s="100"/>
      <c r="X85" s="126"/>
      <c r="Y85" s="127"/>
      <c r="Z85" s="120"/>
      <c r="AA85" s="60"/>
      <c r="AB85" s="61"/>
      <c r="AD85" s="90">
        <f t="shared" si="21"/>
        <v>0</v>
      </c>
      <c r="AE85" s="90">
        <f>IF(AND($G85&lt;&gt;"",AND(H85=※編集不可※選択項目!$C$4,T85="")),1,0)</f>
        <v>0</v>
      </c>
      <c r="AF85" s="90">
        <f t="shared" si="16"/>
        <v>0</v>
      </c>
      <c r="AG85" s="90" t="str">
        <f t="shared" si="17"/>
        <v/>
      </c>
      <c r="AH85" s="8">
        <f t="shared" si="22"/>
        <v>0</v>
      </c>
      <c r="AI85" s="8">
        <f t="shared" si="23"/>
        <v>0</v>
      </c>
    </row>
    <row r="86" spans="1:35" s="4" customFormat="1" ht="34.5" customHeight="1" x14ac:dyDescent="0.15">
      <c r="A86" s="56">
        <f t="shared" si="13"/>
        <v>74</v>
      </c>
      <c r="B86" s="59" t="str">
        <f t="shared" si="14"/>
        <v/>
      </c>
      <c r="C86" s="25"/>
      <c r="D86" s="26" t="str">
        <f t="shared" si="18"/>
        <v/>
      </c>
      <c r="E86" s="26" t="str">
        <f t="shared" si="19"/>
        <v/>
      </c>
      <c r="F86" s="27"/>
      <c r="G86" s="27"/>
      <c r="H86" s="31"/>
      <c r="I86" s="28"/>
      <c r="J86" s="29"/>
      <c r="K86" s="92"/>
      <c r="L86" s="29"/>
      <c r="M86" s="92"/>
      <c r="N86" s="30" t="str">
        <f t="shared" si="20"/>
        <v/>
      </c>
      <c r="O86" s="28"/>
      <c r="P86" s="28"/>
      <c r="Q86" s="140" t="str">
        <f t="shared" si="15"/>
        <v/>
      </c>
      <c r="R86" s="31"/>
      <c r="S86" s="31"/>
      <c r="T86" s="31"/>
      <c r="U86" s="95"/>
      <c r="V86" s="27"/>
      <c r="W86" s="100"/>
      <c r="X86" s="126"/>
      <c r="Y86" s="127"/>
      <c r="Z86" s="120"/>
      <c r="AA86" s="60"/>
      <c r="AB86" s="61"/>
      <c r="AD86" s="90">
        <f t="shared" si="21"/>
        <v>0</v>
      </c>
      <c r="AE86" s="90">
        <f>IF(AND($G86&lt;&gt;"",AND(H86=※編集不可※選択項目!$C$4,T86="")),1,0)</f>
        <v>0</v>
      </c>
      <c r="AF86" s="90">
        <f t="shared" si="16"/>
        <v>0</v>
      </c>
      <c r="AG86" s="90" t="str">
        <f t="shared" si="17"/>
        <v/>
      </c>
      <c r="AH86" s="8">
        <f t="shared" si="22"/>
        <v>0</v>
      </c>
      <c r="AI86" s="8">
        <f t="shared" si="23"/>
        <v>0</v>
      </c>
    </row>
    <row r="87" spans="1:35" s="4" customFormat="1" ht="34.5" customHeight="1" x14ac:dyDescent="0.15">
      <c r="A87" s="56">
        <f t="shared" si="13"/>
        <v>75</v>
      </c>
      <c r="B87" s="59" t="str">
        <f t="shared" si="14"/>
        <v/>
      </c>
      <c r="C87" s="25"/>
      <c r="D87" s="26" t="str">
        <f t="shared" si="18"/>
        <v/>
      </c>
      <c r="E87" s="26" t="str">
        <f t="shared" si="19"/>
        <v/>
      </c>
      <c r="F87" s="27"/>
      <c r="G87" s="27"/>
      <c r="H87" s="31"/>
      <c r="I87" s="28"/>
      <c r="J87" s="29"/>
      <c r="K87" s="92"/>
      <c r="L87" s="29"/>
      <c r="M87" s="92"/>
      <c r="N87" s="30" t="str">
        <f t="shared" si="20"/>
        <v/>
      </c>
      <c r="O87" s="28"/>
      <c r="P87" s="28"/>
      <c r="Q87" s="140" t="str">
        <f t="shared" si="15"/>
        <v/>
      </c>
      <c r="R87" s="31"/>
      <c r="S87" s="31"/>
      <c r="T87" s="31"/>
      <c r="U87" s="95"/>
      <c r="V87" s="27"/>
      <c r="W87" s="100"/>
      <c r="X87" s="126"/>
      <c r="Y87" s="127"/>
      <c r="Z87" s="120"/>
      <c r="AA87" s="60"/>
      <c r="AB87" s="61"/>
      <c r="AD87" s="90">
        <f t="shared" si="21"/>
        <v>0</v>
      </c>
      <c r="AE87" s="90">
        <f>IF(AND($G87&lt;&gt;"",AND(H87=※編集不可※選択項目!$C$4,T87="")),1,0)</f>
        <v>0</v>
      </c>
      <c r="AF87" s="90">
        <f t="shared" si="16"/>
        <v>0</v>
      </c>
      <c r="AG87" s="90" t="str">
        <f t="shared" si="17"/>
        <v/>
      </c>
      <c r="AH87" s="8">
        <f t="shared" si="22"/>
        <v>0</v>
      </c>
      <c r="AI87" s="8">
        <f t="shared" si="23"/>
        <v>0</v>
      </c>
    </row>
    <row r="88" spans="1:35" s="4" customFormat="1" ht="34.5" customHeight="1" x14ac:dyDescent="0.15">
      <c r="A88" s="56">
        <f t="shared" si="13"/>
        <v>76</v>
      </c>
      <c r="B88" s="59" t="str">
        <f t="shared" si="14"/>
        <v/>
      </c>
      <c r="C88" s="25"/>
      <c r="D88" s="26" t="str">
        <f t="shared" si="18"/>
        <v/>
      </c>
      <c r="E88" s="26" t="str">
        <f t="shared" si="19"/>
        <v/>
      </c>
      <c r="F88" s="27"/>
      <c r="G88" s="27"/>
      <c r="H88" s="31"/>
      <c r="I88" s="28"/>
      <c r="J88" s="29"/>
      <c r="K88" s="92"/>
      <c r="L88" s="29"/>
      <c r="M88" s="92"/>
      <c r="N88" s="30" t="str">
        <f t="shared" si="20"/>
        <v/>
      </c>
      <c r="O88" s="28"/>
      <c r="P88" s="28"/>
      <c r="Q88" s="140" t="str">
        <f t="shared" si="15"/>
        <v/>
      </c>
      <c r="R88" s="31"/>
      <c r="S88" s="31"/>
      <c r="T88" s="31"/>
      <c r="U88" s="95"/>
      <c r="V88" s="27"/>
      <c r="W88" s="100"/>
      <c r="X88" s="126"/>
      <c r="Y88" s="127"/>
      <c r="Z88" s="120"/>
      <c r="AA88" s="60"/>
      <c r="AB88" s="61"/>
      <c r="AD88" s="90">
        <f t="shared" si="21"/>
        <v>0</v>
      </c>
      <c r="AE88" s="90">
        <f>IF(AND($G88&lt;&gt;"",AND(H88=※編集不可※選択項目!$C$4,T88="")),1,0)</f>
        <v>0</v>
      </c>
      <c r="AF88" s="90">
        <f t="shared" si="16"/>
        <v>0</v>
      </c>
      <c r="AG88" s="90" t="str">
        <f t="shared" si="17"/>
        <v/>
      </c>
      <c r="AH88" s="8">
        <f t="shared" si="22"/>
        <v>0</v>
      </c>
      <c r="AI88" s="8">
        <f t="shared" si="23"/>
        <v>0</v>
      </c>
    </row>
    <row r="89" spans="1:35" s="4" customFormat="1" ht="34.5" customHeight="1" x14ac:dyDescent="0.15">
      <c r="A89" s="56">
        <f t="shared" si="13"/>
        <v>77</v>
      </c>
      <c r="B89" s="59" t="str">
        <f t="shared" si="14"/>
        <v/>
      </c>
      <c r="C89" s="25"/>
      <c r="D89" s="26" t="str">
        <f t="shared" si="18"/>
        <v/>
      </c>
      <c r="E89" s="26" t="str">
        <f t="shared" si="19"/>
        <v/>
      </c>
      <c r="F89" s="27"/>
      <c r="G89" s="27"/>
      <c r="H89" s="31"/>
      <c r="I89" s="28"/>
      <c r="J89" s="29"/>
      <c r="K89" s="92"/>
      <c r="L89" s="29"/>
      <c r="M89" s="92"/>
      <c r="N89" s="30" t="str">
        <f t="shared" si="20"/>
        <v/>
      </c>
      <c r="O89" s="28"/>
      <c r="P89" s="28"/>
      <c r="Q89" s="140" t="str">
        <f t="shared" si="15"/>
        <v/>
      </c>
      <c r="R89" s="31"/>
      <c r="S89" s="31"/>
      <c r="T89" s="31"/>
      <c r="U89" s="95"/>
      <c r="V89" s="27"/>
      <c r="W89" s="100"/>
      <c r="X89" s="126"/>
      <c r="Y89" s="127"/>
      <c r="Z89" s="120"/>
      <c r="AA89" s="60"/>
      <c r="AB89" s="61"/>
      <c r="AD89" s="90">
        <f t="shared" si="21"/>
        <v>0</v>
      </c>
      <c r="AE89" s="90">
        <f>IF(AND($G89&lt;&gt;"",AND(H89=※編集不可※選択項目!$C$4,T89="")),1,0)</f>
        <v>0</v>
      </c>
      <c r="AF89" s="90">
        <f t="shared" si="16"/>
        <v>0</v>
      </c>
      <c r="AG89" s="90" t="str">
        <f t="shared" si="17"/>
        <v/>
      </c>
      <c r="AH89" s="8">
        <f t="shared" si="22"/>
        <v>0</v>
      </c>
      <c r="AI89" s="8">
        <f t="shared" si="23"/>
        <v>0</v>
      </c>
    </row>
    <row r="90" spans="1:35" s="4" customFormat="1" ht="34.5" customHeight="1" x14ac:dyDescent="0.15">
      <c r="A90" s="56">
        <f t="shared" si="13"/>
        <v>78</v>
      </c>
      <c r="B90" s="59" t="str">
        <f t="shared" si="14"/>
        <v/>
      </c>
      <c r="C90" s="25"/>
      <c r="D90" s="26" t="str">
        <f t="shared" si="18"/>
        <v/>
      </c>
      <c r="E90" s="26" t="str">
        <f t="shared" si="19"/>
        <v/>
      </c>
      <c r="F90" s="27"/>
      <c r="G90" s="27"/>
      <c r="H90" s="31"/>
      <c r="I90" s="28"/>
      <c r="J90" s="29"/>
      <c r="K90" s="92"/>
      <c r="L90" s="29"/>
      <c r="M90" s="92"/>
      <c r="N90" s="30" t="str">
        <f t="shared" si="20"/>
        <v/>
      </c>
      <c r="O90" s="28"/>
      <c r="P90" s="28"/>
      <c r="Q90" s="140" t="str">
        <f t="shared" si="15"/>
        <v/>
      </c>
      <c r="R90" s="31"/>
      <c r="S90" s="31"/>
      <c r="T90" s="31"/>
      <c r="U90" s="95"/>
      <c r="V90" s="27"/>
      <c r="W90" s="100"/>
      <c r="X90" s="126"/>
      <c r="Y90" s="127"/>
      <c r="Z90" s="120"/>
      <c r="AA90" s="60"/>
      <c r="AB90" s="61"/>
      <c r="AD90" s="90">
        <f t="shared" si="21"/>
        <v>0</v>
      </c>
      <c r="AE90" s="90">
        <f>IF(AND($G90&lt;&gt;"",AND(H90=※編集不可※選択項目!$C$4,T90="")),1,0)</f>
        <v>0</v>
      </c>
      <c r="AF90" s="90">
        <f t="shared" si="16"/>
        <v>0</v>
      </c>
      <c r="AG90" s="90" t="str">
        <f t="shared" si="17"/>
        <v/>
      </c>
      <c r="AH90" s="8">
        <f t="shared" si="22"/>
        <v>0</v>
      </c>
      <c r="AI90" s="8">
        <f t="shared" si="23"/>
        <v>0</v>
      </c>
    </row>
    <row r="91" spans="1:35" s="4" customFormat="1" ht="34.5" customHeight="1" x14ac:dyDescent="0.15">
      <c r="A91" s="56">
        <f t="shared" si="13"/>
        <v>79</v>
      </c>
      <c r="B91" s="59" t="str">
        <f t="shared" si="14"/>
        <v/>
      </c>
      <c r="C91" s="25"/>
      <c r="D91" s="26" t="str">
        <f t="shared" si="18"/>
        <v/>
      </c>
      <c r="E91" s="26" t="str">
        <f t="shared" si="19"/>
        <v/>
      </c>
      <c r="F91" s="27"/>
      <c r="G91" s="27"/>
      <c r="H91" s="31"/>
      <c r="I91" s="28"/>
      <c r="J91" s="29"/>
      <c r="K91" s="92"/>
      <c r="L91" s="29"/>
      <c r="M91" s="92"/>
      <c r="N91" s="30" t="str">
        <f t="shared" si="20"/>
        <v/>
      </c>
      <c r="O91" s="28"/>
      <c r="P91" s="28"/>
      <c r="Q91" s="140" t="str">
        <f t="shared" si="15"/>
        <v/>
      </c>
      <c r="R91" s="31"/>
      <c r="S91" s="31"/>
      <c r="T91" s="31"/>
      <c r="U91" s="95"/>
      <c r="V91" s="27"/>
      <c r="W91" s="100"/>
      <c r="X91" s="126"/>
      <c r="Y91" s="127"/>
      <c r="Z91" s="120"/>
      <c r="AA91" s="60"/>
      <c r="AB91" s="61"/>
      <c r="AD91" s="90">
        <f t="shared" si="21"/>
        <v>0</v>
      </c>
      <c r="AE91" s="90">
        <f>IF(AND($G91&lt;&gt;"",AND(H91=※編集不可※選択項目!$C$4,T91="")),1,0)</f>
        <v>0</v>
      </c>
      <c r="AF91" s="90">
        <f t="shared" si="16"/>
        <v>0</v>
      </c>
      <c r="AG91" s="90" t="str">
        <f t="shared" si="17"/>
        <v/>
      </c>
      <c r="AH91" s="8">
        <f t="shared" si="22"/>
        <v>0</v>
      </c>
      <c r="AI91" s="8">
        <f t="shared" si="23"/>
        <v>0</v>
      </c>
    </row>
    <row r="92" spans="1:35" s="4" customFormat="1" ht="34.5" customHeight="1" x14ac:dyDescent="0.15">
      <c r="A92" s="56">
        <f t="shared" si="13"/>
        <v>80</v>
      </c>
      <c r="B92" s="59" t="str">
        <f t="shared" si="14"/>
        <v/>
      </c>
      <c r="C92" s="25"/>
      <c r="D92" s="26" t="str">
        <f t="shared" si="18"/>
        <v/>
      </c>
      <c r="E92" s="26" t="str">
        <f t="shared" si="19"/>
        <v/>
      </c>
      <c r="F92" s="27"/>
      <c r="G92" s="27"/>
      <c r="H92" s="31"/>
      <c r="I92" s="28"/>
      <c r="J92" s="29"/>
      <c r="K92" s="92"/>
      <c r="L92" s="29"/>
      <c r="M92" s="92"/>
      <c r="N92" s="30" t="str">
        <f t="shared" si="20"/>
        <v/>
      </c>
      <c r="O92" s="28"/>
      <c r="P92" s="28"/>
      <c r="Q92" s="140" t="str">
        <f t="shared" si="15"/>
        <v/>
      </c>
      <c r="R92" s="31"/>
      <c r="S92" s="31"/>
      <c r="T92" s="31"/>
      <c r="U92" s="95"/>
      <c r="V92" s="27"/>
      <c r="W92" s="100"/>
      <c r="X92" s="126"/>
      <c r="Y92" s="127"/>
      <c r="Z92" s="120"/>
      <c r="AA92" s="60"/>
      <c r="AB92" s="61"/>
      <c r="AD92" s="90">
        <f t="shared" si="21"/>
        <v>0</v>
      </c>
      <c r="AE92" s="90">
        <f>IF(AND($G92&lt;&gt;"",AND(H92=※編集不可※選択項目!$C$4,T92="")),1,0)</f>
        <v>0</v>
      </c>
      <c r="AF92" s="90">
        <f t="shared" si="16"/>
        <v>0</v>
      </c>
      <c r="AG92" s="90" t="str">
        <f t="shared" si="17"/>
        <v/>
      </c>
      <c r="AH92" s="8">
        <f t="shared" si="22"/>
        <v>0</v>
      </c>
      <c r="AI92" s="8">
        <f t="shared" si="23"/>
        <v>0</v>
      </c>
    </row>
    <row r="93" spans="1:35" s="4" customFormat="1" ht="34.5" customHeight="1" x14ac:dyDescent="0.15">
      <c r="A93" s="56">
        <f t="shared" si="13"/>
        <v>81</v>
      </c>
      <c r="B93" s="59" t="str">
        <f t="shared" si="14"/>
        <v/>
      </c>
      <c r="C93" s="25"/>
      <c r="D93" s="26" t="str">
        <f t="shared" si="18"/>
        <v/>
      </c>
      <c r="E93" s="26" t="str">
        <f t="shared" si="19"/>
        <v/>
      </c>
      <c r="F93" s="27"/>
      <c r="G93" s="27"/>
      <c r="H93" s="31"/>
      <c r="I93" s="28"/>
      <c r="J93" s="29"/>
      <c r="K93" s="92"/>
      <c r="L93" s="29"/>
      <c r="M93" s="92"/>
      <c r="N93" s="30" t="str">
        <f t="shared" si="20"/>
        <v/>
      </c>
      <c r="O93" s="28"/>
      <c r="P93" s="28"/>
      <c r="Q93" s="140" t="str">
        <f t="shared" si="15"/>
        <v/>
      </c>
      <c r="R93" s="31"/>
      <c r="S93" s="31"/>
      <c r="T93" s="31"/>
      <c r="U93" s="95"/>
      <c r="V93" s="27"/>
      <c r="W93" s="100"/>
      <c r="X93" s="126"/>
      <c r="Y93" s="127"/>
      <c r="Z93" s="120"/>
      <c r="AA93" s="60"/>
      <c r="AB93" s="61"/>
      <c r="AD93" s="90">
        <f t="shared" si="21"/>
        <v>0</v>
      </c>
      <c r="AE93" s="90">
        <f>IF(AND($G93&lt;&gt;"",AND(H93=※編集不可※選択項目!$C$4,T93="")),1,0)</f>
        <v>0</v>
      </c>
      <c r="AF93" s="90">
        <f t="shared" si="16"/>
        <v>0</v>
      </c>
      <c r="AG93" s="90" t="str">
        <f t="shared" si="17"/>
        <v/>
      </c>
      <c r="AH93" s="8">
        <f t="shared" si="22"/>
        <v>0</v>
      </c>
      <c r="AI93" s="8">
        <f t="shared" si="23"/>
        <v>0</v>
      </c>
    </row>
    <row r="94" spans="1:35" s="4" customFormat="1" ht="34.5" customHeight="1" x14ac:dyDescent="0.15">
      <c r="A94" s="56">
        <f t="shared" si="13"/>
        <v>82</v>
      </c>
      <c r="B94" s="59" t="str">
        <f t="shared" si="14"/>
        <v/>
      </c>
      <c r="C94" s="25"/>
      <c r="D94" s="26" t="str">
        <f t="shared" si="18"/>
        <v/>
      </c>
      <c r="E94" s="26" t="str">
        <f t="shared" si="19"/>
        <v/>
      </c>
      <c r="F94" s="27"/>
      <c r="G94" s="27"/>
      <c r="H94" s="31"/>
      <c r="I94" s="28"/>
      <c r="J94" s="29"/>
      <c r="K94" s="92"/>
      <c r="L94" s="29"/>
      <c r="M94" s="92"/>
      <c r="N94" s="30" t="str">
        <f t="shared" si="20"/>
        <v/>
      </c>
      <c r="O94" s="28"/>
      <c r="P94" s="28"/>
      <c r="Q94" s="140" t="str">
        <f t="shared" si="15"/>
        <v/>
      </c>
      <c r="R94" s="31"/>
      <c r="S94" s="31"/>
      <c r="T94" s="31"/>
      <c r="U94" s="95"/>
      <c r="V94" s="27"/>
      <c r="W94" s="100"/>
      <c r="X94" s="126"/>
      <c r="Y94" s="127"/>
      <c r="Z94" s="120"/>
      <c r="AA94" s="60"/>
      <c r="AB94" s="61"/>
      <c r="AD94" s="90">
        <f t="shared" si="21"/>
        <v>0</v>
      </c>
      <c r="AE94" s="90">
        <f>IF(AND($G94&lt;&gt;"",AND(H94=※編集不可※選択項目!$C$4,T94="")),1,0)</f>
        <v>0</v>
      </c>
      <c r="AF94" s="90">
        <f t="shared" si="16"/>
        <v>0</v>
      </c>
      <c r="AG94" s="90" t="str">
        <f t="shared" si="17"/>
        <v/>
      </c>
      <c r="AH94" s="8">
        <f t="shared" si="22"/>
        <v>0</v>
      </c>
      <c r="AI94" s="8">
        <f t="shared" si="23"/>
        <v>0</v>
      </c>
    </row>
    <row r="95" spans="1:35" s="4" customFormat="1" ht="34.5" customHeight="1" x14ac:dyDescent="0.15">
      <c r="A95" s="56">
        <f t="shared" si="13"/>
        <v>83</v>
      </c>
      <c r="B95" s="59" t="str">
        <f t="shared" si="14"/>
        <v/>
      </c>
      <c r="C95" s="25"/>
      <c r="D95" s="26" t="str">
        <f t="shared" si="18"/>
        <v/>
      </c>
      <c r="E95" s="26" t="str">
        <f t="shared" si="19"/>
        <v/>
      </c>
      <c r="F95" s="27"/>
      <c r="G95" s="27"/>
      <c r="H95" s="31"/>
      <c r="I95" s="28"/>
      <c r="J95" s="29"/>
      <c r="K95" s="92"/>
      <c r="L95" s="29"/>
      <c r="M95" s="92"/>
      <c r="N95" s="30" t="str">
        <f t="shared" si="20"/>
        <v/>
      </c>
      <c r="O95" s="28"/>
      <c r="P95" s="28"/>
      <c r="Q95" s="140" t="str">
        <f t="shared" si="15"/>
        <v/>
      </c>
      <c r="R95" s="31"/>
      <c r="S95" s="31"/>
      <c r="T95" s="31"/>
      <c r="U95" s="95"/>
      <c r="V95" s="27"/>
      <c r="W95" s="100"/>
      <c r="X95" s="126"/>
      <c r="Y95" s="127"/>
      <c r="Z95" s="120"/>
      <c r="AA95" s="60"/>
      <c r="AB95" s="61"/>
      <c r="AD95" s="90">
        <f t="shared" si="21"/>
        <v>0</v>
      </c>
      <c r="AE95" s="90">
        <f>IF(AND($G95&lt;&gt;"",AND(H95=※編集不可※選択項目!$C$4,T95="")),1,0)</f>
        <v>0</v>
      </c>
      <c r="AF95" s="90">
        <f t="shared" si="16"/>
        <v>0</v>
      </c>
      <c r="AG95" s="90" t="str">
        <f t="shared" si="17"/>
        <v/>
      </c>
      <c r="AH95" s="8">
        <f t="shared" si="22"/>
        <v>0</v>
      </c>
      <c r="AI95" s="8">
        <f t="shared" si="23"/>
        <v>0</v>
      </c>
    </row>
    <row r="96" spans="1:35" s="4" customFormat="1" ht="34.5" customHeight="1" x14ac:dyDescent="0.15">
      <c r="A96" s="56">
        <f t="shared" si="13"/>
        <v>84</v>
      </c>
      <c r="B96" s="59" t="str">
        <f t="shared" si="14"/>
        <v/>
      </c>
      <c r="C96" s="25"/>
      <c r="D96" s="26" t="str">
        <f t="shared" si="18"/>
        <v/>
      </c>
      <c r="E96" s="26" t="str">
        <f t="shared" si="19"/>
        <v/>
      </c>
      <c r="F96" s="27"/>
      <c r="G96" s="27"/>
      <c r="H96" s="31"/>
      <c r="I96" s="28"/>
      <c r="J96" s="29"/>
      <c r="K96" s="92"/>
      <c r="L96" s="29"/>
      <c r="M96" s="92"/>
      <c r="N96" s="30" t="str">
        <f t="shared" si="20"/>
        <v/>
      </c>
      <c r="O96" s="28"/>
      <c r="P96" s="28"/>
      <c r="Q96" s="140" t="str">
        <f t="shared" si="15"/>
        <v/>
      </c>
      <c r="R96" s="31"/>
      <c r="S96" s="31"/>
      <c r="T96" s="31"/>
      <c r="U96" s="95"/>
      <c r="V96" s="27"/>
      <c r="W96" s="100"/>
      <c r="X96" s="126"/>
      <c r="Y96" s="127"/>
      <c r="Z96" s="120"/>
      <c r="AA96" s="60"/>
      <c r="AB96" s="61"/>
      <c r="AD96" s="90">
        <f t="shared" si="21"/>
        <v>0</v>
      </c>
      <c r="AE96" s="90">
        <f>IF(AND($G96&lt;&gt;"",AND(H96=※編集不可※選択項目!$C$4,T96="")),1,0)</f>
        <v>0</v>
      </c>
      <c r="AF96" s="90">
        <f t="shared" si="16"/>
        <v>0</v>
      </c>
      <c r="AG96" s="90" t="str">
        <f t="shared" si="17"/>
        <v/>
      </c>
      <c r="AH96" s="8">
        <f t="shared" si="22"/>
        <v>0</v>
      </c>
      <c r="AI96" s="8">
        <f t="shared" si="23"/>
        <v>0</v>
      </c>
    </row>
    <row r="97" spans="1:35" s="4" customFormat="1" ht="34.5" customHeight="1" x14ac:dyDescent="0.15">
      <c r="A97" s="56">
        <f t="shared" si="13"/>
        <v>85</v>
      </c>
      <c r="B97" s="59" t="str">
        <f t="shared" si="14"/>
        <v/>
      </c>
      <c r="C97" s="25"/>
      <c r="D97" s="26" t="str">
        <f t="shared" si="18"/>
        <v/>
      </c>
      <c r="E97" s="26" t="str">
        <f t="shared" si="19"/>
        <v/>
      </c>
      <c r="F97" s="27"/>
      <c r="G97" s="27"/>
      <c r="H97" s="31"/>
      <c r="I97" s="28"/>
      <c r="J97" s="29"/>
      <c r="K97" s="92"/>
      <c r="L97" s="29"/>
      <c r="M97" s="92"/>
      <c r="N97" s="30" t="str">
        <f t="shared" si="20"/>
        <v/>
      </c>
      <c r="O97" s="28"/>
      <c r="P97" s="28"/>
      <c r="Q97" s="140" t="str">
        <f t="shared" si="15"/>
        <v/>
      </c>
      <c r="R97" s="31"/>
      <c r="S97" s="31"/>
      <c r="T97" s="31"/>
      <c r="U97" s="95"/>
      <c r="V97" s="27"/>
      <c r="W97" s="100"/>
      <c r="X97" s="126"/>
      <c r="Y97" s="127"/>
      <c r="Z97" s="120"/>
      <c r="AA97" s="60"/>
      <c r="AB97" s="61"/>
      <c r="AD97" s="90">
        <f t="shared" si="21"/>
        <v>0</v>
      </c>
      <c r="AE97" s="90">
        <f>IF(AND($G97&lt;&gt;"",AND(H97=※編集不可※選択項目!$C$4,T97="")),1,0)</f>
        <v>0</v>
      </c>
      <c r="AF97" s="90">
        <f t="shared" si="16"/>
        <v>0</v>
      </c>
      <c r="AG97" s="90" t="str">
        <f t="shared" si="17"/>
        <v/>
      </c>
      <c r="AH97" s="8">
        <f t="shared" si="22"/>
        <v>0</v>
      </c>
      <c r="AI97" s="8">
        <f t="shared" si="23"/>
        <v>0</v>
      </c>
    </row>
    <row r="98" spans="1:35" s="4" customFormat="1" ht="34.5" customHeight="1" x14ac:dyDescent="0.15">
      <c r="A98" s="56">
        <f t="shared" si="13"/>
        <v>86</v>
      </c>
      <c r="B98" s="59" t="str">
        <f t="shared" si="14"/>
        <v/>
      </c>
      <c r="C98" s="25"/>
      <c r="D98" s="26" t="str">
        <f t="shared" si="18"/>
        <v/>
      </c>
      <c r="E98" s="26" t="str">
        <f t="shared" si="19"/>
        <v/>
      </c>
      <c r="F98" s="27"/>
      <c r="G98" s="27"/>
      <c r="H98" s="31"/>
      <c r="I98" s="28"/>
      <c r="J98" s="29"/>
      <c r="K98" s="92"/>
      <c r="L98" s="29"/>
      <c r="M98" s="92"/>
      <c r="N98" s="30" t="str">
        <f t="shared" si="20"/>
        <v/>
      </c>
      <c r="O98" s="28"/>
      <c r="P98" s="28"/>
      <c r="Q98" s="140" t="str">
        <f t="shared" si="15"/>
        <v/>
      </c>
      <c r="R98" s="31"/>
      <c r="S98" s="31"/>
      <c r="T98" s="31"/>
      <c r="U98" s="95"/>
      <c r="V98" s="27"/>
      <c r="W98" s="100"/>
      <c r="X98" s="126"/>
      <c r="Y98" s="127"/>
      <c r="Z98" s="120"/>
      <c r="AA98" s="60"/>
      <c r="AB98" s="61"/>
      <c r="AD98" s="90">
        <f t="shared" si="21"/>
        <v>0</v>
      </c>
      <c r="AE98" s="90">
        <f>IF(AND($G98&lt;&gt;"",AND(H98=※編集不可※選択項目!$C$4,T98="")),1,0)</f>
        <v>0</v>
      </c>
      <c r="AF98" s="90">
        <f t="shared" si="16"/>
        <v>0</v>
      </c>
      <c r="AG98" s="90" t="str">
        <f t="shared" si="17"/>
        <v/>
      </c>
      <c r="AH98" s="8">
        <f t="shared" si="22"/>
        <v>0</v>
      </c>
      <c r="AI98" s="8">
        <f t="shared" si="23"/>
        <v>0</v>
      </c>
    </row>
    <row r="99" spans="1:35" s="4" customFormat="1" ht="34.5" customHeight="1" x14ac:dyDescent="0.15">
      <c r="A99" s="56">
        <f t="shared" si="13"/>
        <v>87</v>
      </c>
      <c r="B99" s="59" t="str">
        <f t="shared" si="14"/>
        <v/>
      </c>
      <c r="C99" s="25"/>
      <c r="D99" s="26" t="str">
        <f t="shared" si="18"/>
        <v/>
      </c>
      <c r="E99" s="26" t="str">
        <f t="shared" si="19"/>
        <v/>
      </c>
      <c r="F99" s="27"/>
      <c r="G99" s="27"/>
      <c r="H99" s="31"/>
      <c r="I99" s="28"/>
      <c r="J99" s="29"/>
      <c r="K99" s="92"/>
      <c r="L99" s="29"/>
      <c r="M99" s="92"/>
      <c r="N99" s="30" t="str">
        <f t="shared" si="20"/>
        <v/>
      </c>
      <c r="O99" s="28"/>
      <c r="P99" s="28"/>
      <c r="Q99" s="140" t="str">
        <f t="shared" si="15"/>
        <v/>
      </c>
      <c r="R99" s="31"/>
      <c r="S99" s="31"/>
      <c r="T99" s="31"/>
      <c r="U99" s="95"/>
      <c r="V99" s="27"/>
      <c r="W99" s="100"/>
      <c r="X99" s="126"/>
      <c r="Y99" s="127"/>
      <c r="Z99" s="120"/>
      <c r="AA99" s="60"/>
      <c r="AB99" s="61"/>
      <c r="AD99" s="90">
        <f t="shared" si="21"/>
        <v>0</v>
      </c>
      <c r="AE99" s="90">
        <f>IF(AND($G99&lt;&gt;"",AND(H99=※編集不可※選択項目!$C$4,T99="")),1,0)</f>
        <v>0</v>
      </c>
      <c r="AF99" s="90">
        <f t="shared" si="16"/>
        <v>0</v>
      </c>
      <c r="AG99" s="90" t="str">
        <f t="shared" si="17"/>
        <v/>
      </c>
      <c r="AH99" s="8">
        <f t="shared" si="22"/>
        <v>0</v>
      </c>
      <c r="AI99" s="8">
        <f t="shared" si="23"/>
        <v>0</v>
      </c>
    </row>
    <row r="100" spans="1:35" s="4" customFormat="1" ht="34.5" customHeight="1" x14ac:dyDescent="0.15">
      <c r="A100" s="56">
        <f t="shared" si="13"/>
        <v>88</v>
      </c>
      <c r="B100" s="59" t="str">
        <f t="shared" si="14"/>
        <v/>
      </c>
      <c r="C100" s="25"/>
      <c r="D100" s="26" t="str">
        <f t="shared" si="18"/>
        <v/>
      </c>
      <c r="E100" s="26" t="str">
        <f t="shared" si="19"/>
        <v/>
      </c>
      <c r="F100" s="27"/>
      <c r="G100" s="27"/>
      <c r="H100" s="31"/>
      <c r="I100" s="28"/>
      <c r="J100" s="29"/>
      <c r="K100" s="92"/>
      <c r="L100" s="29"/>
      <c r="M100" s="92"/>
      <c r="N100" s="30" t="str">
        <f t="shared" si="20"/>
        <v/>
      </c>
      <c r="O100" s="28"/>
      <c r="P100" s="28"/>
      <c r="Q100" s="140" t="str">
        <f t="shared" si="15"/>
        <v/>
      </c>
      <c r="R100" s="31"/>
      <c r="S100" s="31"/>
      <c r="T100" s="31"/>
      <c r="U100" s="95"/>
      <c r="V100" s="27"/>
      <c r="W100" s="100"/>
      <c r="X100" s="126"/>
      <c r="Y100" s="127"/>
      <c r="Z100" s="120"/>
      <c r="AA100" s="60"/>
      <c r="AB100" s="61"/>
      <c r="AD100" s="90">
        <f t="shared" si="21"/>
        <v>0</v>
      </c>
      <c r="AE100" s="90">
        <f>IF(AND($G100&lt;&gt;"",AND(H100=※編集不可※選択項目!$C$4,T100="")),1,0)</f>
        <v>0</v>
      </c>
      <c r="AF100" s="90">
        <f t="shared" si="16"/>
        <v>0</v>
      </c>
      <c r="AG100" s="90" t="str">
        <f t="shared" si="17"/>
        <v/>
      </c>
      <c r="AH100" s="8">
        <f t="shared" si="22"/>
        <v>0</v>
      </c>
      <c r="AI100" s="8">
        <f t="shared" si="23"/>
        <v>0</v>
      </c>
    </row>
    <row r="101" spans="1:35" s="4" customFormat="1" ht="34.5" customHeight="1" x14ac:dyDescent="0.15">
      <c r="A101" s="56">
        <f t="shared" si="13"/>
        <v>89</v>
      </c>
      <c r="B101" s="59" t="str">
        <f t="shared" si="14"/>
        <v/>
      </c>
      <c r="C101" s="25"/>
      <c r="D101" s="26" t="str">
        <f t="shared" si="18"/>
        <v/>
      </c>
      <c r="E101" s="26" t="str">
        <f t="shared" si="19"/>
        <v/>
      </c>
      <c r="F101" s="27"/>
      <c r="G101" s="27"/>
      <c r="H101" s="31"/>
      <c r="I101" s="28"/>
      <c r="J101" s="29"/>
      <c r="K101" s="92"/>
      <c r="L101" s="29"/>
      <c r="M101" s="92"/>
      <c r="N101" s="30" t="str">
        <f t="shared" si="20"/>
        <v/>
      </c>
      <c r="O101" s="28"/>
      <c r="P101" s="28"/>
      <c r="Q101" s="140" t="str">
        <f t="shared" si="15"/>
        <v/>
      </c>
      <c r="R101" s="31"/>
      <c r="S101" s="31"/>
      <c r="T101" s="31"/>
      <c r="U101" s="95"/>
      <c r="V101" s="27"/>
      <c r="W101" s="100"/>
      <c r="X101" s="126"/>
      <c r="Y101" s="127"/>
      <c r="Z101" s="120"/>
      <c r="AA101" s="60"/>
      <c r="AB101" s="61"/>
      <c r="AD101" s="90">
        <f t="shared" si="21"/>
        <v>0</v>
      </c>
      <c r="AE101" s="90">
        <f>IF(AND($G101&lt;&gt;"",AND(H101=※編集不可※選択項目!$C$4,T101="")),1,0)</f>
        <v>0</v>
      </c>
      <c r="AF101" s="90">
        <f t="shared" si="16"/>
        <v>0</v>
      </c>
      <c r="AG101" s="90" t="str">
        <f t="shared" si="17"/>
        <v/>
      </c>
      <c r="AH101" s="8">
        <f t="shared" si="22"/>
        <v>0</v>
      </c>
      <c r="AI101" s="8">
        <f t="shared" si="23"/>
        <v>0</v>
      </c>
    </row>
    <row r="102" spans="1:35" s="4" customFormat="1" ht="34.5" customHeight="1" x14ac:dyDescent="0.15">
      <c r="A102" s="56">
        <f t="shared" si="13"/>
        <v>90</v>
      </c>
      <c r="B102" s="59" t="str">
        <f t="shared" si="14"/>
        <v/>
      </c>
      <c r="C102" s="25"/>
      <c r="D102" s="26" t="str">
        <f t="shared" si="18"/>
        <v/>
      </c>
      <c r="E102" s="26" t="str">
        <f t="shared" si="19"/>
        <v/>
      </c>
      <c r="F102" s="27"/>
      <c r="G102" s="27"/>
      <c r="H102" s="31"/>
      <c r="I102" s="28"/>
      <c r="J102" s="29"/>
      <c r="K102" s="92"/>
      <c r="L102" s="29"/>
      <c r="M102" s="92"/>
      <c r="N102" s="30" t="str">
        <f t="shared" si="20"/>
        <v/>
      </c>
      <c r="O102" s="28"/>
      <c r="P102" s="28"/>
      <c r="Q102" s="140" t="str">
        <f t="shared" si="15"/>
        <v/>
      </c>
      <c r="R102" s="31"/>
      <c r="S102" s="31"/>
      <c r="T102" s="31"/>
      <c r="U102" s="95"/>
      <c r="V102" s="27"/>
      <c r="W102" s="100"/>
      <c r="X102" s="126"/>
      <c r="Y102" s="127"/>
      <c r="Z102" s="120"/>
      <c r="AA102" s="60"/>
      <c r="AB102" s="61"/>
      <c r="AD102" s="90">
        <f t="shared" si="21"/>
        <v>0</v>
      </c>
      <c r="AE102" s="90">
        <f>IF(AND($G102&lt;&gt;"",AND(H102=※編集不可※選択項目!$C$4,T102="")),1,0)</f>
        <v>0</v>
      </c>
      <c r="AF102" s="90">
        <f t="shared" si="16"/>
        <v>0</v>
      </c>
      <c r="AG102" s="90" t="str">
        <f t="shared" si="17"/>
        <v/>
      </c>
      <c r="AH102" s="8">
        <f t="shared" si="22"/>
        <v>0</v>
      </c>
      <c r="AI102" s="8">
        <f t="shared" si="23"/>
        <v>0</v>
      </c>
    </row>
    <row r="103" spans="1:35" s="4" customFormat="1" ht="34.5" customHeight="1" x14ac:dyDescent="0.15">
      <c r="A103" s="56">
        <f t="shared" si="13"/>
        <v>91</v>
      </c>
      <c r="B103" s="59" t="str">
        <f t="shared" si="14"/>
        <v/>
      </c>
      <c r="C103" s="25"/>
      <c r="D103" s="26" t="str">
        <f t="shared" si="18"/>
        <v/>
      </c>
      <c r="E103" s="26" t="str">
        <f t="shared" si="19"/>
        <v/>
      </c>
      <c r="F103" s="27"/>
      <c r="G103" s="27"/>
      <c r="H103" s="31"/>
      <c r="I103" s="28"/>
      <c r="J103" s="29"/>
      <c r="K103" s="92"/>
      <c r="L103" s="29"/>
      <c r="M103" s="92"/>
      <c r="N103" s="30" t="str">
        <f t="shared" si="20"/>
        <v/>
      </c>
      <c r="O103" s="28"/>
      <c r="P103" s="28"/>
      <c r="Q103" s="140" t="str">
        <f t="shared" si="15"/>
        <v/>
      </c>
      <c r="R103" s="31"/>
      <c r="S103" s="31"/>
      <c r="T103" s="31"/>
      <c r="U103" s="95"/>
      <c r="V103" s="27"/>
      <c r="W103" s="100"/>
      <c r="X103" s="126"/>
      <c r="Y103" s="127"/>
      <c r="Z103" s="120"/>
      <c r="AA103" s="60"/>
      <c r="AB103" s="61"/>
      <c r="AD103" s="90">
        <f t="shared" si="21"/>
        <v>0</v>
      </c>
      <c r="AE103" s="90">
        <f>IF(AND($G103&lt;&gt;"",AND(H103=※編集不可※選択項目!$C$4,T103="")),1,0)</f>
        <v>0</v>
      </c>
      <c r="AF103" s="90">
        <f t="shared" si="16"/>
        <v>0</v>
      </c>
      <c r="AG103" s="90" t="str">
        <f t="shared" si="17"/>
        <v/>
      </c>
      <c r="AH103" s="8">
        <f t="shared" si="22"/>
        <v>0</v>
      </c>
      <c r="AI103" s="8">
        <f t="shared" si="23"/>
        <v>0</v>
      </c>
    </row>
    <row r="104" spans="1:35" s="4" customFormat="1" ht="34.5" customHeight="1" x14ac:dyDescent="0.15">
      <c r="A104" s="56">
        <f t="shared" si="13"/>
        <v>92</v>
      </c>
      <c r="B104" s="59" t="str">
        <f t="shared" si="14"/>
        <v/>
      </c>
      <c r="C104" s="25"/>
      <c r="D104" s="26" t="str">
        <f t="shared" si="18"/>
        <v/>
      </c>
      <c r="E104" s="26" t="str">
        <f t="shared" si="19"/>
        <v/>
      </c>
      <c r="F104" s="27"/>
      <c r="G104" s="27"/>
      <c r="H104" s="31"/>
      <c r="I104" s="28"/>
      <c r="J104" s="29"/>
      <c r="K104" s="92"/>
      <c r="L104" s="29"/>
      <c r="M104" s="92"/>
      <c r="N104" s="30" t="str">
        <f t="shared" si="20"/>
        <v/>
      </c>
      <c r="O104" s="28"/>
      <c r="P104" s="28"/>
      <c r="Q104" s="140" t="str">
        <f t="shared" si="15"/>
        <v/>
      </c>
      <c r="R104" s="31"/>
      <c r="S104" s="31"/>
      <c r="T104" s="31"/>
      <c r="U104" s="95"/>
      <c r="V104" s="27"/>
      <c r="W104" s="100"/>
      <c r="X104" s="126"/>
      <c r="Y104" s="127"/>
      <c r="Z104" s="120"/>
      <c r="AA104" s="60"/>
      <c r="AB104" s="61"/>
      <c r="AD104" s="90">
        <f t="shared" si="21"/>
        <v>0</v>
      </c>
      <c r="AE104" s="90">
        <f>IF(AND($G104&lt;&gt;"",AND(H104=※編集不可※選択項目!$C$4,T104="")),1,0)</f>
        <v>0</v>
      </c>
      <c r="AF104" s="90">
        <f t="shared" si="16"/>
        <v>0</v>
      </c>
      <c r="AG104" s="90" t="str">
        <f t="shared" si="17"/>
        <v/>
      </c>
      <c r="AH104" s="8">
        <f t="shared" si="22"/>
        <v>0</v>
      </c>
      <c r="AI104" s="8">
        <f t="shared" si="23"/>
        <v>0</v>
      </c>
    </row>
    <row r="105" spans="1:35" s="4" customFormat="1" ht="34.5" customHeight="1" x14ac:dyDescent="0.15">
      <c r="A105" s="56">
        <f t="shared" si="13"/>
        <v>93</v>
      </c>
      <c r="B105" s="59" t="str">
        <f t="shared" si="14"/>
        <v/>
      </c>
      <c r="C105" s="25"/>
      <c r="D105" s="26" t="str">
        <f t="shared" si="18"/>
        <v/>
      </c>
      <c r="E105" s="26" t="str">
        <f t="shared" si="19"/>
        <v/>
      </c>
      <c r="F105" s="27"/>
      <c r="G105" s="27"/>
      <c r="H105" s="31"/>
      <c r="I105" s="28"/>
      <c r="J105" s="29"/>
      <c r="K105" s="92"/>
      <c r="L105" s="29"/>
      <c r="M105" s="92"/>
      <c r="N105" s="30" t="str">
        <f t="shared" si="20"/>
        <v/>
      </c>
      <c r="O105" s="28"/>
      <c r="P105" s="28"/>
      <c r="Q105" s="140" t="str">
        <f t="shared" si="15"/>
        <v/>
      </c>
      <c r="R105" s="31"/>
      <c r="S105" s="31"/>
      <c r="T105" s="31"/>
      <c r="U105" s="95"/>
      <c r="V105" s="27"/>
      <c r="W105" s="100"/>
      <c r="X105" s="126"/>
      <c r="Y105" s="127"/>
      <c r="Z105" s="120"/>
      <c r="AA105" s="60"/>
      <c r="AB105" s="61"/>
      <c r="AD105" s="90">
        <f t="shared" si="21"/>
        <v>0</v>
      </c>
      <c r="AE105" s="90">
        <f>IF(AND($G105&lt;&gt;"",AND(H105=※編集不可※選択項目!$C$4,T105="")),1,0)</f>
        <v>0</v>
      </c>
      <c r="AF105" s="90">
        <f t="shared" si="16"/>
        <v>0</v>
      </c>
      <c r="AG105" s="90" t="str">
        <f t="shared" si="17"/>
        <v/>
      </c>
      <c r="AH105" s="8">
        <f t="shared" si="22"/>
        <v>0</v>
      </c>
      <c r="AI105" s="8">
        <f t="shared" si="23"/>
        <v>0</v>
      </c>
    </row>
    <row r="106" spans="1:35" s="4" customFormat="1" ht="34.5" customHeight="1" x14ac:dyDescent="0.15">
      <c r="A106" s="56">
        <f t="shared" si="13"/>
        <v>94</v>
      </c>
      <c r="B106" s="59" t="str">
        <f t="shared" si="14"/>
        <v/>
      </c>
      <c r="C106" s="25"/>
      <c r="D106" s="26" t="str">
        <f t="shared" si="18"/>
        <v/>
      </c>
      <c r="E106" s="26" t="str">
        <f t="shared" si="19"/>
        <v/>
      </c>
      <c r="F106" s="27"/>
      <c r="G106" s="27"/>
      <c r="H106" s="31"/>
      <c r="I106" s="28"/>
      <c r="J106" s="29"/>
      <c r="K106" s="92"/>
      <c r="L106" s="29"/>
      <c r="M106" s="92"/>
      <c r="N106" s="30" t="str">
        <f t="shared" si="20"/>
        <v/>
      </c>
      <c r="O106" s="28"/>
      <c r="P106" s="28"/>
      <c r="Q106" s="140" t="str">
        <f t="shared" si="15"/>
        <v/>
      </c>
      <c r="R106" s="31"/>
      <c r="S106" s="31"/>
      <c r="T106" s="31"/>
      <c r="U106" s="95"/>
      <c r="V106" s="27"/>
      <c r="W106" s="100"/>
      <c r="X106" s="126"/>
      <c r="Y106" s="127"/>
      <c r="Z106" s="120"/>
      <c r="AA106" s="60"/>
      <c r="AB106" s="61"/>
      <c r="AD106" s="90">
        <f t="shared" si="21"/>
        <v>0</v>
      </c>
      <c r="AE106" s="90">
        <f>IF(AND($G106&lt;&gt;"",AND(H106=※編集不可※選択項目!$C$4,T106="")),1,0)</f>
        <v>0</v>
      </c>
      <c r="AF106" s="90">
        <f t="shared" si="16"/>
        <v>0</v>
      </c>
      <c r="AG106" s="90" t="str">
        <f t="shared" si="17"/>
        <v/>
      </c>
      <c r="AH106" s="8">
        <f t="shared" si="22"/>
        <v>0</v>
      </c>
      <c r="AI106" s="8">
        <f t="shared" si="23"/>
        <v>0</v>
      </c>
    </row>
    <row r="107" spans="1:35" s="4" customFormat="1" ht="34.5" customHeight="1" x14ac:dyDescent="0.15">
      <c r="A107" s="56">
        <f t="shared" si="13"/>
        <v>95</v>
      </c>
      <c r="B107" s="59" t="str">
        <f t="shared" si="14"/>
        <v/>
      </c>
      <c r="C107" s="25"/>
      <c r="D107" s="26" t="str">
        <f t="shared" si="18"/>
        <v/>
      </c>
      <c r="E107" s="26" t="str">
        <f t="shared" si="19"/>
        <v/>
      </c>
      <c r="F107" s="27"/>
      <c r="G107" s="27"/>
      <c r="H107" s="31"/>
      <c r="I107" s="28"/>
      <c r="J107" s="29"/>
      <c r="K107" s="92"/>
      <c r="L107" s="29"/>
      <c r="M107" s="92"/>
      <c r="N107" s="30" t="str">
        <f t="shared" si="20"/>
        <v/>
      </c>
      <c r="O107" s="28"/>
      <c r="P107" s="28"/>
      <c r="Q107" s="140" t="str">
        <f t="shared" si="15"/>
        <v/>
      </c>
      <c r="R107" s="31"/>
      <c r="S107" s="31"/>
      <c r="T107" s="31"/>
      <c r="U107" s="95"/>
      <c r="V107" s="27"/>
      <c r="W107" s="100"/>
      <c r="X107" s="126"/>
      <c r="Y107" s="127"/>
      <c r="Z107" s="120"/>
      <c r="AA107" s="60"/>
      <c r="AB107" s="61"/>
      <c r="AD107" s="90">
        <f t="shared" si="21"/>
        <v>0</v>
      </c>
      <c r="AE107" s="90">
        <f>IF(AND($G107&lt;&gt;"",AND(H107=※編集不可※選択項目!$C$4,T107="")),1,0)</f>
        <v>0</v>
      </c>
      <c r="AF107" s="90">
        <f t="shared" si="16"/>
        <v>0</v>
      </c>
      <c r="AG107" s="90" t="str">
        <f t="shared" si="17"/>
        <v/>
      </c>
      <c r="AH107" s="8">
        <f t="shared" si="22"/>
        <v>0</v>
      </c>
      <c r="AI107" s="8">
        <f t="shared" si="23"/>
        <v>0</v>
      </c>
    </row>
    <row r="108" spans="1:35" s="4" customFormat="1" ht="34.5" customHeight="1" x14ac:dyDescent="0.15">
      <c r="A108" s="56">
        <f t="shared" si="13"/>
        <v>96</v>
      </c>
      <c r="B108" s="59" t="str">
        <f t="shared" si="14"/>
        <v/>
      </c>
      <c r="C108" s="25"/>
      <c r="D108" s="26" t="str">
        <f t="shared" si="18"/>
        <v/>
      </c>
      <c r="E108" s="26" t="str">
        <f t="shared" si="19"/>
        <v/>
      </c>
      <c r="F108" s="27"/>
      <c r="G108" s="27"/>
      <c r="H108" s="31"/>
      <c r="I108" s="28"/>
      <c r="J108" s="29"/>
      <c r="K108" s="92"/>
      <c r="L108" s="29"/>
      <c r="M108" s="92"/>
      <c r="N108" s="30" t="str">
        <f t="shared" si="20"/>
        <v/>
      </c>
      <c r="O108" s="28"/>
      <c r="P108" s="28"/>
      <c r="Q108" s="140" t="str">
        <f t="shared" si="15"/>
        <v/>
      </c>
      <c r="R108" s="31"/>
      <c r="S108" s="31"/>
      <c r="T108" s="31"/>
      <c r="U108" s="95"/>
      <c r="V108" s="27"/>
      <c r="W108" s="100"/>
      <c r="X108" s="126"/>
      <c r="Y108" s="127"/>
      <c r="Z108" s="120"/>
      <c r="AA108" s="60"/>
      <c r="AB108" s="61"/>
      <c r="AD108" s="90">
        <f t="shared" si="21"/>
        <v>0</v>
      </c>
      <c r="AE108" s="90">
        <f>IF(AND($G108&lt;&gt;"",AND(H108=※編集不可※選択項目!$C$4,T108="")),1,0)</f>
        <v>0</v>
      </c>
      <c r="AF108" s="90">
        <f t="shared" si="16"/>
        <v>0</v>
      </c>
      <c r="AG108" s="90" t="str">
        <f t="shared" si="17"/>
        <v/>
      </c>
      <c r="AH108" s="8">
        <f t="shared" si="22"/>
        <v>0</v>
      </c>
      <c r="AI108" s="8">
        <f t="shared" si="23"/>
        <v>0</v>
      </c>
    </row>
    <row r="109" spans="1:35" s="4" customFormat="1" ht="34.5" customHeight="1" x14ac:dyDescent="0.15">
      <c r="A109" s="56">
        <f t="shared" si="13"/>
        <v>97</v>
      </c>
      <c r="B109" s="59" t="str">
        <f t="shared" si="14"/>
        <v/>
      </c>
      <c r="C109" s="25"/>
      <c r="D109" s="26" t="str">
        <f t="shared" si="18"/>
        <v/>
      </c>
      <c r="E109" s="26" t="str">
        <f t="shared" si="19"/>
        <v/>
      </c>
      <c r="F109" s="27"/>
      <c r="G109" s="27"/>
      <c r="H109" s="31"/>
      <c r="I109" s="28"/>
      <c r="J109" s="29"/>
      <c r="K109" s="92"/>
      <c r="L109" s="29"/>
      <c r="M109" s="92"/>
      <c r="N109" s="30" t="str">
        <f t="shared" si="20"/>
        <v/>
      </c>
      <c r="O109" s="28"/>
      <c r="P109" s="28"/>
      <c r="Q109" s="140" t="str">
        <f t="shared" si="15"/>
        <v/>
      </c>
      <c r="R109" s="31"/>
      <c r="S109" s="31"/>
      <c r="T109" s="31"/>
      <c r="U109" s="95"/>
      <c r="V109" s="27"/>
      <c r="W109" s="100"/>
      <c r="X109" s="126"/>
      <c r="Y109" s="127"/>
      <c r="Z109" s="120"/>
      <c r="AA109" s="60"/>
      <c r="AB109" s="61"/>
      <c r="AD109" s="90">
        <f t="shared" si="21"/>
        <v>0</v>
      </c>
      <c r="AE109" s="90">
        <f>IF(AND($G109&lt;&gt;"",AND(H109=※編集不可※選択項目!$C$4,T109="")),1,0)</f>
        <v>0</v>
      </c>
      <c r="AF109" s="90">
        <f t="shared" si="16"/>
        <v>0</v>
      </c>
      <c r="AG109" s="90" t="str">
        <f t="shared" si="17"/>
        <v/>
      </c>
      <c r="AH109" s="8">
        <f t="shared" si="22"/>
        <v>0</v>
      </c>
      <c r="AI109" s="8">
        <f t="shared" si="23"/>
        <v>0</v>
      </c>
    </row>
    <row r="110" spans="1:35" s="4" customFormat="1" ht="34.5" customHeight="1" x14ac:dyDescent="0.15">
      <c r="A110" s="56">
        <f t="shared" si="13"/>
        <v>98</v>
      </c>
      <c r="B110" s="59" t="str">
        <f t="shared" si="14"/>
        <v/>
      </c>
      <c r="C110" s="25"/>
      <c r="D110" s="26" t="str">
        <f t="shared" si="18"/>
        <v/>
      </c>
      <c r="E110" s="26" t="str">
        <f t="shared" si="19"/>
        <v/>
      </c>
      <c r="F110" s="27"/>
      <c r="G110" s="27"/>
      <c r="H110" s="31"/>
      <c r="I110" s="28"/>
      <c r="J110" s="29"/>
      <c r="K110" s="92"/>
      <c r="L110" s="29"/>
      <c r="M110" s="92"/>
      <c r="N110" s="30" t="str">
        <f t="shared" si="20"/>
        <v/>
      </c>
      <c r="O110" s="28"/>
      <c r="P110" s="28"/>
      <c r="Q110" s="140" t="str">
        <f t="shared" si="15"/>
        <v/>
      </c>
      <c r="R110" s="31"/>
      <c r="S110" s="31"/>
      <c r="T110" s="31"/>
      <c r="U110" s="95"/>
      <c r="V110" s="27"/>
      <c r="W110" s="100"/>
      <c r="X110" s="126"/>
      <c r="Y110" s="127"/>
      <c r="Z110" s="120"/>
      <c r="AA110" s="60"/>
      <c r="AB110" s="61"/>
      <c r="AD110" s="90">
        <f t="shared" si="21"/>
        <v>0</v>
      </c>
      <c r="AE110" s="90">
        <f>IF(AND($G110&lt;&gt;"",AND(H110=※編集不可※選択項目!$C$4,T110="")),1,0)</f>
        <v>0</v>
      </c>
      <c r="AF110" s="90">
        <f t="shared" si="16"/>
        <v>0</v>
      </c>
      <c r="AG110" s="90" t="str">
        <f t="shared" si="17"/>
        <v/>
      </c>
      <c r="AH110" s="8">
        <f t="shared" si="22"/>
        <v>0</v>
      </c>
      <c r="AI110" s="8">
        <f t="shared" si="23"/>
        <v>0</v>
      </c>
    </row>
    <row r="111" spans="1:35" s="4" customFormat="1" ht="34.5" customHeight="1" x14ac:dyDescent="0.15">
      <c r="A111" s="56">
        <f t="shared" si="13"/>
        <v>99</v>
      </c>
      <c r="B111" s="59" t="str">
        <f t="shared" si="14"/>
        <v/>
      </c>
      <c r="C111" s="25"/>
      <c r="D111" s="26" t="str">
        <f t="shared" si="18"/>
        <v/>
      </c>
      <c r="E111" s="26" t="str">
        <f t="shared" si="19"/>
        <v/>
      </c>
      <c r="F111" s="27"/>
      <c r="G111" s="27"/>
      <c r="H111" s="31"/>
      <c r="I111" s="28"/>
      <c r="J111" s="29"/>
      <c r="K111" s="92"/>
      <c r="L111" s="29"/>
      <c r="M111" s="92"/>
      <c r="N111" s="30" t="str">
        <f t="shared" si="20"/>
        <v/>
      </c>
      <c r="O111" s="28"/>
      <c r="P111" s="28"/>
      <c r="Q111" s="140" t="str">
        <f t="shared" si="15"/>
        <v/>
      </c>
      <c r="R111" s="31"/>
      <c r="S111" s="31"/>
      <c r="T111" s="31"/>
      <c r="U111" s="95"/>
      <c r="V111" s="27"/>
      <c r="W111" s="100"/>
      <c r="X111" s="126"/>
      <c r="Y111" s="127"/>
      <c r="Z111" s="120"/>
      <c r="AA111" s="60"/>
      <c r="AB111" s="61"/>
      <c r="AD111" s="90">
        <f t="shared" si="21"/>
        <v>0</v>
      </c>
      <c r="AE111" s="90">
        <f>IF(AND($G111&lt;&gt;"",AND(H111=※編集不可※選択項目!$C$4,T111="")),1,0)</f>
        <v>0</v>
      </c>
      <c r="AF111" s="90">
        <f t="shared" si="16"/>
        <v>0</v>
      </c>
      <c r="AG111" s="90" t="str">
        <f t="shared" si="17"/>
        <v/>
      </c>
      <c r="AH111" s="8">
        <f t="shared" si="22"/>
        <v>0</v>
      </c>
      <c r="AI111" s="8">
        <f t="shared" si="23"/>
        <v>0</v>
      </c>
    </row>
    <row r="112" spans="1:35" s="4" customFormat="1" ht="34.5" customHeight="1" x14ac:dyDescent="0.15">
      <c r="A112" s="56">
        <f t="shared" si="13"/>
        <v>100</v>
      </c>
      <c r="B112" s="59" t="str">
        <f t="shared" si="14"/>
        <v/>
      </c>
      <c r="C112" s="25"/>
      <c r="D112" s="26" t="str">
        <f t="shared" si="18"/>
        <v/>
      </c>
      <c r="E112" s="26" t="str">
        <f t="shared" si="19"/>
        <v/>
      </c>
      <c r="F112" s="27"/>
      <c r="G112" s="27"/>
      <c r="H112" s="31"/>
      <c r="I112" s="28"/>
      <c r="J112" s="29"/>
      <c r="K112" s="92"/>
      <c r="L112" s="29"/>
      <c r="M112" s="92"/>
      <c r="N112" s="30" t="str">
        <f t="shared" si="20"/>
        <v/>
      </c>
      <c r="O112" s="28"/>
      <c r="P112" s="28"/>
      <c r="Q112" s="140" t="str">
        <f t="shared" si="15"/>
        <v/>
      </c>
      <c r="R112" s="31"/>
      <c r="S112" s="31"/>
      <c r="T112" s="31"/>
      <c r="U112" s="95"/>
      <c r="V112" s="27"/>
      <c r="W112" s="100"/>
      <c r="X112" s="126"/>
      <c r="Y112" s="127"/>
      <c r="Z112" s="120"/>
      <c r="AA112" s="60"/>
      <c r="AB112" s="61"/>
      <c r="AD112" s="90">
        <f t="shared" si="21"/>
        <v>0</v>
      </c>
      <c r="AE112" s="90">
        <f>IF(AND($G112&lt;&gt;"",AND(H112=※編集不可※選択項目!$C$4,T112="")),1,0)</f>
        <v>0</v>
      </c>
      <c r="AF112" s="90">
        <f t="shared" si="16"/>
        <v>0</v>
      </c>
      <c r="AG112" s="90" t="str">
        <f t="shared" si="17"/>
        <v/>
      </c>
      <c r="AH112" s="8">
        <f t="shared" si="22"/>
        <v>0</v>
      </c>
      <c r="AI112" s="8">
        <f t="shared" si="23"/>
        <v>0</v>
      </c>
    </row>
    <row r="113" spans="1:35" s="4" customFormat="1" ht="34.5" customHeight="1" x14ac:dyDescent="0.15">
      <c r="A113" s="56">
        <f t="shared" si="13"/>
        <v>101</v>
      </c>
      <c r="B113" s="59" t="str">
        <f t="shared" si="14"/>
        <v/>
      </c>
      <c r="C113" s="25"/>
      <c r="D113" s="26" t="str">
        <f t="shared" si="18"/>
        <v/>
      </c>
      <c r="E113" s="26" t="str">
        <f t="shared" si="19"/>
        <v/>
      </c>
      <c r="F113" s="27"/>
      <c r="G113" s="27"/>
      <c r="H113" s="31"/>
      <c r="I113" s="28"/>
      <c r="J113" s="29"/>
      <c r="K113" s="92"/>
      <c r="L113" s="29"/>
      <c r="M113" s="92"/>
      <c r="N113" s="30" t="str">
        <f t="shared" si="20"/>
        <v/>
      </c>
      <c r="O113" s="28"/>
      <c r="P113" s="28"/>
      <c r="Q113" s="140" t="str">
        <f t="shared" si="15"/>
        <v/>
      </c>
      <c r="R113" s="31"/>
      <c r="S113" s="31"/>
      <c r="T113" s="31"/>
      <c r="U113" s="95"/>
      <c r="V113" s="27"/>
      <c r="W113" s="100"/>
      <c r="X113" s="126"/>
      <c r="Y113" s="127"/>
      <c r="Z113" s="120"/>
      <c r="AA113" s="60"/>
      <c r="AB113" s="61"/>
      <c r="AD113" s="90">
        <f t="shared" si="21"/>
        <v>0</v>
      </c>
      <c r="AE113" s="90">
        <f>IF(AND($G113&lt;&gt;"",AND(H113=※編集不可※選択項目!$C$4,T113="")),1,0)</f>
        <v>0</v>
      </c>
      <c r="AF113" s="90">
        <f t="shared" si="16"/>
        <v>0</v>
      </c>
      <c r="AG113" s="90" t="str">
        <f t="shared" si="17"/>
        <v/>
      </c>
      <c r="AH113" s="8">
        <f t="shared" si="22"/>
        <v>0</v>
      </c>
      <c r="AI113" s="8">
        <f t="shared" si="23"/>
        <v>0</v>
      </c>
    </row>
    <row r="114" spans="1:35" s="4" customFormat="1" ht="34.5" customHeight="1" x14ac:dyDescent="0.15">
      <c r="A114" s="56">
        <f t="shared" si="13"/>
        <v>102</v>
      </c>
      <c r="B114" s="59" t="str">
        <f t="shared" si="14"/>
        <v/>
      </c>
      <c r="C114" s="25"/>
      <c r="D114" s="26" t="str">
        <f t="shared" si="18"/>
        <v/>
      </c>
      <c r="E114" s="26" t="str">
        <f t="shared" si="19"/>
        <v/>
      </c>
      <c r="F114" s="27"/>
      <c r="G114" s="27"/>
      <c r="H114" s="31"/>
      <c r="I114" s="28"/>
      <c r="J114" s="29"/>
      <c r="K114" s="92"/>
      <c r="L114" s="29"/>
      <c r="M114" s="92"/>
      <c r="N114" s="30" t="str">
        <f t="shared" si="20"/>
        <v/>
      </c>
      <c r="O114" s="28"/>
      <c r="P114" s="28"/>
      <c r="Q114" s="140" t="str">
        <f t="shared" si="15"/>
        <v/>
      </c>
      <c r="R114" s="31"/>
      <c r="S114" s="31"/>
      <c r="T114" s="31"/>
      <c r="U114" s="95"/>
      <c r="V114" s="27"/>
      <c r="W114" s="100"/>
      <c r="X114" s="126"/>
      <c r="Y114" s="127"/>
      <c r="Z114" s="120"/>
      <c r="AA114" s="60"/>
      <c r="AB114" s="61"/>
      <c r="AD114" s="90">
        <f t="shared" si="21"/>
        <v>0</v>
      </c>
      <c r="AE114" s="90">
        <f>IF(AND($G114&lt;&gt;"",AND(H114=※編集不可※選択項目!$C$4,T114="")),1,0)</f>
        <v>0</v>
      </c>
      <c r="AF114" s="90">
        <f t="shared" si="16"/>
        <v>0</v>
      </c>
      <c r="AG114" s="90" t="str">
        <f t="shared" si="17"/>
        <v/>
      </c>
      <c r="AH114" s="8">
        <f t="shared" si="22"/>
        <v>0</v>
      </c>
      <c r="AI114" s="8">
        <f t="shared" si="23"/>
        <v>0</v>
      </c>
    </row>
    <row r="115" spans="1:35" s="4" customFormat="1" ht="34.5" customHeight="1" x14ac:dyDescent="0.15">
      <c r="A115" s="56">
        <f t="shared" si="13"/>
        <v>103</v>
      </c>
      <c r="B115" s="59" t="str">
        <f t="shared" si="14"/>
        <v/>
      </c>
      <c r="C115" s="25"/>
      <c r="D115" s="26" t="str">
        <f t="shared" si="18"/>
        <v/>
      </c>
      <c r="E115" s="26" t="str">
        <f t="shared" si="19"/>
        <v/>
      </c>
      <c r="F115" s="27"/>
      <c r="G115" s="27"/>
      <c r="H115" s="31"/>
      <c r="I115" s="28"/>
      <c r="J115" s="29"/>
      <c r="K115" s="92"/>
      <c r="L115" s="29"/>
      <c r="M115" s="92"/>
      <c r="N115" s="30" t="str">
        <f t="shared" si="20"/>
        <v/>
      </c>
      <c r="O115" s="28"/>
      <c r="P115" s="28"/>
      <c r="Q115" s="140" t="str">
        <f t="shared" si="15"/>
        <v/>
      </c>
      <c r="R115" s="31"/>
      <c r="S115" s="31"/>
      <c r="T115" s="31"/>
      <c r="U115" s="95"/>
      <c r="V115" s="27"/>
      <c r="W115" s="100"/>
      <c r="X115" s="126"/>
      <c r="Y115" s="127"/>
      <c r="Z115" s="120"/>
      <c r="AA115" s="60"/>
      <c r="AB115" s="61"/>
      <c r="AD115" s="90">
        <f t="shared" si="21"/>
        <v>0</v>
      </c>
      <c r="AE115" s="90">
        <f>IF(AND($G115&lt;&gt;"",AND(H115=※編集不可※選択項目!$C$4,T115="")),1,0)</f>
        <v>0</v>
      </c>
      <c r="AF115" s="90">
        <f t="shared" si="16"/>
        <v>0</v>
      </c>
      <c r="AG115" s="90" t="str">
        <f t="shared" si="17"/>
        <v/>
      </c>
      <c r="AH115" s="8">
        <f t="shared" si="22"/>
        <v>0</v>
      </c>
      <c r="AI115" s="8">
        <f t="shared" si="23"/>
        <v>0</v>
      </c>
    </row>
    <row r="116" spans="1:35" s="4" customFormat="1" ht="34.5" customHeight="1" x14ac:dyDescent="0.15">
      <c r="A116" s="56">
        <f t="shared" si="13"/>
        <v>104</v>
      </c>
      <c r="B116" s="59" t="str">
        <f t="shared" si="14"/>
        <v/>
      </c>
      <c r="C116" s="25"/>
      <c r="D116" s="26" t="str">
        <f t="shared" si="18"/>
        <v/>
      </c>
      <c r="E116" s="26" t="str">
        <f t="shared" si="19"/>
        <v/>
      </c>
      <c r="F116" s="27"/>
      <c r="G116" s="27"/>
      <c r="H116" s="31"/>
      <c r="I116" s="28"/>
      <c r="J116" s="29"/>
      <c r="K116" s="92"/>
      <c r="L116" s="29"/>
      <c r="M116" s="92"/>
      <c r="N116" s="30" t="str">
        <f t="shared" si="20"/>
        <v/>
      </c>
      <c r="O116" s="28"/>
      <c r="P116" s="28"/>
      <c r="Q116" s="140" t="str">
        <f t="shared" si="15"/>
        <v/>
      </c>
      <c r="R116" s="31"/>
      <c r="S116" s="31"/>
      <c r="T116" s="31"/>
      <c r="U116" s="95"/>
      <c r="V116" s="27"/>
      <c r="W116" s="100"/>
      <c r="X116" s="126"/>
      <c r="Y116" s="127"/>
      <c r="Z116" s="120"/>
      <c r="AA116" s="60"/>
      <c r="AB116" s="61"/>
      <c r="AD116" s="90">
        <f t="shared" si="21"/>
        <v>0</v>
      </c>
      <c r="AE116" s="90">
        <f>IF(AND($G116&lt;&gt;"",AND(H116=※編集不可※選択項目!$C$4,T116="")),1,0)</f>
        <v>0</v>
      </c>
      <c r="AF116" s="90">
        <f t="shared" si="16"/>
        <v>0</v>
      </c>
      <c r="AG116" s="90" t="str">
        <f t="shared" si="17"/>
        <v/>
      </c>
      <c r="AH116" s="8">
        <f t="shared" si="22"/>
        <v>0</v>
      </c>
      <c r="AI116" s="8">
        <f t="shared" si="23"/>
        <v>0</v>
      </c>
    </row>
    <row r="117" spans="1:35" s="4" customFormat="1" ht="34.5" customHeight="1" x14ac:dyDescent="0.15">
      <c r="A117" s="56">
        <f t="shared" si="13"/>
        <v>105</v>
      </c>
      <c r="B117" s="59" t="str">
        <f t="shared" si="14"/>
        <v/>
      </c>
      <c r="C117" s="25"/>
      <c r="D117" s="26" t="str">
        <f t="shared" si="18"/>
        <v/>
      </c>
      <c r="E117" s="26" t="str">
        <f t="shared" si="19"/>
        <v/>
      </c>
      <c r="F117" s="27"/>
      <c r="G117" s="27"/>
      <c r="H117" s="31"/>
      <c r="I117" s="28"/>
      <c r="J117" s="29"/>
      <c r="K117" s="92"/>
      <c r="L117" s="29"/>
      <c r="M117" s="92"/>
      <c r="N117" s="30" t="str">
        <f t="shared" si="20"/>
        <v/>
      </c>
      <c r="O117" s="28"/>
      <c r="P117" s="28"/>
      <c r="Q117" s="140" t="str">
        <f t="shared" si="15"/>
        <v/>
      </c>
      <c r="R117" s="31"/>
      <c r="S117" s="31"/>
      <c r="T117" s="31"/>
      <c r="U117" s="95"/>
      <c r="V117" s="27"/>
      <c r="W117" s="100"/>
      <c r="X117" s="126"/>
      <c r="Y117" s="127"/>
      <c r="Z117" s="120"/>
      <c r="AA117" s="60"/>
      <c r="AB117" s="61"/>
      <c r="AD117" s="90">
        <f t="shared" si="21"/>
        <v>0</v>
      </c>
      <c r="AE117" s="90">
        <f>IF(AND($G117&lt;&gt;"",AND(H117=※編集不可※選択項目!$C$4,T117="")),1,0)</f>
        <v>0</v>
      </c>
      <c r="AF117" s="90">
        <f t="shared" si="16"/>
        <v>0</v>
      </c>
      <c r="AG117" s="90" t="str">
        <f t="shared" si="17"/>
        <v/>
      </c>
      <c r="AH117" s="8">
        <f t="shared" si="22"/>
        <v>0</v>
      </c>
      <c r="AI117" s="8">
        <f t="shared" si="23"/>
        <v>0</v>
      </c>
    </row>
    <row r="118" spans="1:35" s="4" customFormat="1" ht="34.5" customHeight="1" x14ac:dyDescent="0.15">
      <c r="A118" s="56">
        <f t="shared" si="13"/>
        <v>106</v>
      </c>
      <c r="B118" s="59" t="str">
        <f t="shared" si="14"/>
        <v/>
      </c>
      <c r="C118" s="25"/>
      <c r="D118" s="26" t="str">
        <f t="shared" si="18"/>
        <v/>
      </c>
      <c r="E118" s="26" t="str">
        <f t="shared" si="19"/>
        <v/>
      </c>
      <c r="F118" s="27"/>
      <c r="G118" s="27"/>
      <c r="H118" s="31"/>
      <c r="I118" s="28"/>
      <c r="J118" s="29"/>
      <c r="K118" s="92"/>
      <c r="L118" s="29"/>
      <c r="M118" s="92"/>
      <c r="N118" s="30" t="str">
        <f t="shared" si="20"/>
        <v/>
      </c>
      <c r="O118" s="28"/>
      <c r="P118" s="28"/>
      <c r="Q118" s="140" t="str">
        <f t="shared" si="15"/>
        <v/>
      </c>
      <c r="R118" s="31"/>
      <c r="S118" s="31"/>
      <c r="T118" s="31"/>
      <c r="U118" s="95"/>
      <c r="V118" s="27"/>
      <c r="W118" s="100"/>
      <c r="X118" s="126"/>
      <c r="Y118" s="127"/>
      <c r="Z118" s="120"/>
      <c r="AA118" s="60"/>
      <c r="AB118" s="61"/>
      <c r="AD118" s="90">
        <f t="shared" si="21"/>
        <v>0</v>
      </c>
      <c r="AE118" s="90">
        <f>IF(AND($G118&lt;&gt;"",AND(H118=※編集不可※選択項目!$C$4,T118="")),1,0)</f>
        <v>0</v>
      </c>
      <c r="AF118" s="90">
        <f t="shared" si="16"/>
        <v>0</v>
      </c>
      <c r="AG118" s="90" t="str">
        <f t="shared" si="17"/>
        <v/>
      </c>
      <c r="AH118" s="8">
        <f t="shared" si="22"/>
        <v>0</v>
      </c>
      <c r="AI118" s="8">
        <f t="shared" si="23"/>
        <v>0</v>
      </c>
    </row>
    <row r="119" spans="1:35" s="4" customFormat="1" ht="34.5" customHeight="1" x14ac:dyDescent="0.15">
      <c r="A119" s="56">
        <f t="shared" si="13"/>
        <v>107</v>
      </c>
      <c r="B119" s="59" t="str">
        <f t="shared" si="14"/>
        <v/>
      </c>
      <c r="C119" s="25"/>
      <c r="D119" s="26" t="str">
        <f t="shared" si="18"/>
        <v/>
      </c>
      <c r="E119" s="26" t="str">
        <f t="shared" si="19"/>
        <v/>
      </c>
      <c r="F119" s="27"/>
      <c r="G119" s="27"/>
      <c r="H119" s="31"/>
      <c r="I119" s="28"/>
      <c r="J119" s="29"/>
      <c r="K119" s="92"/>
      <c r="L119" s="29"/>
      <c r="M119" s="92"/>
      <c r="N119" s="30" t="str">
        <f t="shared" si="20"/>
        <v/>
      </c>
      <c r="O119" s="28"/>
      <c r="P119" s="28"/>
      <c r="Q119" s="140" t="str">
        <f t="shared" si="15"/>
        <v/>
      </c>
      <c r="R119" s="31"/>
      <c r="S119" s="31"/>
      <c r="T119" s="31"/>
      <c r="U119" s="95"/>
      <c r="V119" s="27"/>
      <c r="W119" s="100"/>
      <c r="X119" s="126"/>
      <c r="Y119" s="127"/>
      <c r="Z119" s="120"/>
      <c r="AA119" s="60"/>
      <c r="AB119" s="61"/>
      <c r="AD119" s="90">
        <f t="shared" si="21"/>
        <v>0</v>
      </c>
      <c r="AE119" s="90">
        <f>IF(AND($G119&lt;&gt;"",AND(H119=※編集不可※選択項目!$C$4,T119="")),1,0)</f>
        <v>0</v>
      </c>
      <c r="AF119" s="90">
        <f t="shared" si="16"/>
        <v>0</v>
      </c>
      <c r="AG119" s="90" t="str">
        <f t="shared" si="17"/>
        <v/>
      </c>
      <c r="AH119" s="8">
        <f t="shared" si="22"/>
        <v>0</v>
      </c>
      <c r="AI119" s="8">
        <f t="shared" si="23"/>
        <v>0</v>
      </c>
    </row>
    <row r="120" spans="1:35" s="4" customFormat="1" ht="34.5" customHeight="1" x14ac:dyDescent="0.15">
      <c r="A120" s="56">
        <f t="shared" si="13"/>
        <v>108</v>
      </c>
      <c r="B120" s="59" t="str">
        <f t="shared" si="14"/>
        <v/>
      </c>
      <c r="C120" s="25"/>
      <c r="D120" s="26" t="str">
        <f t="shared" si="18"/>
        <v/>
      </c>
      <c r="E120" s="26" t="str">
        <f t="shared" si="19"/>
        <v/>
      </c>
      <c r="F120" s="27"/>
      <c r="G120" s="27"/>
      <c r="H120" s="31"/>
      <c r="I120" s="28"/>
      <c r="J120" s="29"/>
      <c r="K120" s="92"/>
      <c r="L120" s="29"/>
      <c r="M120" s="92"/>
      <c r="N120" s="30" t="str">
        <f t="shared" si="20"/>
        <v/>
      </c>
      <c r="O120" s="28"/>
      <c r="P120" s="28"/>
      <c r="Q120" s="140" t="str">
        <f t="shared" si="15"/>
        <v/>
      </c>
      <c r="R120" s="31"/>
      <c r="S120" s="31"/>
      <c r="T120" s="31"/>
      <c r="U120" s="95"/>
      <c r="V120" s="27"/>
      <c r="W120" s="100"/>
      <c r="X120" s="126"/>
      <c r="Y120" s="127"/>
      <c r="Z120" s="120"/>
      <c r="AA120" s="60"/>
      <c r="AB120" s="61"/>
      <c r="AD120" s="90">
        <f t="shared" si="21"/>
        <v>0</v>
      </c>
      <c r="AE120" s="90">
        <f>IF(AND($G120&lt;&gt;"",AND(H120=※編集不可※選択項目!$C$4,T120="")),1,0)</f>
        <v>0</v>
      </c>
      <c r="AF120" s="90">
        <f t="shared" si="16"/>
        <v>0</v>
      </c>
      <c r="AG120" s="90" t="str">
        <f t="shared" si="17"/>
        <v/>
      </c>
      <c r="AH120" s="8">
        <f t="shared" si="22"/>
        <v>0</v>
      </c>
      <c r="AI120" s="8">
        <f t="shared" si="23"/>
        <v>0</v>
      </c>
    </row>
    <row r="121" spans="1:35" s="4" customFormat="1" ht="34.5" customHeight="1" x14ac:dyDescent="0.15">
      <c r="A121" s="56">
        <f t="shared" si="13"/>
        <v>109</v>
      </c>
      <c r="B121" s="59" t="str">
        <f t="shared" si="14"/>
        <v/>
      </c>
      <c r="C121" s="25"/>
      <c r="D121" s="26" t="str">
        <f t="shared" si="18"/>
        <v/>
      </c>
      <c r="E121" s="26" t="str">
        <f t="shared" si="19"/>
        <v/>
      </c>
      <c r="F121" s="27"/>
      <c r="G121" s="27"/>
      <c r="H121" s="31"/>
      <c r="I121" s="28"/>
      <c r="J121" s="29"/>
      <c r="K121" s="92"/>
      <c r="L121" s="29"/>
      <c r="M121" s="92"/>
      <c r="N121" s="30" t="str">
        <f t="shared" si="20"/>
        <v/>
      </c>
      <c r="O121" s="28"/>
      <c r="P121" s="28"/>
      <c r="Q121" s="140" t="str">
        <f t="shared" si="15"/>
        <v/>
      </c>
      <c r="R121" s="31"/>
      <c r="S121" s="31"/>
      <c r="T121" s="31"/>
      <c r="U121" s="95"/>
      <c r="V121" s="27"/>
      <c r="W121" s="100"/>
      <c r="X121" s="126"/>
      <c r="Y121" s="127"/>
      <c r="Z121" s="120"/>
      <c r="AA121" s="60"/>
      <c r="AB121" s="61"/>
      <c r="AD121" s="90">
        <f t="shared" si="21"/>
        <v>0</v>
      </c>
      <c r="AE121" s="90">
        <f>IF(AND($G121&lt;&gt;"",AND(H121=※編集不可※選択項目!$C$4,T121="")),1,0)</f>
        <v>0</v>
      </c>
      <c r="AF121" s="90">
        <f t="shared" si="16"/>
        <v>0</v>
      </c>
      <c r="AG121" s="90" t="str">
        <f t="shared" si="17"/>
        <v/>
      </c>
      <c r="AH121" s="8">
        <f t="shared" si="22"/>
        <v>0</v>
      </c>
      <c r="AI121" s="8">
        <f t="shared" si="23"/>
        <v>0</v>
      </c>
    </row>
    <row r="122" spans="1:35" s="4" customFormat="1" ht="34.5" customHeight="1" x14ac:dyDescent="0.15">
      <c r="A122" s="56">
        <f t="shared" si="13"/>
        <v>110</v>
      </c>
      <c r="B122" s="59" t="str">
        <f t="shared" si="14"/>
        <v/>
      </c>
      <c r="C122" s="25"/>
      <c r="D122" s="26" t="str">
        <f t="shared" si="18"/>
        <v/>
      </c>
      <c r="E122" s="26" t="str">
        <f t="shared" si="19"/>
        <v/>
      </c>
      <c r="F122" s="27"/>
      <c r="G122" s="27"/>
      <c r="H122" s="31"/>
      <c r="I122" s="28"/>
      <c r="J122" s="29"/>
      <c r="K122" s="92"/>
      <c r="L122" s="29"/>
      <c r="M122" s="92"/>
      <c r="N122" s="30" t="str">
        <f t="shared" si="20"/>
        <v/>
      </c>
      <c r="O122" s="28"/>
      <c r="P122" s="28"/>
      <c r="Q122" s="140" t="str">
        <f t="shared" si="15"/>
        <v/>
      </c>
      <c r="R122" s="31"/>
      <c r="S122" s="31"/>
      <c r="T122" s="31"/>
      <c r="U122" s="95"/>
      <c r="V122" s="27"/>
      <c r="W122" s="100"/>
      <c r="X122" s="126"/>
      <c r="Y122" s="127"/>
      <c r="Z122" s="120"/>
      <c r="AA122" s="60"/>
      <c r="AB122" s="61"/>
      <c r="AD122" s="90">
        <f t="shared" si="21"/>
        <v>0</v>
      </c>
      <c r="AE122" s="90">
        <f>IF(AND($G122&lt;&gt;"",AND(H122=※編集不可※選択項目!$C$4,T122="")),1,0)</f>
        <v>0</v>
      </c>
      <c r="AF122" s="90">
        <f t="shared" si="16"/>
        <v>0</v>
      </c>
      <c r="AG122" s="90" t="str">
        <f t="shared" si="17"/>
        <v/>
      </c>
      <c r="AH122" s="8">
        <f t="shared" si="22"/>
        <v>0</v>
      </c>
      <c r="AI122" s="8">
        <f t="shared" si="23"/>
        <v>0</v>
      </c>
    </row>
    <row r="123" spans="1:35" s="4" customFormat="1" ht="34.5" customHeight="1" x14ac:dyDescent="0.15">
      <c r="A123" s="56">
        <f t="shared" si="13"/>
        <v>111</v>
      </c>
      <c r="B123" s="59" t="str">
        <f t="shared" si="14"/>
        <v/>
      </c>
      <c r="C123" s="25"/>
      <c r="D123" s="26" t="str">
        <f t="shared" si="18"/>
        <v/>
      </c>
      <c r="E123" s="26" t="str">
        <f t="shared" si="19"/>
        <v/>
      </c>
      <c r="F123" s="27"/>
      <c r="G123" s="27"/>
      <c r="H123" s="31"/>
      <c r="I123" s="28"/>
      <c r="J123" s="29"/>
      <c r="K123" s="92"/>
      <c r="L123" s="29"/>
      <c r="M123" s="92"/>
      <c r="N123" s="30" t="str">
        <f t="shared" si="20"/>
        <v/>
      </c>
      <c r="O123" s="28"/>
      <c r="P123" s="28"/>
      <c r="Q123" s="140" t="str">
        <f t="shared" si="15"/>
        <v/>
      </c>
      <c r="R123" s="31"/>
      <c r="S123" s="31"/>
      <c r="T123" s="31"/>
      <c r="U123" s="95"/>
      <c r="V123" s="27"/>
      <c r="W123" s="100"/>
      <c r="X123" s="126"/>
      <c r="Y123" s="127"/>
      <c r="Z123" s="120"/>
      <c r="AA123" s="60"/>
      <c r="AB123" s="61"/>
      <c r="AD123" s="90">
        <f t="shared" si="21"/>
        <v>0</v>
      </c>
      <c r="AE123" s="90">
        <f>IF(AND($G123&lt;&gt;"",AND(H123=※編集不可※選択項目!$C$4,T123="")),1,0)</f>
        <v>0</v>
      </c>
      <c r="AF123" s="90">
        <f t="shared" si="16"/>
        <v>0</v>
      </c>
      <c r="AG123" s="90" t="str">
        <f t="shared" si="17"/>
        <v/>
      </c>
      <c r="AH123" s="8">
        <f t="shared" si="22"/>
        <v>0</v>
      </c>
      <c r="AI123" s="8">
        <f t="shared" si="23"/>
        <v>0</v>
      </c>
    </row>
    <row r="124" spans="1:35" s="4" customFormat="1" ht="34.5" customHeight="1" x14ac:dyDescent="0.15">
      <c r="A124" s="56">
        <f t="shared" si="13"/>
        <v>112</v>
      </c>
      <c r="B124" s="59" t="str">
        <f t="shared" si="14"/>
        <v/>
      </c>
      <c r="C124" s="25"/>
      <c r="D124" s="26" t="str">
        <f t="shared" si="18"/>
        <v/>
      </c>
      <c r="E124" s="26" t="str">
        <f t="shared" si="19"/>
        <v/>
      </c>
      <c r="F124" s="27"/>
      <c r="G124" s="27"/>
      <c r="H124" s="31"/>
      <c r="I124" s="28"/>
      <c r="J124" s="29"/>
      <c r="K124" s="92"/>
      <c r="L124" s="29"/>
      <c r="M124" s="92"/>
      <c r="N124" s="30" t="str">
        <f t="shared" si="20"/>
        <v/>
      </c>
      <c r="O124" s="28"/>
      <c r="P124" s="28"/>
      <c r="Q124" s="140" t="str">
        <f t="shared" si="15"/>
        <v/>
      </c>
      <c r="R124" s="31"/>
      <c r="S124" s="31"/>
      <c r="T124" s="31"/>
      <c r="U124" s="95"/>
      <c r="V124" s="27"/>
      <c r="W124" s="100"/>
      <c r="X124" s="126"/>
      <c r="Y124" s="127"/>
      <c r="Z124" s="120"/>
      <c r="AA124" s="60"/>
      <c r="AB124" s="61"/>
      <c r="AD124" s="90">
        <f t="shared" si="21"/>
        <v>0</v>
      </c>
      <c r="AE124" s="90">
        <f>IF(AND($G124&lt;&gt;"",AND(H124=※編集不可※選択項目!$C$4,T124="")),1,0)</f>
        <v>0</v>
      </c>
      <c r="AF124" s="90">
        <f t="shared" si="16"/>
        <v>0</v>
      </c>
      <c r="AG124" s="90" t="str">
        <f t="shared" si="17"/>
        <v/>
      </c>
      <c r="AH124" s="8">
        <f t="shared" si="22"/>
        <v>0</v>
      </c>
      <c r="AI124" s="8">
        <f t="shared" si="23"/>
        <v>0</v>
      </c>
    </row>
    <row r="125" spans="1:35" s="4" customFormat="1" ht="34.5" customHeight="1" x14ac:dyDescent="0.15">
      <c r="A125" s="56">
        <f t="shared" si="13"/>
        <v>113</v>
      </c>
      <c r="B125" s="59" t="str">
        <f t="shared" si="14"/>
        <v/>
      </c>
      <c r="C125" s="25"/>
      <c r="D125" s="26" t="str">
        <f t="shared" si="18"/>
        <v/>
      </c>
      <c r="E125" s="26" t="str">
        <f t="shared" si="19"/>
        <v/>
      </c>
      <c r="F125" s="27"/>
      <c r="G125" s="27"/>
      <c r="H125" s="31"/>
      <c r="I125" s="28"/>
      <c r="J125" s="29"/>
      <c r="K125" s="92"/>
      <c r="L125" s="29"/>
      <c r="M125" s="92"/>
      <c r="N125" s="30" t="str">
        <f t="shared" si="20"/>
        <v/>
      </c>
      <c r="O125" s="28"/>
      <c r="P125" s="28"/>
      <c r="Q125" s="140" t="str">
        <f t="shared" si="15"/>
        <v/>
      </c>
      <c r="R125" s="31"/>
      <c r="S125" s="31"/>
      <c r="T125" s="31"/>
      <c r="U125" s="95"/>
      <c r="V125" s="27"/>
      <c r="W125" s="100"/>
      <c r="X125" s="126"/>
      <c r="Y125" s="127"/>
      <c r="Z125" s="120"/>
      <c r="AA125" s="60"/>
      <c r="AB125" s="61"/>
      <c r="AD125" s="90">
        <f t="shared" si="21"/>
        <v>0</v>
      </c>
      <c r="AE125" s="90">
        <f>IF(AND($G125&lt;&gt;"",AND(H125=※編集不可※選択項目!$C$4,T125="")),1,0)</f>
        <v>0</v>
      </c>
      <c r="AF125" s="90">
        <f t="shared" si="16"/>
        <v>0</v>
      </c>
      <c r="AG125" s="90" t="str">
        <f t="shared" si="17"/>
        <v/>
      </c>
      <c r="AH125" s="8">
        <f t="shared" si="22"/>
        <v>0</v>
      </c>
      <c r="AI125" s="8">
        <f t="shared" si="23"/>
        <v>0</v>
      </c>
    </row>
    <row r="126" spans="1:35" s="4" customFormat="1" ht="34.5" customHeight="1" x14ac:dyDescent="0.15">
      <c r="A126" s="56">
        <f t="shared" si="13"/>
        <v>114</v>
      </c>
      <c r="B126" s="59" t="str">
        <f t="shared" si="14"/>
        <v/>
      </c>
      <c r="C126" s="25"/>
      <c r="D126" s="26" t="str">
        <f t="shared" si="18"/>
        <v/>
      </c>
      <c r="E126" s="26" t="str">
        <f t="shared" si="19"/>
        <v/>
      </c>
      <c r="F126" s="27"/>
      <c r="G126" s="27"/>
      <c r="H126" s="31"/>
      <c r="I126" s="28"/>
      <c r="J126" s="29"/>
      <c r="K126" s="92"/>
      <c r="L126" s="29"/>
      <c r="M126" s="92"/>
      <c r="N126" s="30" t="str">
        <f t="shared" si="20"/>
        <v/>
      </c>
      <c r="O126" s="28"/>
      <c r="P126" s="28"/>
      <c r="Q126" s="140" t="str">
        <f t="shared" si="15"/>
        <v/>
      </c>
      <c r="R126" s="31"/>
      <c r="S126" s="31"/>
      <c r="T126" s="31"/>
      <c r="U126" s="95"/>
      <c r="V126" s="27"/>
      <c r="W126" s="100"/>
      <c r="X126" s="126"/>
      <c r="Y126" s="127"/>
      <c r="Z126" s="120"/>
      <c r="AA126" s="60"/>
      <c r="AB126" s="61"/>
      <c r="AD126" s="90">
        <f t="shared" si="21"/>
        <v>0</v>
      </c>
      <c r="AE126" s="90">
        <f>IF(AND($G126&lt;&gt;"",AND(H126=※編集不可※選択項目!$C$4,T126="")),1,0)</f>
        <v>0</v>
      </c>
      <c r="AF126" s="90">
        <f t="shared" si="16"/>
        <v>0</v>
      </c>
      <c r="AG126" s="90" t="str">
        <f t="shared" si="17"/>
        <v/>
      </c>
      <c r="AH126" s="8">
        <f t="shared" si="22"/>
        <v>0</v>
      </c>
      <c r="AI126" s="8">
        <f t="shared" si="23"/>
        <v>0</v>
      </c>
    </row>
    <row r="127" spans="1:35" s="4" customFormat="1" ht="34.5" customHeight="1" x14ac:dyDescent="0.15">
      <c r="A127" s="56">
        <f t="shared" si="13"/>
        <v>115</v>
      </c>
      <c r="B127" s="59" t="str">
        <f t="shared" si="14"/>
        <v/>
      </c>
      <c r="C127" s="25"/>
      <c r="D127" s="26" t="str">
        <f t="shared" si="18"/>
        <v/>
      </c>
      <c r="E127" s="26" t="str">
        <f t="shared" si="19"/>
        <v/>
      </c>
      <c r="F127" s="27"/>
      <c r="G127" s="27"/>
      <c r="H127" s="31"/>
      <c r="I127" s="28"/>
      <c r="J127" s="29"/>
      <c r="K127" s="92"/>
      <c r="L127" s="29"/>
      <c r="M127" s="92"/>
      <c r="N127" s="30" t="str">
        <f t="shared" si="20"/>
        <v/>
      </c>
      <c r="O127" s="28"/>
      <c r="P127" s="28"/>
      <c r="Q127" s="140" t="str">
        <f t="shared" si="15"/>
        <v/>
      </c>
      <c r="R127" s="31"/>
      <c r="S127" s="31"/>
      <c r="T127" s="31"/>
      <c r="U127" s="95"/>
      <c r="V127" s="27"/>
      <c r="W127" s="100"/>
      <c r="X127" s="126"/>
      <c r="Y127" s="127"/>
      <c r="Z127" s="120"/>
      <c r="AA127" s="60"/>
      <c r="AB127" s="61"/>
      <c r="AD127" s="90">
        <f t="shared" si="21"/>
        <v>0</v>
      </c>
      <c r="AE127" s="90">
        <f>IF(AND($G127&lt;&gt;"",AND(H127=※編集不可※選択項目!$C$4,T127="")),1,0)</f>
        <v>0</v>
      </c>
      <c r="AF127" s="90">
        <f t="shared" si="16"/>
        <v>0</v>
      </c>
      <c r="AG127" s="90" t="str">
        <f t="shared" si="17"/>
        <v/>
      </c>
      <c r="AH127" s="8">
        <f t="shared" si="22"/>
        <v>0</v>
      </c>
      <c r="AI127" s="8">
        <f t="shared" si="23"/>
        <v>0</v>
      </c>
    </row>
    <row r="128" spans="1:35" s="4" customFormat="1" ht="34.5" customHeight="1" x14ac:dyDescent="0.15">
      <c r="A128" s="56">
        <f t="shared" si="13"/>
        <v>116</v>
      </c>
      <c r="B128" s="59" t="str">
        <f t="shared" si="14"/>
        <v/>
      </c>
      <c r="C128" s="25"/>
      <c r="D128" s="26" t="str">
        <f t="shared" si="18"/>
        <v/>
      </c>
      <c r="E128" s="26" t="str">
        <f t="shared" si="19"/>
        <v/>
      </c>
      <c r="F128" s="27"/>
      <c r="G128" s="27"/>
      <c r="H128" s="31"/>
      <c r="I128" s="28"/>
      <c r="J128" s="29"/>
      <c r="K128" s="92"/>
      <c r="L128" s="29"/>
      <c r="M128" s="92"/>
      <c r="N128" s="30" t="str">
        <f t="shared" si="20"/>
        <v/>
      </c>
      <c r="O128" s="28"/>
      <c r="P128" s="28"/>
      <c r="Q128" s="140" t="str">
        <f t="shared" si="15"/>
        <v/>
      </c>
      <c r="R128" s="31"/>
      <c r="S128" s="31"/>
      <c r="T128" s="31"/>
      <c r="U128" s="95"/>
      <c r="V128" s="27"/>
      <c r="W128" s="100"/>
      <c r="X128" s="126"/>
      <c r="Y128" s="127"/>
      <c r="Z128" s="120"/>
      <c r="AA128" s="60"/>
      <c r="AB128" s="61"/>
      <c r="AD128" s="90">
        <f t="shared" si="21"/>
        <v>0</v>
      </c>
      <c r="AE128" s="90">
        <f>IF(AND($G128&lt;&gt;"",AND(H128=※編集不可※選択項目!$C$4,T128="")),1,0)</f>
        <v>0</v>
      </c>
      <c r="AF128" s="90">
        <f t="shared" si="16"/>
        <v>0</v>
      </c>
      <c r="AG128" s="90" t="str">
        <f t="shared" si="17"/>
        <v/>
      </c>
      <c r="AH128" s="8">
        <f t="shared" si="22"/>
        <v>0</v>
      </c>
      <c r="AI128" s="8">
        <f t="shared" si="23"/>
        <v>0</v>
      </c>
    </row>
    <row r="129" spans="1:35" s="4" customFormat="1" ht="34.5" customHeight="1" x14ac:dyDescent="0.15">
      <c r="A129" s="56">
        <f t="shared" si="13"/>
        <v>117</v>
      </c>
      <c r="B129" s="59" t="str">
        <f t="shared" si="14"/>
        <v/>
      </c>
      <c r="C129" s="25"/>
      <c r="D129" s="26" t="str">
        <f t="shared" si="18"/>
        <v/>
      </c>
      <c r="E129" s="26" t="str">
        <f t="shared" si="19"/>
        <v/>
      </c>
      <c r="F129" s="27"/>
      <c r="G129" s="27"/>
      <c r="H129" s="31"/>
      <c r="I129" s="28"/>
      <c r="J129" s="29"/>
      <c r="K129" s="92"/>
      <c r="L129" s="29"/>
      <c r="M129" s="92"/>
      <c r="N129" s="30" t="str">
        <f t="shared" si="20"/>
        <v/>
      </c>
      <c r="O129" s="28"/>
      <c r="P129" s="28"/>
      <c r="Q129" s="140" t="str">
        <f t="shared" si="15"/>
        <v/>
      </c>
      <c r="R129" s="31"/>
      <c r="S129" s="31"/>
      <c r="T129" s="31"/>
      <c r="U129" s="95"/>
      <c r="V129" s="27"/>
      <c r="W129" s="100"/>
      <c r="X129" s="126"/>
      <c r="Y129" s="127"/>
      <c r="Z129" s="120"/>
      <c r="AA129" s="60"/>
      <c r="AB129" s="61"/>
      <c r="AD129" s="90">
        <f t="shared" si="21"/>
        <v>0</v>
      </c>
      <c r="AE129" s="90">
        <f>IF(AND($G129&lt;&gt;"",AND(H129=※編集不可※選択項目!$C$4,T129="")),1,0)</f>
        <v>0</v>
      </c>
      <c r="AF129" s="90">
        <f t="shared" si="16"/>
        <v>0</v>
      </c>
      <c r="AG129" s="90" t="str">
        <f t="shared" si="17"/>
        <v/>
      </c>
      <c r="AH129" s="8">
        <f t="shared" si="22"/>
        <v>0</v>
      </c>
      <c r="AI129" s="8">
        <f t="shared" si="23"/>
        <v>0</v>
      </c>
    </row>
    <row r="130" spans="1:35" s="4" customFormat="1" ht="34.5" customHeight="1" x14ac:dyDescent="0.15">
      <c r="A130" s="56">
        <f t="shared" si="13"/>
        <v>118</v>
      </c>
      <c r="B130" s="59" t="str">
        <f t="shared" si="14"/>
        <v/>
      </c>
      <c r="C130" s="25"/>
      <c r="D130" s="26" t="str">
        <f t="shared" si="18"/>
        <v/>
      </c>
      <c r="E130" s="26" t="str">
        <f t="shared" si="19"/>
        <v/>
      </c>
      <c r="F130" s="27"/>
      <c r="G130" s="27"/>
      <c r="H130" s="31"/>
      <c r="I130" s="28"/>
      <c r="J130" s="29"/>
      <c r="K130" s="92"/>
      <c r="L130" s="29"/>
      <c r="M130" s="92"/>
      <c r="N130" s="30" t="str">
        <f t="shared" si="20"/>
        <v/>
      </c>
      <c r="O130" s="28"/>
      <c r="P130" s="28"/>
      <c r="Q130" s="140" t="str">
        <f t="shared" si="15"/>
        <v/>
      </c>
      <c r="R130" s="31"/>
      <c r="S130" s="31"/>
      <c r="T130" s="31"/>
      <c r="U130" s="95"/>
      <c r="V130" s="27"/>
      <c r="W130" s="100"/>
      <c r="X130" s="126"/>
      <c r="Y130" s="127"/>
      <c r="Z130" s="120"/>
      <c r="AA130" s="60"/>
      <c r="AB130" s="61"/>
      <c r="AD130" s="90">
        <f t="shared" si="21"/>
        <v>0</v>
      </c>
      <c r="AE130" s="90">
        <f>IF(AND($G130&lt;&gt;"",AND(H130=※編集不可※選択項目!$C$4,T130="")),1,0)</f>
        <v>0</v>
      </c>
      <c r="AF130" s="90">
        <f t="shared" si="16"/>
        <v>0</v>
      </c>
      <c r="AG130" s="90" t="str">
        <f t="shared" si="17"/>
        <v/>
      </c>
      <c r="AH130" s="8">
        <f t="shared" si="22"/>
        <v>0</v>
      </c>
      <c r="AI130" s="8">
        <f t="shared" si="23"/>
        <v>0</v>
      </c>
    </row>
    <row r="131" spans="1:35" s="4" customFormat="1" ht="34.5" customHeight="1" x14ac:dyDescent="0.15">
      <c r="A131" s="56">
        <f t="shared" si="13"/>
        <v>119</v>
      </c>
      <c r="B131" s="59" t="str">
        <f t="shared" si="14"/>
        <v/>
      </c>
      <c r="C131" s="25"/>
      <c r="D131" s="26" t="str">
        <f t="shared" si="18"/>
        <v/>
      </c>
      <c r="E131" s="26" t="str">
        <f t="shared" si="19"/>
        <v/>
      </c>
      <c r="F131" s="27"/>
      <c r="G131" s="27"/>
      <c r="H131" s="31"/>
      <c r="I131" s="28"/>
      <c r="J131" s="29"/>
      <c r="K131" s="92"/>
      <c r="L131" s="29"/>
      <c r="M131" s="92"/>
      <c r="N131" s="30" t="str">
        <f t="shared" si="20"/>
        <v/>
      </c>
      <c r="O131" s="28"/>
      <c r="P131" s="28"/>
      <c r="Q131" s="140" t="str">
        <f t="shared" si="15"/>
        <v/>
      </c>
      <c r="R131" s="31"/>
      <c r="S131" s="31"/>
      <c r="T131" s="31"/>
      <c r="U131" s="95"/>
      <c r="V131" s="27"/>
      <c r="W131" s="100"/>
      <c r="X131" s="126"/>
      <c r="Y131" s="127"/>
      <c r="Z131" s="120"/>
      <c r="AA131" s="60"/>
      <c r="AB131" s="61"/>
      <c r="AD131" s="90">
        <f t="shared" si="21"/>
        <v>0</v>
      </c>
      <c r="AE131" s="90">
        <f>IF(AND($G131&lt;&gt;"",AND(H131=※編集不可※選択項目!$C$4,T131="")),1,0)</f>
        <v>0</v>
      </c>
      <c r="AF131" s="90">
        <f t="shared" si="16"/>
        <v>0</v>
      </c>
      <c r="AG131" s="90" t="str">
        <f t="shared" si="17"/>
        <v/>
      </c>
      <c r="AH131" s="8">
        <f t="shared" si="22"/>
        <v>0</v>
      </c>
      <c r="AI131" s="8">
        <f t="shared" si="23"/>
        <v>0</v>
      </c>
    </row>
    <row r="132" spans="1:35" s="4" customFormat="1" ht="34.5" customHeight="1" x14ac:dyDescent="0.15">
      <c r="A132" s="56">
        <f t="shared" si="13"/>
        <v>120</v>
      </c>
      <c r="B132" s="59" t="str">
        <f t="shared" si="14"/>
        <v/>
      </c>
      <c r="C132" s="25"/>
      <c r="D132" s="26" t="str">
        <f t="shared" si="18"/>
        <v/>
      </c>
      <c r="E132" s="26" t="str">
        <f t="shared" si="19"/>
        <v/>
      </c>
      <c r="F132" s="27"/>
      <c r="G132" s="27"/>
      <c r="H132" s="31"/>
      <c r="I132" s="28"/>
      <c r="J132" s="29"/>
      <c r="K132" s="92"/>
      <c r="L132" s="29"/>
      <c r="M132" s="92"/>
      <c r="N132" s="30" t="str">
        <f t="shared" si="20"/>
        <v/>
      </c>
      <c r="O132" s="28"/>
      <c r="P132" s="28"/>
      <c r="Q132" s="140" t="str">
        <f t="shared" si="15"/>
        <v/>
      </c>
      <c r="R132" s="31"/>
      <c r="S132" s="31"/>
      <c r="T132" s="31"/>
      <c r="U132" s="95"/>
      <c r="V132" s="27"/>
      <c r="W132" s="100"/>
      <c r="X132" s="126"/>
      <c r="Y132" s="127"/>
      <c r="Z132" s="120"/>
      <c r="AA132" s="60"/>
      <c r="AB132" s="61"/>
      <c r="AD132" s="90">
        <f t="shared" si="21"/>
        <v>0</v>
      </c>
      <c r="AE132" s="90">
        <f>IF(AND($G132&lt;&gt;"",AND(H132=※編集不可※選択項目!$C$4,T132="")),1,0)</f>
        <v>0</v>
      </c>
      <c r="AF132" s="90">
        <f t="shared" si="16"/>
        <v>0</v>
      </c>
      <c r="AG132" s="90" t="str">
        <f t="shared" si="17"/>
        <v/>
      </c>
      <c r="AH132" s="8">
        <f t="shared" si="22"/>
        <v>0</v>
      </c>
      <c r="AI132" s="8">
        <f t="shared" si="23"/>
        <v>0</v>
      </c>
    </row>
    <row r="133" spans="1:35" s="4" customFormat="1" ht="34.5" customHeight="1" x14ac:dyDescent="0.15">
      <c r="A133" s="56">
        <f t="shared" si="13"/>
        <v>121</v>
      </c>
      <c r="B133" s="59" t="str">
        <f t="shared" si="14"/>
        <v/>
      </c>
      <c r="C133" s="25"/>
      <c r="D133" s="26" t="str">
        <f t="shared" si="18"/>
        <v/>
      </c>
      <c r="E133" s="26" t="str">
        <f t="shared" si="19"/>
        <v/>
      </c>
      <c r="F133" s="27"/>
      <c r="G133" s="27"/>
      <c r="H133" s="31"/>
      <c r="I133" s="28"/>
      <c r="J133" s="29"/>
      <c r="K133" s="92"/>
      <c r="L133" s="29"/>
      <c r="M133" s="92"/>
      <c r="N133" s="30" t="str">
        <f t="shared" si="20"/>
        <v/>
      </c>
      <c r="O133" s="28"/>
      <c r="P133" s="28"/>
      <c r="Q133" s="140" t="str">
        <f t="shared" si="15"/>
        <v/>
      </c>
      <c r="R133" s="31"/>
      <c r="S133" s="31"/>
      <c r="T133" s="31"/>
      <c r="U133" s="95"/>
      <c r="V133" s="27"/>
      <c r="W133" s="100"/>
      <c r="X133" s="126"/>
      <c r="Y133" s="127"/>
      <c r="Z133" s="120"/>
      <c r="AA133" s="60"/>
      <c r="AB133" s="61"/>
      <c r="AD133" s="90">
        <f t="shared" si="21"/>
        <v>0</v>
      </c>
      <c r="AE133" s="90">
        <f>IF(AND($G133&lt;&gt;"",AND(H133=※編集不可※選択項目!$C$4,T133="")),1,0)</f>
        <v>0</v>
      </c>
      <c r="AF133" s="90">
        <f t="shared" si="16"/>
        <v>0</v>
      </c>
      <c r="AG133" s="90" t="str">
        <f t="shared" si="17"/>
        <v/>
      </c>
      <c r="AH133" s="8">
        <f t="shared" si="22"/>
        <v>0</v>
      </c>
      <c r="AI133" s="8">
        <f t="shared" si="23"/>
        <v>0</v>
      </c>
    </row>
    <row r="134" spans="1:35" s="4" customFormat="1" ht="34.5" customHeight="1" x14ac:dyDescent="0.15">
      <c r="A134" s="56">
        <f t="shared" si="13"/>
        <v>122</v>
      </c>
      <c r="B134" s="59" t="str">
        <f t="shared" si="14"/>
        <v/>
      </c>
      <c r="C134" s="25"/>
      <c r="D134" s="26" t="str">
        <f t="shared" si="18"/>
        <v/>
      </c>
      <c r="E134" s="26" t="str">
        <f t="shared" si="19"/>
        <v/>
      </c>
      <c r="F134" s="27"/>
      <c r="G134" s="27"/>
      <c r="H134" s="31"/>
      <c r="I134" s="28"/>
      <c r="J134" s="29"/>
      <c r="K134" s="92"/>
      <c r="L134" s="29"/>
      <c r="M134" s="92"/>
      <c r="N134" s="30" t="str">
        <f t="shared" si="20"/>
        <v/>
      </c>
      <c r="O134" s="28"/>
      <c r="P134" s="28"/>
      <c r="Q134" s="140" t="str">
        <f t="shared" si="15"/>
        <v/>
      </c>
      <c r="R134" s="31"/>
      <c r="S134" s="31"/>
      <c r="T134" s="31"/>
      <c r="U134" s="95"/>
      <c r="V134" s="27"/>
      <c r="W134" s="100"/>
      <c r="X134" s="126"/>
      <c r="Y134" s="127"/>
      <c r="Z134" s="120"/>
      <c r="AA134" s="60"/>
      <c r="AB134" s="61"/>
      <c r="AD134" s="90">
        <f t="shared" si="21"/>
        <v>0</v>
      </c>
      <c r="AE134" s="90">
        <f>IF(AND($G134&lt;&gt;"",AND(H134=※編集不可※選択項目!$C$4,T134="")),1,0)</f>
        <v>0</v>
      </c>
      <c r="AF134" s="90">
        <f t="shared" si="16"/>
        <v>0</v>
      </c>
      <c r="AG134" s="90" t="str">
        <f t="shared" si="17"/>
        <v/>
      </c>
      <c r="AH134" s="8">
        <f t="shared" si="22"/>
        <v>0</v>
      </c>
      <c r="AI134" s="8">
        <f t="shared" si="23"/>
        <v>0</v>
      </c>
    </row>
    <row r="135" spans="1:35" s="4" customFormat="1" ht="34.5" customHeight="1" x14ac:dyDescent="0.15">
      <c r="A135" s="56">
        <f t="shared" si="13"/>
        <v>123</v>
      </c>
      <c r="B135" s="59" t="str">
        <f t="shared" si="14"/>
        <v/>
      </c>
      <c r="C135" s="25"/>
      <c r="D135" s="26" t="str">
        <f t="shared" si="18"/>
        <v/>
      </c>
      <c r="E135" s="26" t="str">
        <f t="shared" si="19"/>
        <v/>
      </c>
      <c r="F135" s="27"/>
      <c r="G135" s="27"/>
      <c r="H135" s="31"/>
      <c r="I135" s="28"/>
      <c r="J135" s="29"/>
      <c r="K135" s="92"/>
      <c r="L135" s="29"/>
      <c r="M135" s="92"/>
      <c r="N135" s="30" t="str">
        <f t="shared" si="20"/>
        <v/>
      </c>
      <c r="O135" s="28"/>
      <c r="P135" s="28"/>
      <c r="Q135" s="140" t="str">
        <f t="shared" si="15"/>
        <v/>
      </c>
      <c r="R135" s="31"/>
      <c r="S135" s="31"/>
      <c r="T135" s="31"/>
      <c r="U135" s="95"/>
      <c r="V135" s="27"/>
      <c r="W135" s="100"/>
      <c r="X135" s="126"/>
      <c r="Y135" s="127"/>
      <c r="Z135" s="120"/>
      <c r="AA135" s="60"/>
      <c r="AB135" s="61"/>
      <c r="AD135" s="90">
        <f t="shared" si="21"/>
        <v>0</v>
      </c>
      <c r="AE135" s="90">
        <f>IF(AND($G135&lt;&gt;"",AND(H135=※編集不可※選択項目!$C$4,T135="")),1,0)</f>
        <v>0</v>
      </c>
      <c r="AF135" s="90">
        <f t="shared" si="16"/>
        <v>0</v>
      </c>
      <c r="AG135" s="90" t="str">
        <f t="shared" si="17"/>
        <v/>
      </c>
      <c r="AH135" s="8">
        <f t="shared" si="22"/>
        <v>0</v>
      </c>
      <c r="AI135" s="8">
        <f t="shared" si="23"/>
        <v>0</v>
      </c>
    </row>
    <row r="136" spans="1:35" s="4" customFormat="1" ht="34.5" customHeight="1" x14ac:dyDescent="0.15">
      <c r="A136" s="56">
        <f t="shared" si="13"/>
        <v>124</v>
      </c>
      <c r="B136" s="59" t="str">
        <f t="shared" si="14"/>
        <v/>
      </c>
      <c r="C136" s="25"/>
      <c r="D136" s="26" t="str">
        <f t="shared" si="18"/>
        <v/>
      </c>
      <c r="E136" s="26" t="str">
        <f t="shared" si="19"/>
        <v/>
      </c>
      <c r="F136" s="27"/>
      <c r="G136" s="27"/>
      <c r="H136" s="31"/>
      <c r="I136" s="28"/>
      <c r="J136" s="29"/>
      <c r="K136" s="92"/>
      <c r="L136" s="29"/>
      <c r="M136" s="92"/>
      <c r="N136" s="30" t="str">
        <f t="shared" si="20"/>
        <v/>
      </c>
      <c r="O136" s="28"/>
      <c r="P136" s="28"/>
      <c r="Q136" s="140" t="str">
        <f t="shared" si="15"/>
        <v/>
      </c>
      <c r="R136" s="31"/>
      <c r="S136" s="31"/>
      <c r="T136" s="31"/>
      <c r="U136" s="95"/>
      <c r="V136" s="27"/>
      <c r="W136" s="100"/>
      <c r="X136" s="126"/>
      <c r="Y136" s="127"/>
      <c r="Z136" s="120"/>
      <c r="AA136" s="60"/>
      <c r="AB136" s="61"/>
      <c r="AD136" s="90">
        <f t="shared" si="21"/>
        <v>0</v>
      </c>
      <c r="AE136" s="90">
        <f>IF(AND($G136&lt;&gt;"",AND(H136=※編集不可※選択項目!$C$4,T136="")),1,0)</f>
        <v>0</v>
      </c>
      <c r="AF136" s="90">
        <f t="shared" si="16"/>
        <v>0</v>
      </c>
      <c r="AG136" s="90" t="str">
        <f t="shared" si="17"/>
        <v/>
      </c>
      <c r="AH136" s="8">
        <f t="shared" si="22"/>
        <v>0</v>
      </c>
      <c r="AI136" s="8">
        <f t="shared" si="23"/>
        <v>0</v>
      </c>
    </row>
    <row r="137" spans="1:35" s="4" customFormat="1" ht="34.5" customHeight="1" x14ac:dyDescent="0.15">
      <c r="A137" s="56">
        <f t="shared" si="13"/>
        <v>125</v>
      </c>
      <c r="B137" s="59" t="str">
        <f t="shared" si="14"/>
        <v/>
      </c>
      <c r="C137" s="25"/>
      <c r="D137" s="26" t="str">
        <f t="shared" si="18"/>
        <v/>
      </c>
      <c r="E137" s="26" t="str">
        <f t="shared" si="19"/>
        <v/>
      </c>
      <c r="F137" s="27"/>
      <c r="G137" s="27"/>
      <c r="H137" s="31"/>
      <c r="I137" s="28"/>
      <c r="J137" s="29"/>
      <c r="K137" s="92"/>
      <c r="L137" s="29"/>
      <c r="M137" s="92"/>
      <c r="N137" s="30" t="str">
        <f t="shared" si="20"/>
        <v/>
      </c>
      <c r="O137" s="28"/>
      <c r="P137" s="28"/>
      <c r="Q137" s="140" t="str">
        <f t="shared" si="15"/>
        <v/>
      </c>
      <c r="R137" s="31"/>
      <c r="S137" s="31"/>
      <c r="T137" s="31"/>
      <c r="U137" s="95"/>
      <c r="V137" s="27"/>
      <c r="W137" s="100"/>
      <c r="X137" s="126"/>
      <c r="Y137" s="127"/>
      <c r="Z137" s="120"/>
      <c r="AA137" s="60"/>
      <c r="AB137" s="61"/>
      <c r="AD137" s="90">
        <f t="shared" si="21"/>
        <v>0</v>
      </c>
      <c r="AE137" s="90">
        <f>IF(AND($G137&lt;&gt;"",AND(H137=※編集不可※選択項目!$C$4,T137="")),1,0)</f>
        <v>0</v>
      </c>
      <c r="AF137" s="90">
        <f t="shared" si="16"/>
        <v>0</v>
      </c>
      <c r="AG137" s="90" t="str">
        <f t="shared" si="17"/>
        <v/>
      </c>
      <c r="AH137" s="8">
        <f t="shared" si="22"/>
        <v>0</v>
      </c>
      <c r="AI137" s="8">
        <f t="shared" si="23"/>
        <v>0</v>
      </c>
    </row>
    <row r="138" spans="1:35" s="4" customFormat="1" ht="34.5" customHeight="1" x14ac:dyDescent="0.15">
      <c r="A138" s="56">
        <f t="shared" si="13"/>
        <v>126</v>
      </c>
      <c r="B138" s="59" t="str">
        <f t="shared" si="14"/>
        <v/>
      </c>
      <c r="C138" s="25"/>
      <c r="D138" s="26" t="str">
        <f t="shared" si="18"/>
        <v/>
      </c>
      <c r="E138" s="26" t="str">
        <f t="shared" si="19"/>
        <v/>
      </c>
      <c r="F138" s="27"/>
      <c r="G138" s="27"/>
      <c r="H138" s="31"/>
      <c r="I138" s="28"/>
      <c r="J138" s="29"/>
      <c r="K138" s="92"/>
      <c r="L138" s="29"/>
      <c r="M138" s="92"/>
      <c r="N138" s="30" t="str">
        <f t="shared" si="20"/>
        <v/>
      </c>
      <c r="O138" s="28"/>
      <c r="P138" s="28"/>
      <c r="Q138" s="140" t="str">
        <f t="shared" si="15"/>
        <v/>
      </c>
      <c r="R138" s="31"/>
      <c r="S138" s="31"/>
      <c r="T138" s="31"/>
      <c r="U138" s="95"/>
      <c r="V138" s="27"/>
      <c r="W138" s="100"/>
      <c r="X138" s="126"/>
      <c r="Y138" s="127"/>
      <c r="Z138" s="120"/>
      <c r="AA138" s="60"/>
      <c r="AB138" s="61"/>
      <c r="AD138" s="90">
        <f t="shared" si="21"/>
        <v>0</v>
      </c>
      <c r="AE138" s="90">
        <f>IF(AND($G138&lt;&gt;"",AND(H138=※編集不可※選択項目!$C$4,T138="")),1,0)</f>
        <v>0</v>
      </c>
      <c r="AF138" s="90">
        <f t="shared" si="16"/>
        <v>0</v>
      </c>
      <c r="AG138" s="90" t="str">
        <f t="shared" si="17"/>
        <v/>
      </c>
      <c r="AH138" s="8">
        <f t="shared" si="22"/>
        <v>0</v>
      </c>
      <c r="AI138" s="8">
        <f t="shared" si="23"/>
        <v>0</v>
      </c>
    </row>
    <row r="139" spans="1:35" s="4" customFormat="1" ht="34.5" customHeight="1" x14ac:dyDescent="0.15">
      <c r="A139" s="56">
        <f t="shared" si="13"/>
        <v>127</v>
      </c>
      <c r="B139" s="59" t="str">
        <f t="shared" si="14"/>
        <v/>
      </c>
      <c r="C139" s="25"/>
      <c r="D139" s="26" t="str">
        <f t="shared" si="18"/>
        <v/>
      </c>
      <c r="E139" s="26" t="str">
        <f t="shared" si="19"/>
        <v/>
      </c>
      <c r="F139" s="27"/>
      <c r="G139" s="27"/>
      <c r="H139" s="31"/>
      <c r="I139" s="28"/>
      <c r="J139" s="29"/>
      <c r="K139" s="92"/>
      <c r="L139" s="29"/>
      <c r="M139" s="92"/>
      <c r="N139" s="30" t="str">
        <f t="shared" si="20"/>
        <v/>
      </c>
      <c r="O139" s="28"/>
      <c r="P139" s="28"/>
      <c r="Q139" s="140" t="str">
        <f t="shared" si="15"/>
        <v/>
      </c>
      <c r="R139" s="31"/>
      <c r="S139" s="31"/>
      <c r="T139" s="31"/>
      <c r="U139" s="95"/>
      <c r="V139" s="27"/>
      <c r="W139" s="100"/>
      <c r="X139" s="126"/>
      <c r="Y139" s="127"/>
      <c r="Z139" s="120"/>
      <c r="AA139" s="60"/>
      <c r="AB139" s="61"/>
      <c r="AD139" s="90">
        <f t="shared" si="21"/>
        <v>0</v>
      </c>
      <c r="AE139" s="90">
        <f>IF(AND($G139&lt;&gt;"",AND(H139=※編集不可※選択項目!$C$4,T139="")),1,0)</f>
        <v>0</v>
      </c>
      <c r="AF139" s="90">
        <f t="shared" si="16"/>
        <v>0</v>
      </c>
      <c r="AG139" s="90" t="str">
        <f t="shared" si="17"/>
        <v/>
      </c>
      <c r="AH139" s="8">
        <f t="shared" si="22"/>
        <v>0</v>
      </c>
      <c r="AI139" s="8">
        <f t="shared" si="23"/>
        <v>0</v>
      </c>
    </row>
    <row r="140" spans="1:35" s="4" customFormat="1" ht="34.5" customHeight="1" x14ac:dyDescent="0.15">
      <c r="A140" s="56">
        <f t="shared" si="13"/>
        <v>128</v>
      </c>
      <c r="B140" s="59" t="str">
        <f t="shared" si="14"/>
        <v/>
      </c>
      <c r="C140" s="25"/>
      <c r="D140" s="26" t="str">
        <f t="shared" si="18"/>
        <v/>
      </c>
      <c r="E140" s="26" t="str">
        <f t="shared" si="19"/>
        <v/>
      </c>
      <c r="F140" s="27"/>
      <c r="G140" s="27"/>
      <c r="H140" s="31"/>
      <c r="I140" s="28"/>
      <c r="J140" s="29"/>
      <c r="K140" s="92"/>
      <c r="L140" s="29"/>
      <c r="M140" s="92"/>
      <c r="N140" s="30" t="str">
        <f t="shared" si="20"/>
        <v/>
      </c>
      <c r="O140" s="28"/>
      <c r="P140" s="28"/>
      <c r="Q140" s="140" t="str">
        <f t="shared" si="15"/>
        <v/>
      </c>
      <c r="R140" s="31"/>
      <c r="S140" s="31"/>
      <c r="T140" s="31"/>
      <c r="U140" s="95"/>
      <c r="V140" s="27"/>
      <c r="W140" s="100"/>
      <c r="X140" s="126"/>
      <c r="Y140" s="127"/>
      <c r="Z140" s="120"/>
      <c r="AA140" s="60"/>
      <c r="AB140" s="61"/>
      <c r="AD140" s="90">
        <f t="shared" si="21"/>
        <v>0</v>
      </c>
      <c r="AE140" s="90">
        <f>IF(AND($G140&lt;&gt;"",AND(H140=※編集不可※選択項目!$C$4,T140="")),1,0)</f>
        <v>0</v>
      </c>
      <c r="AF140" s="90">
        <f t="shared" si="16"/>
        <v>0</v>
      </c>
      <c r="AG140" s="90" t="str">
        <f t="shared" si="17"/>
        <v/>
      </c>
      <c r="AH140" s="8">
        <f t="shared" si="22"/>
        <v>0</v>
      </c>
      <c r="AI140" s="8">
        <f t="shared" si="23"/>
        <v>0</v>
      </c>
    </row>
    <row r="141" spans="1:35" s="4" customFormat="1" ht="34.5" customHeight="1" x14ac:dyDescent="0.15">
      <c r="A141" s="56">
        <f t="shared" ref="A141:A204" si="24">ROW()-12</f>
        <v>129</v>
      </c>
      <c r="B141" s="59" t="str">
        <f t="shared" ref="B141:B204" si="25">IF($C141="","","プラスチック加工機械")</f>
        <v/>
      </c>
      <c r="C141" s="25"/>
      <c r="D141" s="26" t="str">
        <f t="shared" si="18"/>
        <v/>
      </c>
      <c r="E141" s="26" t="str">
        <f t="shared" si="19"/>
        <v/>
      </c>
      <c r="F141" s="27"/>
      <c r="G141" s="27"/>
      <c r="H141" s="31"/>
      <c r="I141" s="28"/>
      <c r="J141" s="29"/>
      <c r="K141" s="92"/>
      <c r="L141" s="29"/>
      <c r="M141" s="92"/>
      <c r="N141" s="30" t="str">
        <f t="shared" si="20"/>
        <v/>
      </c>
      <c r="O141" s="28"/>
      <c r="P141" s="28"/>
      <c r="Q141" s="140" t="str">
        <f t="shared" ref="Q141:Q204" si="26">IFERROR(IF($K141="","",ROUNDDOWN((ABS($K141-$M141)/$K141)/IF($P141="","",IF(($P141-$O141)=0,1,($P141-$O141)))*100,1)),"")</f>
        <v/>
      </c>
      <c r="R141" s="31"/>
      <c r="S141" s="31"/>
      <c r="T141" s="31"/>
      <c r="U141" s="95"/>
      <c r="V141" s="27"/>
      <c r="W141" s="100"/>
      <c r="X141" s="126"/>
      <c r="Y141" s="127"/>
      <c r="Z141" s="120"/>
      <c r="AA141" s="60"/>
      <c r="AB141" s="61"/>
      <c r="AD141" s="90">
        <f t="shared" si="21"/>
        <v>0</v>
      </c>
      <c r="AE141" s="90">
        <f>IF(AND($G141&lt;&gt;"",AND(H141=※編集不可※選択項目!$C$4,T141="")),1,0)</f>
        <v>0</v>
      </c>
      <c r="AF141" s="90">
        <f t="shared" ref="AF141:AF204" si="27">IF(AND($G141&lt;&gt;"",COUNTIF($G141,"*■*")&gt;0,$V141=""),1,0)</f>
        <v>0</v>
      </c>
      <c r="AG141" s="90" t="str">
        <f t="shared" ref="AG141:AG204" si="28">IF(G141="","",TEXT(G141,"G/標準"))</f>
        <v/>
      </c>
      <c r="AH141" s="8">
        <f t="shared" si="22"/>
        <v>0</v>
      </c>
      <c r="AI141" s="8">
        <f t="shared" si="23"/>
        <v>0</v>
      </c>
    </row>
    <row r="142" spans="1:35" s="4" customFormat="1" ht="34.5" customHeight="1" x14ac:dyDescent="0.15">
      <c r="A142" s="56">
        <f t="shared" si="24"/>
        <v>130</v>
      </c>
      <c r="B142" s="59" t="str">
        <f t="shared" si="25"/>
        <v/>
      </c>
      <c r="C142" s="25"/>
      <c r="D142" s="26" t="str">
        <f t="shared" ref="D142:D205" si="29">IF($C$2="","",IF($B142&lt;&gt;"",$C$2,""))</f>
        <v/>
      </c>
      <c r="E142" s="26" t="str">
        <f t="shared" ref="E142:E205" si="30">IF($F$2="","",IF($B142&lt;&gt;"",$F$2,""))</f>
        <v/>
      </c>
      <c r="F142" s="27"/>
      <c r="G142" s="27"/>
      <c r="H142" s="31"/>
      <c r="I142" s="28"/>
      <c r="J142" s="29"/>
      <c r="K142" s="92"/>
      <c r="L142" s="29"/>
      <c r="M142" s="92"/>
      <c r="N142" s="30" t="str">
        <f t="shared" ref="N142:N205" si="31">IF(L142="","",L142)</f>
        <v/>
      </c>
      <c r="O142" s="28"/>
      <c r="P142" s="28"/>
      <c r="Q142" s="140" t="str">
        <f t="shared" si="26"/>
        <v/>
      </c>
      <c r="R142" s="31"/>
      <c r="S142" s="31"/>
      <c r="T142" s="31"/>
      <c r="U142" s="95"/>
      <c r="V142" s="27"/>
      <c r="W142" s="100"/>
      <c r="X142" s="126"/>
      <c r="Y142" s="127"/>
      <c r="Z142" s="120"/>
      <c r="AA142" s="60"/>
      <c r="AB142" s="61"/>
      <c r="AD142" s="90">
        <f t="shared" ref="AD142:AD205" si="32">IF(AND($C142&lt;&gt;"",OR(F142="",G142="",H142="",I142="",J142="",K142="",L142="",M142="",O142="",P142="",R142="",S142="")),1,0)</f>
        <v>0</v>
      </c>
      <c r="AE142" s="90">
        <f>IF(AND($G142&lt;&gt;"",AND(H142=※編集不可※選択項目!$C$4,T142="")),1,0)</f>
        <v>0</v>
      </c>
      <c r="AF142" s="90">
        <f t="shared" si="27"/>
        <v>0</v>
      </c>
      <c r="AG142" s="90" t="str">
        <f t="shared" si="28"/>
        <v/>
      </c>
      <c r="AH142" s="8">
        <f t="shared" ref="AH142:AH205" si="33">IF(AG142="",0,COUNTIF($AG$13:$AG$312,AG142))</f>
        <v>0</v>
      </c>
      <c r="AI142" s="8">
        <f t="shared" ref="AI142:AI205" si="34">IF(Q142&lt;1,1,0)</f>
        <v>0</v>
      </c>
    </row>
    <row r="143" spans="1:35" s="4" customFormat="1" ht="34.5" customHeight="1" x14ac:dyDescent="0.15">
      <c r="A143" s="56">
        <f t="shared" si="24"/>
        <v>131</v>
      </c>
      <c r="B143" s="59" t="str">
        <f t="shared" si="25"/>
        <v/>
      </c>
      <c r="C143" s="25"/>
      <c r="D143" s="26" t="str">
        <f t="shared" si="29"/>
        <v/>
      </c>
      <c r="E143" s="26" t="str">
        <f t="shared" si="30"/>
        <v/>
      </c>
      <c r="F143" s="27"/>
      <c r="G143" s="27"/>
      <c r="H143" s="31"/>
      <c r="I143" s="28"/>
      <c r="J143" s="29"/>
      <c r="K143" s="92"/>
      <c r="L143" s="29"/>
      <c r="M143" s="92"/>
      <c r="N143" s="30" t="str">
        <f t="shared" si="31"/>
        <v/>
      </c>
      <c r="O143" s="28"/>
      <c r="P143" s="28"/>
      <c r="Q143" s="140" t="str">
        <f t="shared" si="26"/>
        <v/>
      </c>
      <c r="R143" s="31"/>
      <c r="S143" s="31"/>
      <c r="T143" s="31"/>
      <c r="U143" s="95"/>
      <c r="V143" s="27"/>
      <c r="W143" s="100"/>
      <c r="X143" s="126"/>
      <c r="Y143" s="127"/>
      <c r="Z143" s="120"/>
      <c r="AA143" s="60"/>
      <c r="AB143" s="61"/>
      <c r="AD143" s="90">
        <f t="shared" si="32"/>
        <v>0</v>
      </c>
      <c r="AE143" s="90">
        <f>IF(AND($G143&lt;&gt;"",AND(H143=※編集不可※選択項目!$C$4,T143="")),1,0)</f>
        <v>0</v>
      </c>
      <c r="AF143" s="90">
        <f t="shared" si="27"/>
        <v>0</v>
      </c>
      <c r="AG143" s="90" t="str">
        <f t="shared" si="28"/>
        <v/>
      </c>
      <c r="AH143" s="8">
        <f t="shared" si="33"/>
        <v>0</v>
      </c>
      <c r="AI143" s="8">
        <f t="shared" si="34"/>
        <v>0</v>
      </c>
    </row>
    <row r="144" spans="1:35" s="4" customFormat="1" ht="34.5" customHeight="1" x14ac:dyDescent="0.15">
      <c r="A144" s="56">
        <f t="shared" si="24"/>
        <v>132</v>
      </c>
      <c r="B144" s="59" t="str">
        <f t="shared" si="25"/>
        <v/>
      </c>
      <c r="C144" s="25"/>
      <c r="D144" s="26" t="str">
        <f t="shared" si="29"/>
        <v/>
      </c>
      <c r="E144" s="26" t="str">
        <f t="shared" si="30"/>
        <v/>
      </c>
      <c r="F144" s="27"/>
      <c r="G144" s="27"/>
      <c r="H144" s="31"/>
      <c r="I144" s="28"/>
      <c r="J144" s="29"/>
      <c r="K144" s="92"/>
      <c r="L144" s="29"/>
      <c r="M144" s="92"/>
      <c r="N144" s="30" t="str">
        <f t="shared" si="31"/>
        <v/>
      </c>
      <c r="O144" s="28"/>
      <c r="P144" s="28"/>
      <c r="Q144" s="140" t="str">
        <f t="shared" si="26"/>
        <v/>
      </c>
      <c r="R144" s="31"/>
      <c r="S144" s="31"/>
      <c r="T144" s="31"/>
      <c r="U144" s="95"/>
      <c r="V144" s="27"/>
      <c r="W144" s="100"/>
      <c r="X144" s="126"/>
      <c r="Y144" s="127"/>
      <c r="Z144" s="120"/>
      <c r="AA144" s="60"/>
      <c r="AB144" s="61"/>
      <c r="AD144" s="90">
        <f t="shared" si="32"/>
        <v>0</v>
      </c>
      <c r="AE144" s="90">
        <f>IF(AND($G144&lt;&gt;"",AND(H144=※編集不可※選択項目!$C$4,T144="")),1,0)</f>
        <v>0</v>
      </c>
      <c r="AF144" s="90">
        <f t="shared" si="27"/>
        <v>0</v>
      </c>
      <c r="AG144" s="90" t="str">
        <f t="shared" si="28"/>
        <v/>
      </c>
      <c r="AH144" s="8">
        <f t="shared" si="33"/>
        <v>0</v>
      </c>
      <c r="AI144" s="8">
        <f t="shared" si="34"/>
        <v>0</v>
      </c>
    </row>
    <row r="145" spans="1:35" s="4" customFormat="1" ht="34.5" customHeight="1" x14ac:dyDescent="0.15">
      <c r="A145" s="56">
        <f t="shared" si="24"/>
        <v>133</v>
      </c>
      <c r="B145" s="59" t="str">
        <f t="shared" si="25"/>
        <v/>
      </c>
      <c r="C145" s="25"/>
      <c r="D145" s="26" t="str">
        <f t="shared" si="29"/>
        <v/>
      </c>
      <c r="E145" s="26" t="str">
        <f t="shared" si="30"/>
        <v/>
      </c>
      <c r="F145" s="27"/>
      <c r="G145" s="27"/>
      <c r="H145" s="31"/>
      <c r="I145" s="28"/>
      <c r="J145" s="29"/>
      <c r="K145" s="92"/>
      <c r="L145" s="29"/>
      <c r="M145" s="92"/>
      <c r="N145" s="30" t="str">
        <f t="shared" si="31"/>
        <v/>
      </c>
      <c r="O145" s="28"/>
      <c r="P145" s="28"/>
      <c r="Q145" s="140" t="str">
        <f t="shared" si="26"/>
        <v/>
      </c>
      <c r="R145" s="31"/>
      <c r="S145" s="31"/>
      <c r="T145" s="31"/>
      <c r="U145" s="95"/>
      <c r="V145" s="27"/>
      <c r="W145" s="100"/>
      <c r="X145" s="126"/>
      <c r="Y145" s="127"/>
      <c r="Z145" s="120"/>
      <c r="AA145" s="60"/>
      <c r="AB145" s="61"/>
      <c r="AD145" s="90">
        <f t="shared" si="32"/>
        <v>0</v>
      </c>
      <c r="AE145" s="90">
        <f>IF(AND($G145&lt;&gt;"",AND(H145=※編集不可※選択項目!$C$4,T145="")),1,0)</f>
        <v>0</v>
      </c>
      <c r="AF145" s="90">
        <f t="shared" si="27"/>
        <v>0</v>
      </c>
      <c r="AG145" s="90" t="str">
        <f t="shared" si="28"/>
        <v/>
      </c>
      <c r="AH145" s="8">
        <f t="shared" si="33"/>
        <v>0</v>
      </c>
      <c r="AI145" s="8">
        <f t="shared" si="34"/>
        <v>0</v>
      </c>
    </row>
    <row r="146" spans="1:35" s="4" customFormat="1" ht="34.5" customHeight="1" x14ac:dyDescent="0.15">
      <c r="A146" s="56">
        <f t="shared" si="24"/>
        <v>134</v>
      </c>
      <c r="B146" s="59" t="str">
        <f t="shared" si="25"/>
        <v/>
      </c>
      <c r="C146" s="25"/>
      <c r="D146" s="26" t="str">
        <f t="shared" si="29"/>
        <v/>
      </c>
      <c r="E146" s="26" t="str">
        <f t="shared" si="30"/>
        <v/>
      </c>
      <c r="F146" s="27"/>
      <c r="G146" s="27"/>
      <c r="H146" s="31"/>
      <c r="I146" s="28"/>
      <c r="J146" s="29"/>
      <c r="K146" s="92"/>
      <c r="L146" s="29"/>
      <c r="M146" s="92"/>
      <c r="N146" s="30" t="str">
        <f t="shared" si="31"/>
        <v/>
      </c>
      <c r="O146" s="28"/>
      <c r="P146" s="28"/>
      <c r="Q146" s="140" t="str">
        <f t="shared" si="26"/>
        <v/>
      </c>
      <c r="R146" s="31"/>
      <c r="S146" s="31"/>
      <c r="T146" s="31"/>
      <c r="U146" s="95"/>
      <c r="V146" s="27"/>
      <c r="W146" s="100"/>
      <c r="X146" s="126"/>
      <c r="Y146" s="127"/>
      <c r="Z146" s="120"/>
      <c r="AA146" s="60"/>
      <c r="AB146" s="61"/>
      <c r="AD146" s="90">
        <f t="shared" si="32"/>
        <v>0</v>
      </c>
      <c r="AE146" s="90">
        <f>IF(AND($G146&lt;&gt;"",AND(H146=※編集不可※選択項目!$C$4,T146="")),1,0)</f>
        <v>0</v>
      </c>
      <c r="AF146" s="90">
        <f t="shared" si="27"/>
        <v>0</v>
      </c>
      <c r="AG146" s="90" t="str">
        <f t="shared" si="28"/>
        <v/>
      </c>
      <c r="AH146" s="8">
        <f t="shared" si="33"/>
        <v>0</v>
      </c>
      <c r="AI146" s="8">
        <f t="shared" si="34"/>
        <v>0</v>
      </c>
    </row>
    <row r="147" spans="1:35" s="4" customFormat="1" ht="34.5" customHeight="1" x14ac:dyDescent="0.15">
      <c r="A147" s="56">
        <f t="shared" si="24"/>
        <v>135</v>
      </c>
      <c r="B147" s="59" t="str">
        <f t="shared" si="25"/>
        <v/>
      </c>
      <c r="C147" s="25"/>
      <c r="D147" s="26" t="str">
        <f t="shared" si="29"/>
        <v/>
      </c>
      <c r="E147" s="26" t="str">
        <f t="shared" si="30"/>
        <v/>
      </c>
      <c r="F147" s="27"/>
      <c r="G147" s="27"/>
      <c r="H147" s="31"/>
      <c r="I147" s="28"/>
      <c r="J147" s="29"/>
      <c r="K147" s="92"/>
      <c r="L147" s="29"/>
      <c r="M147" s="92"/>
      <c r="N147" s="30" t="str">
        <f t="shared" si="31"/>
        <v/>
      </c>
      <c r="O147" s="28"/>
      <c r="P147" s="28"/>
      <c r="Q147" s="140" t="str">
        <f t="shared" si="26"/>
        <v/>
      </c>
      <c r="R147" s="31"/>
      <c r="S147" s="31"/>
      <c r="T147" s="31"/>
      <c r="U147" s="95"/>
      <c r="V147" s="27"/>
      <c r="W147" s="100"/>
      <c r="X147" s="126"/>
      <c r="Y147" s="127"/>
      <c r="Z147" s="120"/>
      <c r="AA147" s="60"/>
      <c r="AB147" s="61"/>
      <c r="AD147" s="90">
        <f t="shared" si="32"/>
        <v>0</v>
      </c>
      <c r="AE147" s="90">
        <f>IF(AND($G147&lt;&gt;"",AND(H147=※編集不可※選択項目!$C$4,T147="")),1,0)</f>
        <v>0</v>
      </c>
      <c r="AF147" s="90">
        <f t="shared" si="27"/>
        <v>0</v>
      </c>
      <c r="AG147" s="90" t="str">
        <f t="shared" si="28"/>
        <v/>
      </c>
      <c r="AH147" s="8">
        <f t="shared" si="33"/>
        <v>0</v>
      </c>
      <c r="AI147" s="8">
        <f t="shared" si="34"/>
        <v>0</v>
      </c>
    </row>
    <row r="148" spans="1:35" s="4" customFormat="1" ht="34.5" customHeight="1" x14ac:dyDescent="0.15">
      <c r="A148" s="56">
        <f t="shared" si="24"/>
        <v>136</v>
      </c>
      <c r="B148" s="59" t="str">
        <f t="shared" si="25"/>
        <v/>
      </c>
      <c r="C148" s="25"/>
      <c r="D148" s="26" t="str">
        <f t="shared" si="29"/>
        <v/>
      </c>
      <c r="E148" s="26" t="str">
        <f t="shared" si="30"/>
        <v/>
      </c>
      <c r="F148" s="27"/>
      <c r="G148" s="27"/>
      <c r="H148" s="31"/>
      <c r="I148" s="28"/>
      <c r="J148" s="29"/>
      <c r="K148" s="92"/>
      <c r="L148" s="29"/>
      <c r="M148" s="92"/>
      <c r="N148" s="30" t="str">
        <f t="shared" si="31"/>
        <v/>
      </c>
      <c r="O148" s="28"/>
      <c r="P148" s="28"/>
      <c r="Q148" s="140" t="str">
        <f t="shared" si="26"/>
        <v/>
      </c>
      <c r="R148" s="31"/>
      <c r="S148" s="31"/>
      <c r="T148" s="31"/>
      <c r="U148" s="95"/>
      <c r="V148" s="27"/>
      <c r="W148" s="100"/>
      <c r="X148" s="126"/>
      <c r="Y148" s="127"/>
      <c r="Z148" s="120"/>
      <c r="AA148" s="60"/>
      <c r="AB148" s="61"/>
      <c r="AD148" s="90">
        <f t="shared" si="32"/>
        <v>0</v>
      </c>
      <c r="AE148" s="90">
        <f>IF(AND($G148&lt;&gt;"",AND(H148=※編集不可※選択項目!$C$4,T148="")),1,0)</f>
        <v>0</v>
      </c>
      <c r="AF148" s="90">
        <f t="shared" si="27"/>
        <v>0</v>
      </c>
      <c r="AG148" s="90" t="str">
        <f t="shared" si="28"/>
        <v/>
      </c>
      <c r="AH148" s="8">
        <f t="shared" si="33"/>
        <v>0</v>
      </c>
      <c r="AI148" s="8">
        <f t="shared" si="34"/>
        <v>0</v>
      </c>
    </row>
    <row r="149" spans="1:35" s="4" customFormat="1" ht="34.5" customHeight="1" x14ac:dyDescent="0.15">
      <c r="A149" s="56">
        <f t="shared" si="24"/>
        <v>137</v>
      </c>
      <c r="B149" s="59" t="str">
        <f t="shared" si="25"/>
        <v/>
      </c>
      <c r="C149" s="25"/>
      <c r="D149" s="26" t="str">
        <f t="shared" si="29"/>
        <v/>
      </c>
      <c r="E149" s="26" t="str">
        <f t="shared" si="30"/>
        <v/>
      </c>
      <c r="F149" s="27"/>
      <c r="G149" s="27"/>
      <c r="H149" s="31"/>
      <c r="I149" s="28"/>
      <c r="J149" s="29"/>
      <c r="K149" s="92"/>
      <c r="L149" s="29"/>
      <c r="M149" s="92"/>
      <c r="N149" s="30" t="str">
        <f t="shared" si="31"/>
        <v/>
      </c>
      <c r="O149" s="28"/>
      <c r="P149" s="28"/>
      <c r="Q149" s="140" t="str">
        <f t="shared" si="26"/>
        <v/>
      </c>
      <c r="R149" s="31"/>
      <c r="S149" s="31"/>
      <c r="T149" s="31"/>
      <c r="U149" s="95"/>
      <c r="V149" s="27"/>
      <c r="W149" s="100"/>
      <c r="X149" s="126"/>
      <c r="Y149" s="127"/>
      <c r="Z149" s="120"/>
      <c r="AA149" s="60"/>
      <c r="AB149" s="61"/>
      <c r="AD149" s="90">
        <f t="shared" si="32"/>
        <v>0</v>
      </c>
      <c r="AE149" s="90">
        <f>IF(AND($G149&lt;&gt;"",AND(H149=※編集不可※選択項目!$C$4,T149="")),1,0)</f>
        <v>0</v>
      </c>
      <c r="AF149" s="90">
        <f t="shared" si="27"/>
        <v>0</v>
      </c>
      <c r="AG149" s="90" t="str">
        <f t="shared" si="28"/>
        <v/>
      </c>
      <c r="AH149" s="8">
        <f t="shared" si="33"/>
        <v>0</v>
      </c>
      <c r="AI149" s="8">
        <f t="shared" si="34"/>
        <v>0</v>
      </c>
    </row>
    <row r="150" spans="1:35" s="4" customFormat="1" ht="34.5" customHeight="1" x14ac:dyDescent="0.15">
      <c r="A150" s="56">
        <f t="shared" si="24"/>
        <v>138</v>
      </c>
      <c r="B150" s="59" t="str">
        <f t="shared" si="25"/>
        <v/>
      </c>
      <c r="C150" s="25"/>
      <c r="D150" s="26" t="str">
        <f t="shared" si="29"/>
        <v/>
      </c>
      <c r="E150" s="26" t="str">
        <f t="shared" si="30"/>
        <v/>
      </c>
      <c r="F150" s="27"/>
      <c r="G150" s="27"/>
      <c r="H150" s="31"/>
      <c r="I150" s="28"/>
      <c r="J150" s="29"/>
      <c r="K150" s="92"/>
      <c r="L150" s="29"/>
      <c r="M150" s="92"/>
      <c r="N150" s="30" t="str">
        <f t="shared" si="31"/>
        <v/>
      </c>
      <c r="O150" s="28"/>
      <c r="P150" s="28"/>
      <c r="Q150" s="140" t="str">
        <f t="shared" si="26"/>
        <v/>
      </c>
      <c r="R150" s="31"/>
      <c r="S150" s="31"/>
      <c r="T150" s="31"/>
      <c r="U150" s="95"/>
      <c r="V150" s="27"/>
      <c r="W150" s="100"/>
      <c r="X150" s="126"/>
      <c r="Y150" s="127"/>
      <c r="Z150" s="120"/>
      <c r="AA150" s="60"/>
      <c r="AB150" s="61"/>
      <c r="AD150" s="90">
        <f t="shared" si="32"/>
        <v>0</v>
      </c>
      <c r="AE150" s="90">
        <f>IF(AND($G150&lt;&gt;"",AND(H150=※編集不可※選択項目!$C$4,T150="")),1,0)</f>
        <v>0</v>
      </c>
      <c r="AF150" s="90">
        <f t="shared" si="27"/>
        <v>0</v>
      </c>
      <c r="AG150" s="90" t="str">
        <f t="shared" si="28"/>
        <v/>
      </c>
      <c r="AH150" s="8">
        <f t="shared" si="33"/>
        <v>0</v>
      </c>
      <c r="AI150" s="8">
        <f t="shared" si="34"/>
        <v>0</v>
      </c>
    </row>
    <row r="151" spans="1:35" s="4" customFormat="1" ht="34.5" customHeight="1" x14ac:dyDescent="0.15">
      <c r="A151" s="56">
        <f t="shared" si="24"/>
        <v>139</v>
      </c>
      <c r="B151" s="59" t="str">
        <f t="shared" si="25"/>
        <v/>
      </c>
      <c r="C151" s="25"/>
      <c r="D151" s="26" t="str">
        <f t="shared" si="29"/>
        <v/>
      </c>
      <c r="E151" s="26" t="str">
        <f t="shared" si="30"/>
        <v/>
      </c>
      <c r="F151" s="27"/>
      <c r="G151" s="27"/>
      <c r="H151" s="31"/>
      <c r="I151" s="28"/>
      <c r="J151" s="29"/>
      <c r="K151" s="92"/>
      <c r="L151" s="29"/>
      <c r="M151" s="92"/>
      <c r="N151" s="30" t="str">
        <f t="shared" si="31"/>
        <v/>
      </c>
      <c r="O151" s="28"/>
      <c r="P151" s="28"/>
      <c r="Q151" s="140" t="str">
        <f t="shared" si="26"/>
        <v/>
      </c>
      <c r="R151" s="31"/>
      <c r="S151" s="31"/>
      <c r="T151" s="31"/>
      <c r="U151" s="95"/>
      <c r="V151" s="27"/>
      <c r="W151" s="100"/>
      <c r="X151" s="126"/>
      <c r="Y151" s="127"/>
      <c r="Z151" s="120"/>
      <c r="AA151" s="60"/>
      <c r="AB151" s="61"/>
      <c r="AD151" s="90">
        <f t="shared" si="32"/>
        <v>0</v>
      </c>
      <c r="AE151" s="90">
        <f>IF(AND($G151&lt;&gt;"",AND(H151=※編集不可※選択項目!$C$4,T151="")),1,0)</f>
        <v>0</v>
      </c>
      <c r="AF151" s="90">
        <f t="shared" si="27"/>
        <v>0</v>
      </c>
      <c r="AG151" s="90" t="str">
        <f t="shared" si="28"/>
        <v/>
      </c>
      <c r="AH151" s="8">
        <f t="shared" si="33"/>
        <v>0</v>
      </c>
      <c r="AI151" s="8">
        <f t="shared" si="34"/>
        <v>0</v>
      </c>
    </row>
    <row r="152" spans="1:35" s="4" customFormat="1" ht="34.5" customHeight="1" x14ac:dyDescent="0.15">
      <c r="A152" s="56">
        <f t="shared" si="24"/>
        <v>140</v>
      </c>
      <c r="B152" s="59" t="str">
        <f t="shared" si="25"/>
        <v/>
      </c>
      <c r="C152" s="25"/>
      <c r="D152" s="26" t="str">
        <f t="shared" si="29"/>
        <v/>
      </c>
      <c r="E152" s="26" t="str">
        <f t="shared" si="30"/>
        <v/>
      </c>
      <c r="F152" s="27"/>
      <c r="G152" s="27"/>
      <c r="H152" s="31"/>
      <c r="I152" s="28"/>
      <c r="J152" s="29"/>
      <c r="K152" s="92"/>
      <c r="L152" s="29"/>
      <c r="M152" s="92"/>
      <c r="N152" s="30" t="str">
        <f t="shared" si="31"/>
        <v/>
      </c>
      <c r="O152" s="28"/>
      <c r="P152" s="28"/>
      <c r="Q152" s="140" t="str">
        <f t="shared" si="26"/>
        <v/>
      </c>
      <c r="R152" s="31"/>
      <c r="S152" s="31"/>
      <c r="T152" s="31"/>
      <c r="U152" s="95"/>
      <c r="V152" s="27"/>
      <c r="W152" s="100"/>
      <c r="X152" s="126"/>
      <c r="Y152" s="127"/>
      <c r="Z152" s="120"/>
      <c r="AA152" s="60"/>
      <c r="AB152" s="61"/>
      <c r="AD152" s="90">
        <f t="shared" si="32"/>
        <v>0</v>
      </c>
      <c r="AE152" s="90">
        <f>IF(AND($G152&lt;&gt;"",AND(H152=※編集不可※選択項目!$C$4,T152="")),1,0)</f>
        <v>0</v>
      </c>
      <c r="AF152" s="90">
        <f t="shared" si="27"/>
        <v>0</v>
      </c>
      <c r="AG152" s="90" t="str">
        <f t="shared" si="28"/>
        <v/>
      </c>
      <c r="AH152" s="8">
        <f t="shared" si="33"/>
        <v>0</v>
      </c>
      <c r="AI152" s="8">
        <f t="shared" si="34"/>
        <v>0</v>
      </c>
    </row>
    <row r="153" spans="1:35" s="4" customFormat="1" ht="34.5" customHeight="1" x14ac:dyDescent="0.15">
      <c r="A153" s="56">
        <f t="shared" si="24"/>
        <v>141</v>
      </c>
      <c r="B153" s="59" t="str">
        <f t="shared" si="25"/>
        <v/>
      </c>
      <c r="C153" s="25"/>
      <c r="D153" s="26" t="str">
        <f t="shared" si="29"/>
        <v/>
      </c>
      <c r="E153" s="26" t="str">
        <f t="shared" si="30"/>
        <v/>
      </c>
      <c r="F153" s="27"/>
      <c r="G153" s="27"/>
      <c r="H153" s="31"/>
      <c r="I153" s="28"/>
      <c r="J153" s="29"/>
      <c r="K153" s="92"/>
      <c r="L153" s="29"/>
      <c r="M153" s="92"/>
      <c r="N153" s="30" t="str">
        <f t="shared" si="31"/>
        <v/>
      </c>
      <c r="O153" s="28"/>
      <c r="P153" s="28"/>
      <c r="Q153" s="140" t="str">
        <f t="shared" si="26"/>
        <v/>
      </c>
      <c r="R153" s="31"/>
      <c r="S153" s="31"/>
      <c r="T153" s="31"/>
      <c r="U153" s="95"/>
      <c r="V153" s="27"/>
      <c r="W153" s="100"/>
      <c r="X153" s="126"/>
      <c r="Y153" s="127"/>
      <c r="Z153" s="120"/>
      <c r="AA153" s="60"/>
      <c r="AB153" s="61"/>
      <c r="AD153" s="90">
        <f t="shared" si="32"/>
        <v>0</v>
      </c>
      <c r="AE153" s="90">
        <f>IF(AND($G153&lt;&gt;"",AND(H153=※編集不可※選択項目!$C$4,T153="")),1,0)</f>
        <v>0</v>
      </c>
      <c r="AF153" s="90">
        <f t="shared" si="27"/>
        <v>0</v>
      </c>
      <c r="AG153" s="90" t="str">
        <f t="shared" si="28"/>
        <v/>
      </c>
      <c r="AH153" s="8">
        <f t="shared" si="33"/>
        <v>0</v>
      </c>
      <c r="AI153" s="8">
        <f t="shared" si="34"/>
        <v>0</v>
      </c>
    </row>
    <row r="154" spans="1:35" s="4" customFormat="1" ht="34.5" customHeight="1" x14ac:dyDescent="0.15">
      <c r="A154" s="56">
        <f t="shared" si="24"/>
        <v>142</v>
      </c>
      <c r="B154" s="59" t="str">
        <f t="shared" si="25"/>
        <v/>
      </c>
      <c r="C154" s="25"/>
      <c r="D154" s="26" t="str">
        <f t="shared" si="29"/>
        <v/>
      </c>
      <c r="E154" s="26" t="str">
        <f t="shared" si="30"/>
        <v/>
      </c>
      <c r="F154" s="27"/>
      <c r="G154" s="27"/>
      <c r="H154" s="31"/>
      <c r="I154" s="28"/>
      <c r="J154" s="29"/>
      <c r="K154" s="92"/>
      <c r="L154" s="29"/>
      <c r="M154" s="92"/>
      <c r="N154" s="30" t="str">
        <f t="shared" si="31"/>
        <v/>
      </c>
      <c r="O154" s="28"/>
      <c r="P154" s="28"/>
      <c r="Q154" s="140" t="str">
        <f t="shared" si="26"/>
        <v/>
      </c>
      <c r="R154" s="31"/>
      <c r="S154" s="31"/>
      <c r="T154" s="31"/>
      <c r="U154" s="95"/>
      <c r="V154" s="27"/>
      <c r="W154" s="100"/>
      <c r="X154" s="126"/>
      <c r="Y154" s="127"/>
      <c r="Z154" s="120"/>
      <c r="AA154" s="60"/>
      <c r="AB154" s="61"/>
      <c r="AD154" s="90">
        <f t="shared" si="32"/>
        <v>0</v>
      </c>
      <c r="AE154" s="90">
        <f>IF(AND($G154&lt;&gt;"",AND(H154=※編集不可※選択項目!$C$4,T154="")),1,0)</f>
        <v>0</v>
      </c>
      <c r="AF154" s="90">
        <f t="shared" si="27"/>
        <v>0</v>
      </c>
      <c r="AG154" s="90" t="str">
        <f t="shared" si="28"/>
        <v/>
      </c>
      <c r="AH154" s="8">
        <f t="shared" si="33"/>
        <v>0</v>
      </c>
      <c r="AI154" s="8">
        <f t="shared" si="34"/>
        <v>0</v>
      </c>
    </row>
    <row r="155" spans="1:35" s="4" customFormat="1" ht="34.5" customHeight="1" x14ac:dyDescent="0.15">
      <c r="A155" s="56">
        <f t="shared" si="24"/>
        <v>143</v>
      </c>
      <c r="B155" s="59" t="str">
        <f t="shared" si="25"/>
        <v/>
      </c>
      <c r="C155" s="25"/>
      <c r="D155" s="26" t="str">
        <f t="shared" si="29"/>
        <v/>
      </c>
      <c r="E155" s="26" t="str">
        <f t="shared" si="30"/>
        <v/>
      </c>
      <c r="F155" s="27"/>
      <c r="G155" s="27"/>
      <c r="H155" s="31"/>
      <c r="I155" s="28"/>
      <c r="J155" s="29"/>
      <c r="K155" s="92"/>
      <c r="L155" s="29"/>
      <c r="M155" s="92"/>
      <c r="N155" s="30" t="str">
        <f t="shared" si="31"/>
        <v/>
      </c>
      <c r="O155" s="28"/>
      <c r="P155" s="28"/>
      <c r="Q155" s="140" t="str">
        <f t="shared" si="26"/>
        <v/>
      </c>
      <c r="R155" s="31"/>
      <c r="S155" s="31"/>
      <c r="T155" s="31"/>
      <c r="U155" s="95"/>
      <c r="V155" s="27"/>
      <c r="W155" s="100"/>
      <c r="X155" s="126"/>
      <c r="Y155" s="127"/>
      <c r="Z155" s="120"/>
      <c r="AA155" s="60"/>
      <c r="AB155" s="61"/>
      <c r="AD155" s="90">
        <f t="shared" si="32"/>
        <v>0</v>
      </c>
      <c r="AE155" s="90">
        <f>IF(AND($G155&lt;&gt;"",AND(H155=※編集不可※選択項目!$C$4,T155="")),1,0)</f>
        <v>0</v>
      </c>
      <c r="AF155" s="90">
        <f t="shared" si="27"/>
        <v>0</v>
      </c>
      <c r="AG155" s="90" t="str">
        <f t="shared" si="28"/>
        <v/>
      </c>
      <c r="AH155" s="8">
        <f t="shared" si="33"/>
        <v>0</v>
      </c>
      <c r="AI155" s="8">
        <f t="shared" si="34"/>
        <v>0</v>
      </c>
    </row>
    <row r="156" spans="1:35" s="4" customFormat="1" ht="34.5" customHeight="1" x14ac:dyDescent="0.15">
      <c r="A156" s="56">
        <f t="shared" si="24"/>
        <v>144</v>
      </c>
      <c r="B156" s="59" t="str">
        <f t="shared" si="25"/>
        <v/>
      </c>
      <c r="C156" s="25"/>
      <c r="D156" s="26" t="str">
        <f t="shared" si="29"/>
        <v/>
      </c>
      <c r="E156" s="26" t="str">
        <f t="shared" si="30"/>
        <v/>
      </c>
      <c r="F156" s="27"/>
      <c r="G156" s="27"/>
      <c r="H156" s="31"/>
      <c r="I156" s="28"/>
      <c r="J156" s="29"/>
      <c r="K156" s="92"/>
      <c r="L156" s="29"/>
      <c r="M156" s="92"/>
      <c r="N156" s="30" t="str">
        <f t="shared" si="31"/>
        <v/>
      </c>
      <c r="O156" s="28"/>
      <c r="P156" s="28"/>
      <c r="Q156" s="140" t="str">
        <f t="shared" si="26"/>
        <v/>
      </c>
      <c r="R156" s="31"/>
      <c r="S156" s="31"/>
      <c r="T156" s="31"/>
      <c r="U156" s="95"/>
      <c r="V156" s="27"/>
      <c r="W156" s="100"/>
      <c r="X156" s="126"/>
      <c r="Y156" s="127"/>
      <c r="Z156" s="120"/>
      <c r="AA156" s="60"/>
      <c r="AB156" s="61"/>
      <c r="AD156" s="90">
        <f t="shared" si="32"/>
        <v>0</v>
      </c>
      <c r="AE156" s="90">
        <f>IF(AND($G156&lt;&gt;"",AND(H156=※編集不可※選択項目!$C$4,T156="")),1,0)</f>
        <v>0</v>
      </c>
      <c r="AF156" s="90">
        <f t="shared" si="27"/>
        <v>0</v>
      </c>
      <c r="AG156" s="90" t="str">
        <f t="shared" si="28"/>
        <v/>
      </c>
      <c r="AH156" s="8">
        <f t="shared" si="33"/>
        <v>0</v>
      </c>
      <c r="AI156" s="8">
        <f t="shared" si="34"/>
        <v>0</v>
      </c>
    </row>
    <row r="157" spans="1:35" s="4" customFormat="1" ht="34.5" customHeight="1" x14ac:dyDescent="0.15">
      <c r="A157" s="56">
        <f t="shared" si="24"/>
        <v>145</v>
      </c>
      <c r="B157" s="59" t="str">
        <f t="shared" si="25"/>
        <v/>
      </c>
      <c r="C157" s="25"/>
      <c r="D157" s="26" t="str">
        <f t="shared" si="29"/>
        <v/>
      </c>
      <c r="E157" s="26" t="str">
        <f t="shared" si="30"/>
        <v/>
      </c>
      <c r="F157" s="27"/>
      <c r="G157" s="27"/>
      <c r="H157" s="31"/>
      <c r="I157" s="28"/>
      <c r="J157" s="29"/>
      <c r="K157" s="92"/>
      <c r="L157" s="29"/>
      <c r="M157" s="92"/>
      <c r="N157" s="30" t="str">
        <f t="shared" si="31"/>
        <v/>
      </c>
      <c r="O157" s="28"/>
      <c r="P157" s="28"/>
      <c r="Q157" s="140" t="str">
        <f t="shared" si="26"/>
        <v/>
      </c>
      <c r="R157" s="31"/>
      <c r="S157" s="31"/>
      <c r="T157" s="31"/>
      <c r="U157" s="95"/>
      <c r="V157" s="27"/>
      <c r="W157" s="100"/>
      <c r="X157" s="126"/>
      <c r="Y157" s="127"/>
      <c r="Z157" s="120"/>
      <c r="AA157" s="60"/>
      <c r="AB157" s="61"/>
      <c r="AD157" s="90">
        <f t="shared" si="32"/>
        <v>0</v>
      </c>
      <c r="AE157" s="90">
        <f>IF(AND($G157&lt;&gt;"",AND(H157=※編集不可※選択項目!$C$4,T157="")),1,0)</f>
        <v>0</v>
      </c>
      <c r="AF157" s="90">
        <f t="shared" si="27"/>
        <v>0</v>
      </c>
      <c r="AG157" s="90" t="str">
        <f t="shared" si="28"/>
        <v/>
      </c>
      <c r="AH157" s="8">
        <f t="shared" si="33"/>
        <v>0</v>
      </c>
      <c r="AI157" s="8">
        <f t="shared" si="34"/>
        <v>0</v>
      </c>
    </row>
    <row r="158" spans="1:35" s="4" customFormat="1" ht="34.5" customHeight="1" x14ac:dyDescent="0.15">
      <c r="A158" s="56">
        <f t="shared" si="24"/>
        <v>146</v>
      </c>
      <c r="B158" s="59" t="str">
        <f t="shared" si="25"/>
        <v/>
      </c>
      <c r="C158" s="25"/>
      <c r="D158" s="26" t="str">
        <f t="shared" si="29"/>
        <v/>
      </c>
      <c r="E158" s="26" t="str">
        <f t="shared" si="30"/>
        <v/>
      </c>
      <c r="F158" s="27"/>
      <c r="G158" s="27"/>
      <c r="H158" s="31"/>
      <c r="I158" s="28"/>
      <c r="J158" s="29"/>
      <c r="K158" s="92"/>
      <c r="L158" s="29"/>
      <c r="M158" s="92"/>
      <c r="N158" s="30" t="str">
        <f t="shared" si="31"/>
        <v/>
      </c>
      <c r="O158" s="28"/>
      <c r="P158" s="28"/>
      <c r="Q158" s="140" t="str">
        <f t="shared" si="26"/>
        <v/>
      </c>
      <c r="R158" s="31"/>
      <c r="S158" s="31"/>
      <c r="T158" s="31"/>
      <c r="U158" s="95"/>
      <c r="V158" s="27"/>
      <c r="W158" s="100"/>
      <c r="X158" s="126"/>
      <c r="Y158" s="127"/>
      <c r="Z158" s="120"/>
      <c r="AA158" s="60"/>
      <c r="AB158" s="61"/>
      <c r="AD158" s="90">
        <f t="shared" si="32"/>
        <v>0</v>
      </c>
      <c r="AE158" s="90">
        <f>IF(AND($G158&lt;&gt;"",AND(H158=※編集不可※選択項目!$C$4,T158="")),1,0)</f>
        <v>0</v>
      </c>
      <c r="AF158" s="90">
        <f t="shared" si="27"/>
        <v>0</v>
      </c>
      <c r="AG158" s="90" t="str">
        <f t="shared" si="28"/>
        <v/>
      </c>
      <c r="AH158" s="8">
        <f t="shared" si="33"/>
        <v>0</v>
      </c>
      <c r="AI158" s="8">
        <f t="shared" si="34"/>
        <v>0</v>
      </c>
    </row>
    <row r="159" spans="1:35" s="4" customFormat="1" ht="34.5" customHeight="1" x14ac:dyDescent="0.15">
      <c r="A159" s="56">
        <f t="shared" si="24"/>
        <v>147</v>
      </c>
      <c r="B159" s="59" t="str">
        <f t="shared" si="25"/>
        <v/>
      </c>
      <c r="C159" s="25"/>
      <c r="D159" s="26" t="str">
        <f t="shared" si="29"/>
        <v/>
      </c>
      <c r="E159" s="26" t="str">
        <f t="shared" si="30"/>
        <v/>
      </c>
      <c r="F159" s="27"/>
      <c r="G159" s="27"/>
      <c r="H159" s="31"/>
      <c r="I159" s="28"/>
      <c r="J159" s="29"/>
      <c r="K159" s="92"/>
      <c r="L159" s="29"/>
      <c r="M159" s="92"/>
      <c r="N159" s="30" t="str">
        <f t="shared" si="31"/>
        <v/>
      </c>
      <c r="O159" s="28"/>
      <c r="P159" s="28"/>
      <c r="Q159" s="140" t="str">
        <f t="shared" si="26"/>
        <v/>
      </c>
      <c r="R159" s="31"/>
      <c r="S159" s="31"/>
      <c r="T159" s="31"/>
      <c r="U159" s="95"/>
      <c r="V159" s="27"/>
      <c r="W159" s="100"/>
      <c r="X159" s="126"/>
      <c r="Y159" s="127"/>
      <c r="Z159" s="120"/>
      <c r="AA159" s="60"/>
      <c r="AB159" s="61"/>
      <c r="AD159" s="90">
        <f t="shared" si="32"/>
        <v>0</v>
      </c>
      <c r="AE159" s="90">
        <f>IF(AND($G159&lt;&gt;"",AND(H159=※編集不可※選択項目!$C$4,T159="")),1,0)</f>
        <v>0</v>
      </c>
      <c r="AF159" s="90">
        <f t="shared" si="27"/>
        <v>0</v>
      </c>
      <c r="AG159" s="90" t="str">
        <f t="shared" si="28"/>
        <v/>
      </c>
      <c r="AH159" s="8">
        <f t="shared" si="33"/>
        <v>0</v>
      </c>
      <c r="AI159" s="8">
        <f t="shared" si="34"/>
        <v>0</v>
      </c>
    </row>
    <row r="160" spans="1:35" s="4" customFormat="1" ht="34.5" customHeight="1" x14ac:dyDescent="0.15">
      <c r="A160" s="56">
        <f t="shared" si="24"/>
        <v>148</v>
      </c>
      <c r="B160" s="59" t="str">
        <f t="shared" si="25"/>
        <v/>
      </c>
      <c r="C160" s="25"/>
      <c r="D160" s="26" t="str">
        <f t="shared" si="29"/>
        <v/>
      </c>
      <c r="E160" s="26" t="str">
        <f t="shared" si="30"/>
        <v/>
      </c>
      <c r="F160" s="27"/>
      <c r="G160" s="27"/>
      <c r="H160" s="31"/>
      <c r="I160" s="28"/>
      <c r="J160" s="29"/>
      <c r="K160" s="92"/>
      <c r="L160" s="29"/>
      <c r="M160" s="92"/>
      <c r="N160" s="30" t="str">
        <f t="shared" si="31"/>
        <v/>
      </c>
      <c r="O160" s="28"/>
      <c r="P160" s="28"/>
      <c r="Q160" s="140" t="str">
        <f t="shared" si="26"/>
        <v/>
      </c>
      <c r="R160" s="31"/>
      <c r="S160" s="31"/>
      <c r="T160" s="31"/>
      <c r="U160" s="95"/>
      <c r="V160" s="27"/>
      <c r="W160" s="100"/>
      <c r="X160" s="126"/>
      <c r="Y160" s="127"/>
      <c r="Z160" s="120"/>
      <c r="AA160" s="60"/>
      <c r="AB160" s="61"/>
      <c r="AD160" s="90">
        <f t="shared" si="32"/>
        <v>0</v>
      </c>
      <c r="AE160" s="90">
        <f>IF(AND($G160&lt;&gt;"",AND(H160=※編集不可※選択項目!$C$4,T160="")),1,0)</f>
        <v>0</v>
      </c>
      <c r="AF160" s="90">
        <f t="shared" si="27"/>
        <v>0</v>
      </c>
      <c r="AG160" s="90" t="str">
        <f t="shared" si="28"/>
        <v/>
      </c>
      <c r="AH160" s="8">
        <f t="shared" si="33"/>
        <v>0</v>
      </c>
      <c r="AI160" s="8">
        <f t="shared" si="34"/>
        <v>0</v>
      </c>
    </row>
    <row r="161" spans="1:35" s="4" customFormat="1" ht="34.5" customHeight="1" x14ac:dyDescent="0.15">
      <c r="A161" s="56">
        <f t="shared" si="24"/>
        <v>149</v>
      </c>
      <c r="B161" s="59" t="str">
        <f t="shared" si="25"/>
        <v/>
      </c>
      <c r="C161" s="25"/>
      <c r="D161" s="26" t="str">
        <f t="shared" si="29"/>
        <v/>
      </c>
      <c r="E161" s="26" t="str">
        <f t="shared" si="30"/>
        <v/>
      </c>
      <c r="F161" s="27"/>
      <c r="G161" s="27"/>
      <c r="H161" s="31"/>
      <c r="I161" s="28"/>
      <c r="J161" s="29"/>
      <c r="K161" s="92"/>
      <c r="L161" s="29"/>
      <c r="M161" s="92"/>
      <c r="N161" s="30" t="str">
        <f t="shared" si="31"/>
        <v/>
      </c>
      <c r="O161" s="28"/>
      <c r="P161" s="28"/>
      <c r="Q161" s="140" t="str">
        <f t="shared" si="26"/>
        <v/>
      </c>
      <c r="R161" s="31"/>
      <c r="S161" s="31"/>
      <c r="T161" s="31"/>
      <c r="U161" s="95"/>
      <c r="V161" s="27"/>
      <c r="W161" s="100"/>
      <c r="X161" s="126"/>
      <c r="Y161" s="127"/>
      <c r="Z161" s="120"/>
      <c r="AA161" s="60"/>
      <c r="AB161" s="61"/>
      <c r="AD161" s="90">
        <f t="shared" si="32"/>
        <v>0</v>
      </c>
      <c r="AE161" s="90">
        <f>IF(AND($G161&lt;&gt;"",AND(H161=※編集不可※選択項目!$C$4,T161="")),1,0)</f>
        <v>0</v>
      </c>
      <c r="AF161" s="90">
        <f t="shared" si="27"/>
        <v>0</v>
      </c>
      <c r="AG161" s="90" t="str">
        <f t="shared" si="28"/>
        <v/>
      </c>
      <c r="AH161" s="8">
        <f t="shared" si="33"/>
        <v>0</v>
      </c>
      <c r="AI161" s="8">
        <f t="shared" si="34"/>
        <v>0</v>
      </c>
    </row>
    <row r="162" spans="1:35" s="4" customFormat="1" ht="34.5" customHeight="1" x14ac:dyDescent="0.15">
      <c r="A162" s="56">
        <f t="shared" si="24"/>
        <v>150</v>
      </c>
      <c r="B162" s="59" t="str">
        <f t="shared" si="25"/>
        <v/>
      </c>
      <c r="C162" s="25"/>
      <c r="D162" s="26" t="str">
        <f t="shared" si="29"/>
        <v/>
      </c>
      <c r="E162" s="26" t="str">
        <f t="shared" si="30"/>
        <v/>
      </c>
      <c r="F162" s="27"/>
      <c r="G162" s="27"/>
      <c r="H162" s="31"/>
      <c r="I162" s="28"/>
      <c r="J162" s="29"/>
      <c r="K162" s="92"/>
      <c r="L162" s="29"/>
      <c r="M162" s="92"/>
      <c r="N162" s="30" t="str">
        <f t="shared" si="31"/>
        <v/>
      </c>
      <c r="O162" s="28"/>
      <c r="P162" s="28"/>
      <c r="Q162" s="140" t="str">
        <f t="shared" si="26"/>
        <v/>
      </c>
      <c r="R162" s="31"/>
      <c r="S162" s="31"/>
      <c r="T162" s="31"/>
      <c r="U162" s="95"/>
      <c r="V162" s="27"/>
      <c r="W162" s="100"/>
      <c r="X162" s="126"/>
      <c r="Y162" s="127"/>
      <c r="Z162" s="120"/>
      <c r="AA162" s="60"/>
      <c r="AB162" s="61"/>
      <c r="AD162" s="90">
        <f t="shared" si="32"/>
        <v>0</v>
      </c>
      <c r="AE162" s="90">
        <f>IF(AND($G162&lt;&gt;"",AND(H162=※編集不可※選択項目!$C$4,T162="")),1,0)</f>
        <v>0</v>
      </c>
      <c r="AF162" s="90">
        <f t="shared" si="27"/>
        <v>0</v>
      </c>
      <c r="AG162" s="90" t="str">
        <f t="shared" si="28"/>
        <v/>
      </c>
      <c r="AH162" s="8">
        <f t="shared" si="33"/>
        <v>0</v>
      </c>
      <c r="AI162" s="8">
        <f t="shared" si="34"/>
        <v>0</v>
      </c>
    </row>
    <row r="163" spans="1:35" s="4" customFormat="1" ht="34.5" customHeight="1" x14ac:dyDescent="0.15">
      <c r="A163" s="56">
        <f t="shared" si="24"/>
        <v>151</v>
      </c>
      <c r="B163" s="59" t="str">
        <f t="shared" si="25"/>
        <v/>
      </c>
      <c r="C163" s="25"/>
      <c r="D163" s="26" t="str">
        <f t="shared" si="29"/>
        <v/>
      </c>
      <c r="E163" s="26" t="str">
        <f t="shared" si="30"/>
        <v/>
      </c>
      <c r="F163" s="27"/>
      <c r="G163" s="27"/>
      <c r="H163" s="31"/>
      <c r="I163" s="28"/>
      <c r="J163" s="29"/>
      <c r="K163" s="92"/>
      <c r="L163" s="29"/>
      <c r="M163" s="92"/>
      <c r="N163" s="30" t="str">
        <f t="shared" si="31"/>
        <v/>
      </c>
      <c r="O163" s="28"/>
      <c r="P163" s="28"/>
      <c r="Q163" s="140" t="str">
        <f t="shared" si="26"/>
        <v/>
      </c>
      <c r="R163" s="31"/>
      <c r="S163" s="31"/>
      <c r="T163" s="31"/>
      <c r="U163" s="95"/>
      <c r="V163" s="27"/>
      <c r="W163" s="100"/>
      <c r="X163" s="126"/>
      <c r="Y163" s="127"/>
      <c r="Z163" s="120"/>
      <c r="AA163" s="60"/>
      <c r="AB163" s="61"/>
      <c r="AD163" s="90">
        <f t="shared" si="32"/>
        <v>0</v>
      </c>
      <c r="AE163" s="90">
        <f>IF(AND($G163&lt;&gt;"",AND(H163=※編集不可※選択項目!$C$4,T163="")),1,0)</f>
        <v>0</v>
      </c>
      <c r="AF163" s="90">
        <f t="shared" si="27"/>
        <v>0</v>
      </c>
      <c r="AG163" s="90" t="str">
        <f t="shared" si="28"/>
        <v/>
      </c>
      <c r="AH163" s="8">
        <f t="shared" si="33"/>
        <v>0</v>
      </c>
      <c r="AI163" s="8">
        <f t="shared" si="34"/>
        <v>0</v>
      </c>
    </row>
    <row r="164" spans="1:35" s="4" customFormat="1" ht="34.5" customHeight="1" x14ac:dyDescent="0.15">
      <c r="A164" s="56">
        <f t="shared" si="24"/>
        <v>152</v>
      </c>
      <c r="B164" s="59" t="str">
        <f t="shared" si="25"/>
        <v/>
      </c>
      <c r="C164" s="25"/>
      <c r="D164" s="26" t="str">
        <f t="shared" si="29"/>
        <v/>
      </c>
      <c r="E164" s="26" t="str">
        <f t="shared" si="30"/>
        <v/>
      </c>
      <c r="F164" s="27"/>
      <c r="G164" s="27"/>
      <c r="H164" s="31"/>
      <c r="I164" s="28"/>
      <c r="J164" s="29"/>
      <c r="K164" s="92"/>
      <c r="L164" s="29"/>
      <c r="M164" s="92"/>
      <c r="N164" s="30" t="str">
        <f t="shared" si="31"/>
        <v/>
      </c>
      <c r="O164" s="28"/>
      <c r="P164" s="28"/>
      <c r="Q164" s="140" t="str">
        <f t="shared" si="26"/>
        <v/>
      </c>
      <c r="R164" s="31"/>
      <c r="S164" s="31"/>
      <c r="T164" s="31"/>
      <c r="U164" s="95"/>
      <c r="V164" s="27"/>
      <c r="W164" s="100"/>
      <c r="X164" s="126"/>
      <c r="Y164" s="127"/>
      <c r="Z164" s="120"/>
      <c r="AA164" s="60"/>
      <c r="AB164" s="61"/>
      <c r="AD164" s="90">
        <f t="shared" si="32"/>
        <v>0</v>
      </c>
      <c r="AE164" s="90">
        <f>IF(AND($G164&lt;&gt;"",AND(H164=※編集不可※選択項目!$C$4,T164="")),1,0)</f>
        <v>0</v>
      </c>
      <c r="AF164" s="90">
        <f t="shared" si="27"/>
        <v>0</v>
      </c>
      <c r="AG164" s="90" t="str">
        <f t="shared" si="28"/>
        <v/>
      </c>
      <c r="AH164" s="8">
        <f t="shared" si="33"/>
        <v>0</v>
      </c>
      <c r="AI164" s="8">
        <f t="shared" si="34"/>
        <v>0</v>
      </c>
    </row>
    <row r="165" spans="1:35" s="4" customFormat="1" ht="34.5" customHeight="1" x14ac:dyDescent="0.15">
      <c r="A165" s="56">
        <f t="shared" si="24"/>
        <v>153</v>
      </c>
      <c r="B165" s="59" t="str">
        <f t="shared" si="25"/>
        <v/>
      </c>
      <c r="C165" s="25"/>
      <c r="D165" s="26" t="str">
        <f t="shared" si="29"/>
        <v/>
      </c>
      <c r="E165" s="26" t="str">
        <f t="shared" si="30"/>
        <v/>
      </c>
      <c r="F165" s="27"/>
      <c r="G165" s="27"/>
      <c r="H165" s="31"/>
      <c r="I165" s="28"/>
      <c r="J165" s="29"/>
      <c r="K165" s="92"/>
      <c r="L165" s="29"/>
      <c r="M165" s="92"/>
      <c r="N165" s="30" t="str">
        <f t="shared" si="31"/>
        <v/>
      </c>
      <c r="O165" s="28"/>
      <c r="P165" s="28"/>
      <c r="Q165" s="140" t="str">
        <f t="shared" si="26"/>
        <v/>
      </c>
      <c r="R165" s="31"/>
      <c r="S165" s="31"/>
      <c r="T165" s="31"/>
      <c r="U165" s="95"/>
      <c r="V165" s="27"/>
      <c r="W165" s="100"/>
      <c r="X165" s="126"/>
      <c r="Y165" s="127"/>
      <c r="Z165" s="120"/>
      <c r="AA165" s="60"/>
      <c r="AB165" s="61"/>
      <c r="AD165" s="90">
        <f t="shared" si="32"/>
        <v>0</v>
      </c>
      <c r="AE165" s="90">
        <f>IF(AND($G165&lt;&gt;"",AND(H165=※編集不可※選択項目!$C$4,T165="")),1,0)</f>
        <v>0</v>
      </c>
      <c r="AF165" s="90">
        <f t="shared" si="27"/>
        <v>0</v>
      </c>
      <c r="AG165" s="90" t="str">
        <f t="shared" si="28"/>
        <v/>
      </c>
      <c r="AH165" s="8">
        <f t="shared" si="33"/>
        <v>0</v>
      </c>
      <c r="AI165" s="8">
        <f t="shared" si="34"/>
        <v>0</v>
      </c>
    </row>
    <row r="166" spans="1:35" s="4" customFormat="1" ht="34.5" customHeight="1" x14ac:dyDescent="0.15">
      <c r="A166" s="56">
        <f t="shared" si="24"/>
        <v>154</v>
      </c>
      <c r="B166" s="59" t="str">
        <f t="shared" si="25"/>
        <v/>
      </c>
      <c r="C166" s="25"/>
      <c r="D166" s="26" t="str">
        <f t="shared" si="29"/>
        <v/>
      </c>
      <c r="E166" s="26" t="str">
        <f t="shared" si="30"/>
        <v/>
      </c>
      <c r="F166" s="27"/>
      <c r="G166" s="27"/>
      <c r="H166" s="31"/>
      <c r="I166" s="28"/>
      <c r="J166" s="29"/>
      <c r="K166" s="92"/>
      <c r="L166" s="29"/>
      <c r="M166" s="92"/>
      <c r="N166" s="30" t="str">
        <f t="shared" si="31"/>
        <v/>
      </c>
      <c r="O166" s="28"/>
      <c r="P166" s="28"/>
      <c r="Q166" s="140" t="str">
        <f t="shared" si="26"/>
        <v/>
      </c>
      <c r="R166" s="31"/>
      <c r="S166" s="31"/>
      <c r="T166" s="31"/>
      <c r="U166" s="95"/>
      <c r="V166" s="27"/>
      <c r="W166" s="100"/>
      <c r="X166" s="126"/>
      <c r="Y166" s="127"/>
      <c r="Z166" s="120"/>
      <c r="AA166" s="60"/>
      <c r="AB166" s="61"/>
      <c r="AD166" s="90">
        <f t="shared" si="32"/>
        <v>0</v>
      </c>
      <c r="AE166" s="90">
        <f>IF(AND($G166&lt;&gt;"",AND(H166=※編集不可※選択項目!$C$4,T166="")),1,0)</f>
        <v>0</v>
      </c>
      <c r="AF166" s="90">
        <f t="shared" si="27"/>
        <v>0</v>
      </c>
      <c r="AG166" s="90" t="str">
        <f t="shared" si="28"/>
        <v/>
      </c>
      <c r="AH166" s="8">
        <f t="shared" si="33"/>
        <v>0</v>
      </c>
      <c r="AI166" s="8">
        <f t="shared" si="34"/>
        <v>0</v>
      </c>
    </row>
    <row r="167" spans="1:35" s="4" customFormat="1" ht="34.5" customHeight="1" x14ac:dyDescent="0.15">
      <c r="A167" s="56">
        <f t="shared" si="24"/>
        <v>155</v>
      </c>
      <c r="B167" s="59" t="str">
        <f t="shared" si="25"/>
        <v/>
      </c>
      <c r="C167" s="25"/>
      <c r="D167" s="26" t="str">
        <f t="shared" si="29"/>
        <v/>
      </c>
      <c r="E167" s="26" t="str">
        <f t="shared" si="30"/>
        <v/>
      </c>
      <c r="F167" s="27"/>
      <c r="G167" s="27"/>
      <c r="H167" s="31"/>
      <c r="I167" s="28"/>
      <c r="J167" s="29"/>
      <c r="K167" s="92"/>
      <c r="L167" s="29"/>
      <c r="M167" s="92"/>
      <c r="N167" s="30" t="str">
        <f t="shared" si="31"/>
        <v/>
      </c>
      <c r="O167" s="28"/>
      <c r="P167" s="28"/>
      <c r="Q167" s="140" t="str">
        <f t="shared" si="26"/>
        <v/>
      </c>
      <c r="R167" s="31"/>
      <c r="S167" s="31"/>
      <c r="T167" s="31"/>
      <c r="U167" s="95"/>
      <c r="V167" s="27"/>
      <c r="W167" s="100"/>
      <c r="X167" s="126"/>
      <c r="Y167" s="127"/>
      <c r="Z167" s="120"/>
      <c r="AA167" s="60"/>
      <c r="AB167" s="61"/>
      <c r="AD167" s="90">
        <f t="shared" si="32"/>
        <v>0</v>
      </c>
      <c r="AE167" s="90">
        <f>IF(AND($G167&lt;&gt;"",AND(H167=※編集不可※選択項目!$C$4,T167="")),1,0)</f>
        <v>0</v>
      </c>
      <c r="AF167" s="90">
        <f t="shared" si="27"/>
        <v>0</v>
      </c>
      <c r="AG167" s="90" t="str">
        <f t="shared" si="28"/>
        <v/>
      </c>
      <c r="AH167" s="8">
        <f t="shared" si="33"/>
        <v>0</v>
      </c>
      <c r="AI167" s="8">
        <f t="shared" si="34"/>
        <v>0</v>
      </c>
    </row>
    <row r="168" spans="1:35" s="4" customFormat="1" ht="34.5" customHeight="1" x14ac:dyDescent="0.15">
      <c r="A168" s="56">
        <f t="shared" si="24"/>
        <v>156</v>
      </c>
      <c r="B168" s="59" t="str">
        <f t="shared" si="25"/>
        <v/>
      </c>
      <c r="C168" s="25"/>
      <c r="D168" s="26" t="str">
        <f t="shared" si="29"/>
        <v/>
      </c>
      <c r="E168" s="26" t="str">
        <f t="shared" si="30"/>
        <v/>
      </c>
      <c r="F168" s="27"/>
      <c r="G168" s="27"/>
      <c r="H168" s="31"/>
      <c r="I168" s="28"/>
      <c r="J168" s="29"/>
      <c r="K168" s="92"/>
      <c r="L168" s="29"/>
      <c r="M168" s="92"/>
      <c r="N168" s="30" t="str">
        <f t="shared" si="31"/>
        <v/>
      </c>
      <c r="O168" s="28"/>
      <c r="P168" s="28"/>
      <c r="Q168" s="140" t="str">
        <f t="shared" si="26"/>
        <v/>
      </c>
      <c r="R168" s="31"/>
      <c r="S168" s="31"/>
      <c r="T168" s="31"/>
      <c r="U168" s="95"/>
      <c r="V168" s="27"/>
      <c r="W168" s="100"/>
      <c r="X168" s="126"/>
      <c r="Y168" s="127"/>
      <c r="Z168" s="120"/>
      <c r="AA168" s="60"/>
      <c r="AB168" s="61"/>
      <c r="AD168" s="90">
        <f t="shared" si="32"/>
        <v>0</v>
      </c>
      <c r="AE168" s="90">
        <f>IF(AND($G168&lt;&gt;"",AND(H168=※編集不可※選択項目!$C$4,T168="")),1,0)</f>
        <v>0</v>
      </c>
      <c r="AF168" s="90">
        <f t="shared" si="27"/>
        <v>0</v>
      </c>
      <c r="AG168" s="90" t="str">
        <f t="shared" si="28"/>
        <v/>
      </c>
      <c r="AH168" s="8">
        <f t="shared" si="33"/>
        <v>0</v>
      </c>
      <c r="AI168" s="8">
        <f t="shared" si="34"/>
        <v>0</v>
      </c>
    </row>
    <row r="169" spans="1:35" s="4" customFormat="1" ht="34.5" customHeight="1" x14ac:dyDescent="0.15">
      <c r="A169" s="56">
        <f t="shared" si="24"/>
        <v>157</v>
      </c>
      <c r="B169" s="59" t="str">
        <f t="shared" si="25"/>
        <v/>
      </c>
      <c r="C169" s="25"/>
      <c r="D169" s="26" t="str">
        <f t="shared" si="29"/>
        <v/>
      </c>
      <c r="E169" s="26" t="str">
        <f t="shared" si="30"/>
        <v/>
      </c>
      <c r="F169" s="27"/>
      <c r="G169" s="27"/>
      <c r="H169" s="31"/>
      <c r="I169" s="28"/>
      <c r="J169" s="29"/>
      <c r="K169" s="92"/>
      <c r="L169" s="29"/>
      <c r="M169" s="92"/>
      <c r="N169" s="30" t="str">
        <f t="shared" si="31"/>
        <v/>
      </c>
      <c r="O169" s="28"/>
      <c r="P169" s="28"/>
      <c r="Q169" s="140" t="str">
        <f t="shared" si="26"/>
        <v/>
      </c>
      <c r="R169" s="31"/>
      <c r="S169" s="31"/>
      <c r="T169" s="31"/>
      <c r="U169" s="95"/>
      <c r="V169" s="27"/>
      <c r="W169" s="100"/>
      <c r="X169" s="126"/>
      <c r="Y169" s="127"/>
      <c r="Z169" s="120"/>
      <c r="AA169" s="60"/>
      <c r="AB169" s="61"/>
      <c r="AD169" s="90">
        <f t="shared" si="32"/>
        <v>0</v>
      </c>
      <c r="AE169" s="90">
        <f>IF(AND($G169&lt;&gt;"",AND(H169=※編集不可※選択項目!$C$4,T169="")),1,0)</f>
        <v>0</v>
      </c>
      <c r="AF169" s="90">
        <f t="shared" si="27"/>
        <v>0</v>
      </c>
      <c r="AG169" s="90" t="str">
        <f t="shared" si="28"/>
        <v/>
      </c>
      <c r="AH169" s="8">
        <f t="shared" si="33"/>
        <v>0</v>
      </c>
      <c r="AI169" s="8">
        <f t="shared" si="34"/>
        <v>0</v>
      </c>
    </row>
    <row r="170" spans="1:35" s="4" customFormat="1" ht="34.5" customHeight="1" x14ac:dyDescent="0.15">
      <c r="A170" s="56">
        <f t="shared" si="24"/>
        <v>158</v>
      </c>
      <c r="B170" s="59" t="str">
        <f t="shared" si="25"/>
        <v/>
      </c>
      <c r="C170" s="25"/>
      <c r="D170" s="26" t="str">
        <f t="shared" si="29"/>
        <v/>
      </c>
      <c r="E170" s="26" t="str">
        <f t="shared" si="30"/>
        <v/>
      </c>
      <c r="F170" s="27"/>
      <c r="G170" s="27"/>
      <c r="H170" s="31"/>
      <c r="I170" s="28"/>
      <c r="J170" s="29"/>
      <c r="K170" s="92"/>
      <c r="L170" s="29"/>
      <c r="M170" s="92"/>
      <c r="N170" s="30" t="str">
        <f t="shared" si="31"/>
        <v/>
      </c>
      <c r="O170" s="28"/>
      <c r="P170" s="28"/>
      <c r="Q170" s="140" t="str">
        <f t="shared" si="26"/>
        <v/>
      </c>
      <c r="R170" s="31"/>
      <c r="S170" s="31"/>
      <c r="T170" s="31"/>
      <c r="U170" s="95"/>
      <c r="V170" s="27"/>
      <c r="W170" s="100"/>
      <c r="X170" s="126"/>
      <c r="Y170" s="127"/>
      <c r="Z170" s="120"/>
      <c r="AA170" s="60"/>
      <c r="AB170" s="61"/>
      <c r="AD170" s="90">
        <f t="shared" si="32"/>
        <v>0</v>
      </c>
      <c r="AE170" s="90">
        <f>IF(AND($G170&lt;&gt;"",AND(H170=※編集不可※選択項目!$C$4,T170="")),1,0)</f>
        <v>0</v>
      </c>
      <c r="AF170" s="90">
        <f t="shared" si="27"/>
        <v>0</v>
      </c>
      <c r="AG170" s="90" t="str">
        <f t="shared" si="28"/>
        <v/>
      </c>
      <c r="AH170" s="8">
        <f t="shared" si="33"/>
        <v>0</v>
      </c>
      <c r="AI170" s="8">
        <f t="shared" si="34"/>
        <v>0</v>
      </c>
    </row>
    <row r="171" spans="1:35" s="4" customFormat="1" ht="34.5" customHeight="1" x14ac:dyDescent="0.15">
      <c r="A171" s="56">
        <f t="shared" si="24"/>
        <v>159</v>
      </c>
      <c r="B171" s="59" t="str">
        <f t="shared" si="25"/>
        <v/>
      </c>
      <c r="C171" s="25"/>
      <c r="D171" s="26" t="str">
        <f t="shared" si="29"/>
        <v/>
      </c>
      <c r="E171" s="26" t="str">
        <f t="shared" si="30"/>
        <v/>
      </c>
      <c r="F171" s="27"/>
      <c r="G171" s="27"/>
      <c r="H171" s="31"/>
      <c r="I171" s="28"/>
      <c r="J171" s="29"/>
      <c r="K171" s="92"/>
      <c r="L171" s="29"/>
      <c r="M171" s="92"/>
      <c r="N171" s="30" t="str">
        <f t="shared" si="31"/>
        <v/>
      </c>
      <c r="O171" s="28"/>
      <c r="P171" s="28"/>
      <c r="Q171" s="140" t="str">
        <f t="shared" si="26"/>
        <v/>
      </c>
      <c r="R171" s="31"/>
      <c r="S171" s="31"/>
      <c r="T171" s="31"/>
      <c r="U171" s="95"/>
      <c r="V171" s="27"/>
      <c r="W171" s="100"/>
      <c r="X171" s="126"/>
      <c r="Y171" s="127"/>
      <c r="Z171" s="120"/>
      <c r="AA171" s="60"/>
      <c r="AB171" s="61"/>
      <c r="AD171" s="90">
        <f t="shared" si="32"/>
        <v>0</v>
      </c>
      <c r="AE171" s="90">
        <f>IF(AND($G171&lt;&gt;"",AND(H171=※編集不可※選択項目!$C$4,T171="")),1,0)</f>
        <v>0</v>
      </c>
      <c r="AF171" s="90">
        <f t="shared" si="27"/>
        <v>0</v>
      </c>
      <c r="AG171" s="90" t="str">
        <f t="shared" si="28"/>
        <v/>
      </c>
      <c r="AH171" s="8">
        <f t="shared" si="33"/>
        <v>0</v>
      </c>
      <c r="AI171" s="8">
        <f t="shared" si="34"/>
        <v>0</v>
      </c>
    </row>
    <row r="172" spans="1:35" s="4" customFormat="1" ht="34.5" customHeight="1" x14ac:dyDescent="0.15">
      <c r="A172" s="56">
        <f t="shared" si="24"/>
        <v>160</v>
      </c>
      <c r="B172" s="59" t="str">
        <f t="shared" si="25"/>
        <v/>
      </c>
      <c r="C172" s="25"/>
      <c r="D172" s="26" t="str">
        <f t="shared" si="29"/>
        <v/>
      </c>
      <c r="E172" s="26" t="str">
        <f t="shared" si="30"/>
        <v/>
      </c>
      <c r="F172" s="27"/>
      <c r="G172" s="27"/>
      <c r="H172" s="31"/>
      <c r="I172" s="28"/>
      <c r="J172" s="29"/>
      <c r="K172" s="92"/>
      <c r="L172" s="29"/>
      <c r="M172" s="92"/>
      <c r="N172" s="30" t="str">
        <f t="shared" si="31"/>
        <v/>
      </c>
      <c r="O172" s="28"/>
      <c r="P172" s="28"/>
      <c r="Q172" s="140" t="str">
        <f t="shared" si="26"/>
        <v/>
      </c>
      <c r="R172" s="31"/>
      <c r="S172" s="31"/>
      <c r="T172" s="31"/>
      <c r="U172" s="95"/>
      <c r="V172" s="27"/>
      <c r="W172" s="100"/>
      <c r="X172" s="126"/>
      <c r="Y172" s="127"/>
      <c r="Z172" s="120"/>
      <c r="AA172" s="60"/>
      <c r="AB172" s="61"/>
      <c r="AD172" s="90">
        <f t="shared" si="32"/>
        <v>0</v>
      </c>
      <c r="AE172" s="90">
        <f>IF(AND($G172&lt;&gt;"",AND(H172=※編集不可※選択項目!$C$4,T172="")),1,0)</f>
        <v>0</v>
      </c>
      <c r="AF172" s="90">
        <f t="shared" si="27"/>
        <v>0</v>
      </c>
      <c r="AG172" s="90" t="str">
        <f t="shared" si="28"/>
        <v/>
      </c>
      <c r="AH172" s="8">
        <f t="shared" si="33"/>
        <v>0</v>
      </c>
      <c r="AI172" s="8">
        <f t="shared" si="34"/>
        <v>0</v>
      </c>
    </row>
    <row r="173" spans="1:35" s="4" customFormat="1" ht="34.5" customHeight="1" x14ac:dyDescent="0.15">
      <c r="A173" s="56">
        <f t="shared" si="24"/>
        <v>161</v>
      </c>
      <c r="B173" s="59" t="str">
        <f t="shared" si="25"/>
        <v/>
      </c>
      <c r="C173" s="25"/>
      <c r="D173" s="26" t="str">
        <f t="shared" si="29"/>
        <v/>
      </c>
      <c r="E173" s="26" t="str">
        <f t="shared" si="30"/>
        <v/>
      </c>
      <c r="F173" s="27"/>
      <c r="G173" s="27"/>
      <c r="H173" s="31"/>
      <c r="I173" s="28"/>
      <c r="J173" s="29"/>
      <c r="K173" s="92"/>
      <c r="L173" s="29"/>
      <c r="M173" s="92"/>
      <c r="N173" s="30" t="str">
        <f t="shared" si="31"/>
        <v/>
      </c>
      <c r="O173" s="28"/>
      <c r="P173" s="28"/>
      <c r="Q173" s="140" t="str">
        <f t="shared" si="26"/>
        <v/>
      </c>
      <c r="R173" s="31"/>
      <c r="S173" s="31"/>
      <c r="T173" s="31"/>
      <c r="U173" s="95"/>
      <c r="V173" s="27"/>
      <c r="W173" s="100"/>
      <c r="X173" s="126"/>
      <c r="Y173" s="127"/>
      <c r="Z173" s="120"/>
      <c r="AA173" s="60"/>
      <c r="AB173" s="61"/>
      <c r="AD173" s="90">
        <f t="shared" si="32"/>
        <v>0</v>
      </c>
      <c r="AE173" s="90">
        <f>IF(AND($G173&lt;&gt;"",AND(H173=※編集不可※選択項目!$C$4,T173="")),1,0)</f>
        <v>0</v>
      </c>
      <c r="AF173" s="90">
        <f t="shared" si="27"/>
        <v>0</v>
      </c>
      <c r="AG173" s="90" t="str">
        <f t="shared" si="28"/>
        <v/>
      </c>
      <c r="AH173" s="8">
        <f t="shared" si="33"/>
        <v>0</v>
      </c>
      <c r="AI173" s="8">
        <f t="shared" si="34"/>
        <v>0</v>
      </c>
    </row>
    <row r="174" spans="1:35" s="4" customFormat="1" ht="34.5" customHeight="1" x14ac:dyDescent="0.15">
      <c r="A174" s="56">
        <f t="shared" si="24"/>
        <v>162</v>
      </c>
      <c r="B174" s="59" t="str">
        <f t="shared" si="25"/>
        <v/>
      </c>
      <c r="C174" s="25"/>
      <c r="D174" s="26" t="str">
        <f t="shared" si="29"/>
        <v/>
      </c>
      <c r="E174" s="26" t="str">
        <f t="shared" si="30"/>
        <v/>
      </c>
      <c r="F174" s="27"/>
      <c r="G174" s="27"/>
      <c r="H174" s="31"/>
      <c r="I174" s="28"/>
      <c r="J174" s="29"/>
      <c r="K174" s="92"/>
      <c r="L174" s="29"/>
      <c r="M174" s="92"/>
      <c r="N174" s="30" t="str">
        <f t="shared" si="31"/>
        <v/>
      </c>
      <c r="O174" s="28"/>
      <c r="P174" s="28"/>
      <c r="Q174" s="140" t="str">
        <f t="shared" si="26"/>
        <v/>
      </c>
      <c r="R174" s="31"/>
      <c r="S174" s="31"/>
      <c r="T174" s="31"/>
      <c r="U174" s="95"/>
      <c r="V174" s="27"/>
      <c r="W174" s="100"/>
      <c r="X174" s="126"/>
      <c r="Y174" s="127"/>
      <c r="Z174" s="120"/>
      <c r="AA174" s="60"/>
      <c r="AB174" s="61"/>
      <c r="AD174" s="90">
        <f t="shared" si="32"/>
        <v>0</v>
      </c>
      <c r="AE174" s="90">
        <f>IF(AND($G174&lt;&gt;"",AND(H174=※編集不可※選択項目!$C$4,T174="")),1,0)</f>
        <v>0</v>
      </c>
      <c r="AF174" s="90">
        <f t="shared" si="27"/>
        <v>0</v>
      </c>
      <c r="AG174" s="90" t="str">
        <f t="shared" si="28"/>
        <v/>
      </c>
      <c r="AH174" s="8">
        <f t="shared" si="33"/>
        <v>0</v>
      </c>
      <c r="AI174" s="8">
        <f t="shared" si="34"/>
        <v>0</v>
      </c>
    </row>
    <row r="175" spans="1:35" s="4" customFormat="1" ht="34.5" customHeight="1" x14ac:dyDescent="0.15">
      <c r="A175" s="56">
        <f t="shared" si="24"/>
        <v>163</v>
      </c>
      <c r="B175" s="59" t="str">
        <f t="shared" si="25"/>
        <v/>
      </c>
      <c r="C175" s="25"/>
      <c r="D175" s="26" t="str">
        <f t="shared" si="29"/>
        <v/>
      </c>
      <c r="E175" s="26" t="str">
        <f t="shared" si="30"/>
        <v/>
      </c>
      <c r="F175" s="27"/>
      <c r="G175" s="27"/>
      <c r="H175" s="31"/>
      <c r="I175" s="28"/>
      <c r="J175" s="29"/>
      <c r="K175" s="92"/>
      <c r="L175" s="29"/>
      <c r="M175" s="92"/>
      <c r="N175" s="30" t="str">
        <f t="shared" si="31"/>
        <v/>
      </c>
      <c r="O175" s="28"/>
      <c r="P175" s="28"/>
      <c r="Q175" s="140" t="str">
        <f t="shared" si="26"/>
        <v/>
      </c>
      <c r="R175" s="31"/>
      <c r="S175" s="31"/>
      <c r="T175" s="31"/>
      <c r="U175" s="95"/>
      <c r="V175" s="27"/>
      <c r="W175" s="100"/>
      <c r="X175" s="126"/>
      <c r="Y175" s="127"/>
      <c r="Z175" s="120"/>
      <c r="AA175" s="60"/>
      <c r="AB175" s="61"/>
      <c r="AD175" s="90">
        <f t="shared" si="32"/>
        <v>0</v>
      </c>
      <c r="AE175" s="90">
        <f>IF(AND($G175&lt;&gt;"",AND(H175=※編集不可※選択項目!$C$4,T175="")),1,0)</f>
        <v>0</v>
      </c>
      <c r="AF175" s="90">
        <f t="shared" si="27"/>
        <v>0</v>
      </c>
      <c r="AG175" s="90" t="str">
        <f t="shared" si="28"/>
        <v/>
      </c>
      <c r="AH175" s="8">
        <f t="shared" si="33"/>
        <v>0</v>
      </c>
      <c r="AI175" s="8">
        <f t="shared" si="34"/>
        <v>0</v>
      </c>
    </row>
    <row r="176" spans="1:35" s="4" customFormat="1" ht="34.5" customHeight="1" x14ac:dyDescent="0.15">
      <c r="A176" s="56">
        <f t="shared" si="24"/>
        <v>164</v>
      </c>
      <c r="B176" s="59" t="str">
        <f t="shared" si="25"/>
        <v/>
      </c>
      <c r="C176" s="25"/>
      <c r="D176" s="26" t="str">
        <f t="shared" si="29"/>
        <v/>
      </c>
      <c r="E176" s="26" t="str">
        <f t="shared" si="30"/>
        <v/>
      </c>
      <c r="F176" s="27"/>
      <c r="G176" s="27"/>
      <c r="H176" s="31"/>
      <c r="I176" s="28"/>
      <c r="J176" s="29"/>
      <c r="K176" s="92"/>
      <c r="L176" s="29"/>
      <c r="M176" s="92"/>
      <c r="N176" s="30" t="str">
        <f t="shared" si="31"/>
        <v/>
      </c>
      <c r="O176" s="28"/>
      <c r="P176" s="28"/>
      <c r="Q176" s="140" t="str">
        <f t="shared" si="26"/>
        <v/>
      </c>
      <c r="R176" s="31"/>
      <c r="S176" s="31"/>
      <c r="T176" s="31"/>
      <c r="U176" s="95"/>
      <c r="V176" s="27"/>
      <c r="W176" s="100"/>
      <c r="X176" s="126"/>
      <c r="Y176" s="127"/>
      <c r="Z176" s="120"/>
      <c r="AA176" s="60"/>
      <c r="AB176" s="61"/>
      <c r="AD176" s="90">
        <f t="shared" si="32"/>
        <v>0</v>
      </c>
      <c r="AE176" s="90">
        <f>IF(AND($G176&lt;&gt;"",AND(H176=※編集不可※選択項目!$C$4,T176="")),1,0)</f>
        <v>0</v>
      </c>
      <c r="AF176" s="90">
        <f t="shared" si="27"/>
        <v>0</v>
      </c>
      <c r="AG176" s="90" t="str">
        <f t="shared" si="28"/>
        <v/>
      </c>
      <c r="AH176" s="8">
        <f t="shared" si="33"/>
        <v>0</v>
      </c>
      <c r="AI176" s="8">
        <f t="shared" si="34"/>
        <v>0</v>
      </c>
    </row>
    <row r="177" spans="1:35" s="4" customFormat="1" ht="34.5" customHeight="1" x14ac:dyDescent="0.15">
      <c r="A177" s="56">
        <f t="shared" si="24"/>
        <v>165</v>
      </c>
      <c r="B177" s="59" t="str">
        <f t="shared" si="25"/>
        <v/>
      </c>
      <c r="C177" s="25"/>
      <c r="D177" s="26" t="str">
        <f t="shared" si="29"/>
        <v/>
      </c>
      <c r="E177" s="26" t="str">
        <f t="shared" si="30"/>
        <v/>
      </c>
      <c r="F177" s="27"/>
      <c r="G177" s="27"/>
      <c r="H177" s="31"/>
      <c r="I177" s="28"/>
      <c r="J177" s="29"/>
      <c r="K177" s="92"/>
      <c r="L177" s="29"/>
      <c r="M177" s="92"/>
      <c r="N177" s="30" t="str">
        <f t="shared" si="31"/>
        <v/>
      </c>
      <c r="O177" s="28"/>
      <c r="P177" s="28"/>
      <c r="Q177" s="140" t="str">
        <f t="shared" si="26"/>
        <v/>
      </c>
      <c r="R177" s="31"/>
      <c r="S177" s="31"/>
      <c r="T177" s="31"/>
      <c r="U177" s="95"/>
      <c r="V177" s="27"/>
      <c r="W177" s="100"/>
      <c r="X177" s="126"/>
      <c r="Y177" s="127"/>
      <c r="Z177" s="120"/>
      <c r="AA177" s="60"/>
      <c r="AB177" s="61"/>
      <c r="AD177" s="90">
        <f t="shared" si="32"/>
        <v>0</v>
      </c>
      <c r="AE177" s="90">
        <f>IF(AND($G177&lt;&gt;"",AND(H177=※編集不可※選択項目!$C$4,T177="")),1,0)</f>
        <v>0</v>
      </c>
      <c r="AF177" s="90">
        <f t="shared" si="27"/>
        <v>0</v>
      </c>
      <c r="AG177" s="90" t="str">
        <f t="shared" si="28"/>
        <v/>
      </c>
      <c r="AH177" s="8">
        <f t="shared" si="33"/>
        <v>0</v>
      </c>
      <c r="AI177" s="8">
        <f t="shared" si="34"/>
        <v>0</v>
      </c>
    </row>
    <row r="178" spans="1:35" s="4" customFormat="1" ht="34.5" customHeight="1" x14ac:dyDescent="0.15">
      <c r="A178" s="56">
        <f t="shared" si="24"/>
        <v>166</v>
      </c>
      <c r="B178" s="59" t="str">
        <f t="shared" si="25"/>
        <v/>
      </c>
      <c r="C178" s="25"/>
      <c r="D178" s="26" t="str">
        <f t="shared" si="29"/>
        <v/>
      </c>
      <c r="E178" s="26" t="str">
        <f t="shared" si="30"/>
        <v/>
      </c>
      <c r="F178" s="27"/>
      <c r="G178" s="27"/>
      <c r="H178" s="31"/>
      <c r="I178" s="28"/>
      <c r="J178" s="29"/>
      <c r="K178" s="92"/>
      <c r="L178" s="29"/>
      <c r="M178" s="92"/>
      <c r="N178" s="30" t="str">
        <f t="shared" si="31"/>
        <v/>
      </c>
      <c r="O178" s="28"/>
      <c r="P178" s="28"/>
      <c r="Q178" s="140" t="str">
        <f t="shared" si="26"/>
        <v/>
      </c>
      <c r="R178" s="31"/>
      <c r="S178" s="31"/>
      <c r="T178" s="31"/>
      <c r="U178" s="95"/>
      <c r="V178" s="27"/>
      <c r="W178" s="100"/>
      <c r="X178" s="126"/>
      <c r="Y178" s="127"/>
      <c r="Z178" s="120"/>
      <c r="AA178" s="60"/>
      <c r="AB178" s="61"/>
      <c r="AD178" s="90">
        <f t="shared" si="32"/>
        <v>0</v>
      </c>
      <c r="AE178" s="90">
        <f>IF(AND($G178&lt;&gt;"",AND(H178=※編集不可※選択項目!$C$4,T178="")),1,0)</f>
        <v>0</v>
      </c>
      <c r="AF178" s="90">
        <f t="shared" si="27"/>
        <v>0</v>
      </c>
      <c r="AG178" s="90" t="str">
        <f t="shared" si="28"/>
        <v/>
      </c>
      <c r="AH178" s="8">
        <f t="shared" si="33"/>
        <v>0</v>
      </c>
      <c r="AI178" s="8">
        <f t="shared" si="34"/>
        <v>0</v>
      </c>
    </row>
    <row r="179" spans="1:35" s="4" customFormat="1" ht="34.5" customHeight="1" x14ac:dyDescent="0.15">
      <c r="A179" s="56">
        <f t="shared" si="24"/>
        <v>167</v>
      </c>
      <c r="B179" s="59" t="str">
        <f t="shared" si="25"/>
        <v/>
      </c>
      <c r="C179" s="25"/>
      <c r="D179" s="26" t="str">
        <f t="shared" si="29"/>
        <v/>
      </c>
      <c r="E179" s="26" t="str">
        <f t="shared" si="30"/>
        <v/>
      </c>
      <c r="F179" s="27"/>
      <c r="G179" s="27"/>
      <c r="H179" s="31"/>
      <c r="I179" s="28"/>
      <c r="J179" s="29"/>
      <c r="K179" s="92"/>
      <c r="L179" s="29"/>
      <c r="M179" s="92"/>
      <c r="N179" s="30" t="str">
        <f t="shared" si="31"/>
        <v/>
      </c>
      <c r="O179" s="28"/>
      <c r="P179" s="28"/>
      <c r="Q179" s="140" t="str">
        <f t="shared" si="26"/>
        <v/>
      </c>
      <c r="R179" s="31"/>
      <c r="S179" s="31"/>
      <c r="T179" s="31"/>
      <c r="U179" s="95"/>
      <c r="V179" s="27"/>
      <c r="W179" s="100"/>
      <c r="X179" s="126"/>
      <c r="Y179" s="127"/>
      <c r="Z179" s="120"/>
      <c r="AA179" s="60"/>
      <c r="AB179" s="61"/>
      <c r="AD179" s="90">
        <f t="shared" si="32"/>
        <v>0</v>
      </c>
      <c r="AE179" s="90">
        <f>IF(AND($G179&lt;&gt;"",AND(H179=※編集不可※選択項目!$C$4,T179="")),1,0)</f>
        <v>0</v>
      </c>
      <c r="AF179" s="90">
        <f t="shared" si="27"/>
        <v>0</v>
      </c>
      <c r="AG179" s="90" t="str">
        <f t="shared" si="28"/>
        <v/>
      </c>
      <c r="AH179" s="8">
        <f t="shared" si="33"/>
        <v>0</v>
      </c>
      <c r="AI179" s="8">
        <f t="shared" si="34"/>
        <v>0</v>
      </c>
    </row>
    <row r="180" spans="1:35" s="4" customFormat="1" ht="34.5" customHeight="1" x14ac:dyDescent="0.15">
      <c r="A180" s="56">
        <f t="shared" si="24"/>
        <v>168</v>
      </c>
      <c r="B180" s="59" t="str">
        <f t="shared" si="25"/>
        <v/>
      </c>
      <c r="C180" s="25"/>
      <c r="D180" s="26" t="str">
        <f t="shared" si="29"/>
        <v/>
      </c>
      <c r="E180" s="26" t="str">
        <f t="shared" si="30"/>
        <v/>
      </c>
      <c r="F180" s="27"/>
      <c r="G180" s="27"/>
      <c r="H180" s="31"/>
      <c r="I180" s="28"/>
      <c r="J180" s="29"/>
      <c r="K180" s="92"/>
      <c r="L180" s="29"/>
      <c r="M180" s="92"/>
      <c r="N180" s="30" t="str">
        <f t="shared" si="31"/>
        <v/>
      </c>
      <c r="O180" s="28"/>
      <c r="P180" s="28"/>
      <c r="Q180" s="140" t="str">
        <f t="shared" si="26"/>
        <v/>
      </c>
      <c r="R180" s="31"/>
      <c r="S180" s="31"/>
      <c r="T180" s="31"/>
      <c r="U180" s="95"/>
      <c r="V180" s="27"/>
      <c r="W180" s="100"/>
      <c r="X180" s="126"/>
      <c r="Y180" s="127"/>
      <c r="Z180" s="120"/>
      <c r="AA180" s="60"/>
      <c r="AB180" s="61"/>
      <c r="AD180" s="90">
        <f t="shared" si="32"/>
        <v>0</v>
      </c>
      <c r="AE180" s="90">
        <f>IF(AND($G180&lt;&gt;"",AND(H180=※編集不可※選択項目!$C$4,T180="")),1,0)</f>
        <v>0</v>
      </c>
      <c r="AF180" s="90">
        <f t="shared" si="27"/>
        <v>0</v>
      </c>
      <c r="AG180" s="90" t="str">
        <f t="shared" si="28"/>
        <v/>
      </c>
      <c r="AH180" s="8">
        <f t="shared" si="33"/>
        <v>0</v>
      </c>
      <c r="AI180" s="8">
        <f t="shared" si="34"/>
        <v>0</v>
      </c>
    </row>
    <row r="181" spans="1:35" s="4" customFormat="1" ht="34.5" customHeight="1" x14ac:dyDescent="0.15">
      <c r="A181" s="56">
        <f t="shared" si="24"/>
        <v>169</v>
      </c>
      <c r="B181" s="59" t="str">
        <f t="shared" si="25"/>
        <v/>
      </c>
      <c r="C181" s="25"/>
      <c r="D181" s="26" t="str">
        <f t="shared" si="29"/>
        <v/>
      </c>
      <c r="E181" s="26" t="str">
        <f t="shared" si="30"/>
        <v/>
      </c>
      <c r="F181" s="27"/>
      <c r="G181" s="27"/>
      <c r="H181" s="31"/>
      <c r="I181" s="28"/>
      <c r="J181" s="29"/>
      <c r="K181" s="92"/>
      <c r="L181" s="29"/>
      <c r="M181" s="92"/>
      <c r="N181" s="30" t="str">
        <f t="shared" si="31"/>
        <v/>
      </c>
      <c r="O181" s="28"/>
      <c r="P181" s="28"/>
      <c r="Q181" s="140" t="str">
        <f t="shared" si="26"/>
        <v/>
      </c>
      <c r="R181" s="31"/>
      <c r="S181" s="31"/>
      <c r="T181" s="31"/>
      <c r="U181" s="95"/>
      <c r="V181" s="27"/>
      <c r="W181" s="100"/>
      <c r="X181" s="126"/>
      <c r="Y181" s="127"/>
      <c r="Z181" s="120"/>
      <c r="AA181" s="60"/>
      <c r="AB181" s="61"/>
      <c r="AD181" s="90">
        <f t="shared" si="32"/>
        <v>0</v>
      </c>
      <c r="AE181" s="90">
        <f>IF(AND($G181&lt;&gt;"",AND(H181=※編集不可※選択項目!$C$4,T181="")),1,0)</f>
        <v>0</v>
      </c>
      <c r="AF181" s="90">
        <f t="shared" si="27"/>
        <v>0</v>
      </c>
      <c r="AG181" s="90" t="str">
        <f t="shared" si="28"/>
        <v/>
      </c>
      <c r="AH181" s="8">
        <f t="shared" si="33"/>
        <v>0</v>
      </c>
      <c r="AI181" s="8">
        <f t="shared" si="34"/>
        <v>0</v>
      </c>
    </row>
    <row r="182" spans="1:35" s="4" customFormat="1" ht="34.5" customHeight="1" x14ac:dyDescent="0.15">
      <c r="A182" s="56">
        <f t="shared" si="24"/>
        <v>170</v>
      </c>
      <c r="B182" s="59" t="str">
        <f t="shared" si="25"/>
        <v/>
      </c>
      <c r="C182" s="25"/>
      <c r="D182" s="26" t="str">
        <f t="shared" si="29"/>
        <v/>
      </c>
      <c r="E182" s="26" t="str">
        <f t="shared" si="30"/>
        <v/>
      </c>
      <c r="F182" s="27"/>
      <c r="G182" s="27"/>
      <c r="H182" s="31"/>
      <c r="I182" s="28"/>
      <c r="J182" s="29"/>
      <c r="K182" s="92"/>
      <c r="L182" s="29"/>
      <c r="M182" s="92"/>
      <c r="N182" s="30" t="str">
        <f t="shared" si="31"/>
        <v/>
      </c>
      <c r="O182" s="28"/>
      <c r="P182" s="28"/>
      <c r="Q182" s="140" t="str">
        <f t="shared" si="26"/>
        <v/>
      </c>
      <c r="R182" s="31"/>
      <c r="S182" s="31"/>
      <c r="T182" s="31"/>
      <c r="U182" s="95"/>
      <c r="V182" s="27"/>
      <c r="W182" s="100"/>
      <c r="X182" s="126"/>
      <c r="Y182" s="127"/>
      <c r="Z182" s="120"/>
      <c r="AA182" s="60"/>
      <c r="AB182" s="61"/>
      <c r="AD182" s="90">
        <f t="shared" si="32"/>
        <v>0</v>
      </c>
      <c r="AE182" s="90">
        <f>IF(AND($G182&lt;&gt;"",AND(H182=※編集不可※選択項目!$C$4,T182="")),1,0)</f>
        <v>0</v>
      </c>
      <c r="AF182" s="90">
        <f t="shared" si="27"/>
        <v>0</v>
      </c>
      <c r="AG182" s="90" t="str">
        <f t="shared" si="28"/>
        <v/>
      </c>
      <c r="AH182" s="8">
        <f t="shared" si="33"/>
        <v>0</v>
      </c>
      <c r="AI182" s="8">
        <f t="shared" si="34"/>
        <v>0</v>
      </c>
    </row>
    <row r="183" spans="1:35" s="4" customFormat="1" ht="34.5" customHeight="1" x14ac:dyDescent="0.15">
      <c r="A183" s="56">
        <f t="shared" si="24"/>
        <v>171</v>
      </c>
      <c r="B183" s="59" t="str">
        <f t="shared" si="25"/>
        <v/>
      </c>
      <c r="C183" s="25"/>
      <c r="D183" s="26" t="str">
        <f t="shared" si="29"/>
        <v/>
      </c>
      <c r="E183" s="26" t="str">
        <f t="shared" si="30"/>
        <v/>
      </c>
      <c r="F183" s="27"/>
      <c r="G183" s="27"/>
      <c r="H183" s="31"/>
      <c r="I183" s="28"/>
      <c r="J183" s="29"/>
      <c r="K183" s="92"/>
      <c r="L183" s="29"/>
      <c r="M183" s="92"/>
      <c r="N183" s="30" t="str">
        <f t="shared" si="31"/>
        <v/>
      </c>
      <c r="O183" s="28"/>
      <c r="P183" s="28"/>
      <c r="Q183" s="140" t="str">
        <f t="shared" si="26"/>
        <v/>
      </c>
      <c r="R183" s="31"/>
      <c r="S183" s="31"/>
      <c r="T183" s="31"/>
      <c r="U183" s="95"/>
      <c r="V183" s="27"/>
      <c r="W183" s="100"/>
      <c r="X183" s="126"/>
      <c r="Y183" s="127"/>
      <c r="Z183" s="120"/>
      <c r="AA183" s="60"/>
      <c r="AB183" s="61"/>
      <c r="AD183" s="90">
        <f t="shared" si="32"/>
        <v>0</v>
      </c>
      <c r="AE183" s="90">
        <f>IF(AND($G183&lt;&gt;"",AND(H183=※編集不可※選択項目!$C$4,T183="")),1,0)</f>
        <v>0</v>
      </c>
      <c r="AF183" s="90">
        <f t="shared" si="27"/>
        <v>0</v>
      </c>
      <c r="AG183" s="90" t="str">
        <f t="shared" si="28"/>
        <v/>
      </c>
      <c r="AH183" s="8">
        <f t="shared" si="33"/>
        <v>0</v>
      </c>
      <c r="AI183" s="8">
        <f t="shared" si="34"/>
        <v>0</v>
      </c>
    </row>
    <row r="184" spans="1:35" s="4" customFormat="1" ht="34.5" customHeight="1" x14ac:dyDescent="0.15">
      <c r="A184" s="56">
        <f t="shared" si="24"/>
        <v>172</v>
      </c>
      <c r="B184" s="59" t="str">
        <f t="shared" si="25"/>
        <v/>
      </c>
      <c r="C184" s="25"/>
      <c r="D184" s="26" t="str">
        <f t="shared" si="29"/>
        <v/>
      </c>
      <c r="E184" s="26" t="str">
        <f t="shared" si="30"/>
        <v/>
      </c>
      <c r="F184" s="27"/>
      <c r="G184" s="27"/>
      <c r="H184" s="31"/>
      <c r="I184" s="28"/>
      <c r="J184" s="29"/>
      <c r="K184" s="92"/>
      <c r="L184" s="29"/>
      <c r="M184" s="92"/>
      <c r="N184" s="30" t="str">
        <f t="shared" si="31"/>
        <v/>
      </c>
      <c r="O184" s="28"/>
      <c r="P184" s="28"/>
      <c r="Q184" s="140" t="str">
        <f t="shared" si="26"/>
        <v/>
      </c>
      <c r="R184" s="31"/>
      <c r="S184" s="31"/>
      <c r="T184" s="31"/>
      <c r="U184" s="95"/>
      <c r="V184" s="27"/>
      <c r="W184" s="100"/>
      <c r="X184" s="126"/>
      <c r="Y184" s="127"/>
      <c r="Z184" s="120"/>
      <c r="AA184" s="60"/>
      <c r="AB184" s="61"/>
      <c r="AD184" s="90">
        <f t="shared" si="32"/>
        <v>0</v>
      </c>
      <c r="AE184" s="90">
        <f>IF(AND($G184&lt;&gt;"",AND(H184=※編集不可※選択項目!$C$4,T184="")),1,0)</f>
        <v>0</v>
      </c>
      <c r="AF184" s="90">
        <f t="shared" si="27"/>
        <v>0</v>
      </c>
      <c r="AG184" s="90" t="str">
        <f t="shared" si="28"/>
        <v/>
      </c>
      <c r="AH184" s="8">
        <f t="shared" si="33"/>
        <v>0</v>
      </c>
      <c r="AI184" s="8">
        <f t="shared" si="34"/>
        <v>0</v>
      </c>
    </row>
    <row r="185" spans="1:35" s="4" customFormat="1" ht="34.5" customHeight="1" x14ac:dyDescent="0.15">
      <c r="A185" s="56">
        <f t="shared" si="24"/>
        <v>173</v>
      </c>
      <c r="B185" s="59" t="str">
        <f t="shared" si="25"/>
        <v/>
      </c>
      <c r="C185" s="25"/>
      <c r="D185" s="26" t="str">
        <f t="shared" si="29"/>
        <v/>
      </c>
      <c r="E185" s="26" t="str">
        <f t="shared" si="30"/>
        <v/>
      </c>
      <c r="F185" s="27"/>
      <c r="G185" s="27"/>
      <c r="H185" s="31"/>
      <c r="I185" s="28"/>
      <c r="J185" s="29"/>
      <c r="K185" s="92"/>
      <c r="L185" s="29"/>
      <c r="M185" s="92"/>
      <c r="N185" s="30" t="str">
        <f t="shared" si="31"/>
        <v/>
      </c>
      <c r="O185" s="28"/>
      <c r="P185" s="28"/>
      <c r="Q185" s="140" t="str">
        <f t="shared" si="26"/>
        <v/>
      </c>
      <c r="R185" s="31"/>
      <c r="S185" s="31"/>
      <c r="T185" s="31"/>
      <c r="U185" s="95"/>
      <c r="V185" s="27"/>
      <c r="W185" s="100"/>
      <c r="X185" s="126"/>
      <c r="Y185" s="127"/>
      <c r="Z185" s="120"/>
      <c r="AA185" s="60"/>
      <c r="AB185" s="61"/>
      <c r="AD185" s="90">
        <f t="shared" si="32"/>
        <v>0</v>
      </c>
      <c r="AE185" s="90">
        <f>IF(AND($G185&lt;&gt;"",AND(H185=※編集不可※選択項目!$C$4,T185="")),1,0)</f>
        <v>0</v>
      </c>
      <c r="AF185" s="90">
        <f t="shared" si="27"/>
        <v>0</v>
      </c>
      <c r="AG185" s="90" t="str">
        <f t="shared" si="28"/>
        <v/>
      </c>
      <c r="AH185" s="8">
        <f t="shared" si="33"/>
        <v>0</v>
      </c>
      <c r="AI185" s="8">
        <f t="shared" si="34"/>
        <v>0</v>
      </c>
    </row>
    <row r="186" spans="1:35" s="4" customFormat="1" ht="34.5" customHeight="1" x14ac:dyDescent="0.15">
      <c r="A186" s="56">
        <f t="shared" si="24"/>
        <v>174</v>
      </c>
      <c r="B186" s="59" t="str">
        <f t="shared" si="25"/>
        <v/>
      </c>
      <c r="C186" s="25"/>
      <c r="D186" s="26" t="str">
        <f t="shared" si="29"/>
        <v/>
      </c>
      <c r="E186" s="26" t="str">
        <f t="shared" si="30"/>
        <v/>
      </c>
      <c r="F186" s="27"/>
      <c r="G186" s="27"/>
      <c r="H186" s="31"/>
      <c r="I186" s="28"/>
      <c r="J186" s="29"/>
      <c r="K186" s="92"/>
      <c r="L186" s="29"/>
      <c r="M186" s="92"/>
      <c r="N186" s="30" t="str">
        <f t="shared" si="31"/>
        <v/>
      </c>
      <c r="O186" s="28"/>
      <c r="P186" s="28"/>
      <c r="Q186" s="140" t="str">
        <f t="shared" si="26"/>
        <v/>
      </c>
      <c r="R186" s="31"/>
      <c r="S186" s="31"/>
      <c r="T186" s="31"/>
      <c r="U186" s="95"/>
      <c r="V186" s="27"/>
      <c r="W186" s="100"/>
      <c r="X186" s="126"/>
      <c r="Y186" s="127"/>
      <c r="Z186" s="120"/>
      <c r="AA186" s="60"/>
      <c r="AB186" s="61"/>
      <c r="AD186" s="90">
        <f t="shared" si="32"/>
        <v>0</v>
      </c>
      <c r="AE186" s="90">
        <f>IF(AND($G186&lt;&gt;"",AND(H186=※編集不可※選択項目!$C$4,T186="")),1,0)</f>
        <v>0</v>
      </c>
      <c r="AF186" s="90">
        <f t="shared" si="27"/>
        <v>0</v>
      </c>
      <c r="AG186" s="90" t="str">
        <f t="shared" si="28"/>
        <v/>
      </c>
      <c r="AH186" s="8">
        <f t="shared" si="33"/>
        <v>0</v>
      </c>
      <c r="AI186" s="8">
        <f t="shared" si="34"/>
        <v>0</v>
      </c>
    </row>
    <row r="187" spans="1:35" s="4" customFormat="1" ht="34.5" customHeight="1" x14ac:dyDescent="0.15">
      <c r="A187" s="56">
        <f t="shared" si="24"/>
        <v>175</v>
      </c>
      <c r="B187" s="59" t="str">
        <f t="shared" si="25"/>
        <v/>
      </c>
      <c r="C187" s="25"/>
      <c r="D187" s="26" t="str">
        <f t="shared" si="29"/>
        <v/>
      </c>
      <c r="E187" s="26" t="str">
        <f t="shared" si="30"/>
        <v/>
      </c>
      <c r="F187" s="27"/>
      <c r="G187" s="27"/>
      <c r="H187" s="31"/>
      <c r="I187" s="28"/>
      <c r="J187" s="29"/>
      <c r="K187" s="92"/>
      <c r="L187" s="29"/>
      <c r="M187" s="92"/>
      <c r="N187" s="30" t="str">
        <f t="shared" si="31"/>
        <v/>
      </c>
      <c r="O187" s="28"/>
      <c r="P187" s="28"/>
      <c r="Q187" s="140" t="str">
        <f t="shared" si="26"/>
        <v/>
      </c>
      <c r="R187" s="31"/>
      <c r="S187" s="31"/>
      <c r="T187" s="31"/>
      <c r="U187" s="95"/>
      <c r="V187" s="27"/>
      <c r="W187" s="100"/>
      <c r="X187" s="126"/>
      <c r="Y187" s="127"/>
      <c r="Z187" s="120"/>
      <c r="AA187" s="60"/>
      <c r="AB187" s="61"/>
      <c r="AD187" s="90">
        <f t="shared" si="32"/>
        <v>0</v>
      </c>
      <c r="AE187" s="90">
        <f>IF(AND($G187&lt;&gt;"",AND(H187=※編集不可※選択項目!$C$4,T187="")),1,0)</f>
        <v>0</v>
      </c>
      <c r="AF187" s="90">
        <f t="shared" si="27"/>
        <v>0</v>
      </c>
      <c r="AG187" s="90" t="str">
        <f t="shared" si="28"/>
        <v/>
      </c>
      <c r="AH187" s="8">
        <f t="shared" si="33"/>
        <v>0</v>
      </c>
      <c r="AI187" s="8">
        <f t="shared" si="34"/>
        <v>0</v>
      </c>
    </row>
    <row r="188" spans="1:35" s="4" customFormat="1" ht="34.5" customHeight="1" x14ac:dyDescent="0.15">
      <c r="A188" s="56">
        <f t="shared" si="24"/>
        <v>176</v>
      </c>
      <c r="B188" s="59" t="str">
        <f t="shared" si="25"/>
        <v/>
      </c>
      <c r="C188" s="25"/>
      <c r="D188" s="26" t="str">
        <f t="shared" si="29"/>
        <v/>
      </c>
      <c r="E188" s="26" t="str">
        <f t="shared" si="30"/>
        <v/>
      </c>
      <c r="F188" s="27"/>
      <c r="G188" s="27"/>
      <c r="H188" s="31"/>
      <c r="I188" s="28"/>
      <c r="J188" s="29"/>
      <c r="K188" s="92"/>
      <c r="L188" s="29"/>
      <c r="M188" s="92"/>
      <c r="N188" s="30" t="str">
        <f t="shared" si="31"/>
        <v/>
      </c>
      <c r="O188" s="28"/>
      <c r="P188" s="28"/>
      <c r="Q188" s="140" t="str">
        <f t="shared" si="26"/>
        <v/>
      </c>
      <c r="R188" s="31"/>
      <c r="S188" s="31"/>
      <c r="T188" s="31"/>
      <c r="U188" s="95"/>
      <c r="V188" s="27"/>
      <c r="W188" s="100"/>
      <c r="X188" s="126"/>
      <c r="Y188" s="127"/>
      <c r="Z188" s="120"/>
      <c r="AA188" s="60"/>
      <c r="AB188" s="61"/>
      <c r="AD188" s="90">
        <f t="shared" si="32"/>
        <v>0</v>
      </c>
      <c r="AE188" s="90">
        <f>IF(AND($G188&lt;&gt;"",AND(H188=※編集不可※選択項目!$C$4,T188="")),1,0)</f>
        <v>0</v>
      </c>
      <c r="AF188" s="90">
        <f t="shared" si="27"/>
        <v>0</v>
      </c>
      <c r="AG188" s="90" t="str">
        <f t="shared" si="28"/>
        <v/>
      </c>
      <c r="AH188" s="8">
        <f t="shared" si="33"/>
        <v>0</v>
      </c>
      <c r="AI188" s="8">
        <f t="shared" si="34"/>
        <v>0</v>
      </c>
    </row>
    <row r="189" spans="1:35" s="4" customFormat="1" ht="34.5" customHeight="1" x14ac:dyDescent="0.15">
      <c r="A189" s="56">
        <f t="shared" si="24"/>
        <v>177</v>
      </c>
      <c r="B189" s="59" t="str">
        <f t="shared" si="25"/>
        <v/>
      </c>
      <c r="C189" s="25"/>
      <c r="D189" s="26" t="str">
        <f t="shared" si="29"/>
        <v/>
      </c>
      <c r="E189" s="26" t="str">
        <f t="shared" si="30"/>
        <v/>
      </c>
      <c r="F189" s="27"/>
      <c r="G189" s="27"/>
      <c r="H189" s="31"/>
      <c r="I189" s="28"/>
      <c r="J189" s="29"/>
      <c r="K189" s="92"/>
      <c r="L189" s="29"/>
      <c r="M189" s="92"/>
      <c r="N189" s="30" t="str">
        <f t="shared" si="31"/>
        <v/>
      </c>
      <c r="O189" s="28"/>
      <c r="P189" s="28"/>
      <c r="Q189" s="140" t="str">
        <f t="shared" si="26"/>
        <v/>
      </c>
      <c r="R189" s="31"/>
      <c r="S189" s="31"/>
      <c r="T189" s="31"/>
      <c r="U189" s="95"/>
      <c r="V189" s="27"/>
      <c r="W189" s="100"/>
      <c r="X189" s="126"/>
      <c r="Y189" s="127"/>
      <c r="Z189" s="120"/>
      <c r="AA189" s="60"/>
      <c r="AB189" s="61"/>
      <c r="AD189" s="90">
        <f t="shared" si="32"/>
        <v>0</v>
      </c>
      <c r="AE189" s="90">
        <f>IF(AND($G189&lt;&gt;"",AND(H189=※編集不可※選択項目!$C$4,T189="")),1,0)</f>
        <v>0</v>
      </c>
      <c r="AF189" s="90">
        <f t="shared" si="27"/>
        <v>0</v>
      </c>
      <c r="AG189" s="90" t="str">
        <f t="shared" si="28"/>
        <v/>
      </c>
      <c r="AH189" s="8">
        <f t="shared" si="33"/>
        <v>0</v>
      </c>
      <c r="AI189" s="8">
        <f t="shared" si="34"/>
        <v>0</v>
      </c>
    </row>
    <row r="190" spans="1:35" s="4" customFormat="1" ht="34.5" customHeight="1" x14ac:dyDescent="0.15">
      <c r="A190" s="56">
        <f t="shared" si="24"/>
        <v>178</v>
      </c>
      <c r="B190" s="59" t="str">
        <f t="shared" si="25"/>
        <v/>
      </c>
      <c r="C190" s="25"/>
      <c r="D190" s="26" t="str">
        <f t="shared" si="29"/>
        <v/>
      </c>
      <c r="E190" s="26" t="str">
        <f t="shared" si="30"/>
        <v/>
      </c>
      <c r="F190" s="27"/>
      <c r="G190" s="27"/>
      <c r="H190" s="31"/>
      <c r="I190" s="28"/>
      <c r="J190" s="29"/>
      <c r="K190" s="92"/>
      <c r="L190" s="29"/>
      <c r="M190" s="92"/>
      <c r="N190" s="30" t="str">
        <f t="shared" si="31"/>
        <v/>
      </c>
      <c r="O190" s="28"/>
      <c r="P190" s="28"/>
      <c r="Q190" s="140" t="str">
        <f t="shared" si="26"/>
        <v/>
      </c>
      <c r="R190" s="31"/>
      <c r="S190" s="31"/>
      <c r="T190" s="31"/>
      <c r="U190" s="95"/>
      <c r="V190" s="27"/>
      <c r="W190" s="100"/>
      <c r="X190" s="126"/>
      <c r="Y190" s="127"/>
      <c r="Z190" s="120"/>
      <c r="AA190" s="60"/>
      <c r="AB190" s="61"/>
      <c r="AD190" s="90">
        <f t="shared" si="32"/>
        <v>0</v>
      </c>
      <c r="AE190" s="90">
        <f>IF(AND($G190&lt;&gt;"",AND(H190=※編集不可※選択項目!$C$4,T190="")),1,0)</f>
        <v>0</v>
      </c>
      <c r="AF190" s="90">
        <f t="shared" si="27"/>
        <v>0</v>
      </c>
      <c r="AG190" s="90" t="str">
        <f t="shared" si="28"/>
        <v/>
      </c>
      <c r="AH190" s="8">
        <f t="shared" si="33"/>
        <v>0</v>
      </c>
      <c r="AI190" s="8">
        <f t="shared" si="34"/>
        <v>0</v>
      </c>
    </row>
    <row r="191" spans="1:35" s="4" customFormat="1" ht="34.5" customHeight="1" x14ac:dyDescent="0.15">
      <c r="A191" s="56">
        <f t="shared" si="24"/>
        <v>179</v>
      </c>
      <c r="B191" s="59" t="str">
        <f t="shared" si="25"/>
        <v/>
      </c>
      <c r="C191" s="25"/>
      <c r="D191" s="26" t="str">
        <f t="shared" si="29"/>
        <v/>
      </c>
      <c r="E191" s="26" t="str">
        <f t="shared" si="30"/>
        <v/>
      </c>
      <c r="F191" s="27"/>
      <c r="G191" s="27"/>
      <c r="H191" s="31"/>
      <c r="I191" s="28"/>
      <c r="J191" s="29"/>
      <c r="K191" s="92"/>
      <c r="L191" s="29"/>
      <c r="M191" s="92"/>
      <c r="N191" s="30" t="str">
        <f t="shared" si="31"/>
        <v/>
      </c>
      <c r="O191" s="28"/>
      <c r="P191" s="28"/>
      <c r="Q191" s="140" t="str">
        <f t="shared" si="26"/>
        <v/>
      </c>
      <c r="R191" s="31"/>
      <c r="S191" s="31"/>
      <c r="T191" s="31"/>
      <c r="U191" s="95"/>
      <c r="V191" s="27"/>
      <c r="W191" s="100"/>
      <c r="X191" s="126"/>
      <c r="Y191" s="127"/>
      <c r="Z191" s="120"/>
      <c r="AA191" s="60"/>
      <c r="AB191" s="61"/>
      <c r="AD191" s="90">
        <f t="shared" si="32"/>
        <v>0</v>
      </c>
      <c r="AE191" s="90">
        <f>IF(AND($G191&lt;&gt;"",AND(H191=※編集不可※選択項目!$C$4,T191="")),1,0)</f>
        <v>0</v>
      </c>
      <c r="AF191" s="90">
        <f t="shared" si="27"/>
        <v>0</v>
      </c>
      <c r="AG191" s="90" t="str">
        <f t="shared" si="28"/>
        <v/>
      </c>
      <c r="AH191" s="8">
        <f t="shared" si="33"/>
        <v>0</v>
      </c>
      <c r="AI191" s="8">
        <f t="shared" si="34"/>
        <v>0</v>
      </c>
    </row>
    <row r="192" spans="1:35" s="4" customFormat="1" ht="34.5" customHeight="1" x14ac:dyDescent="0.15">
      <c r="A192" s="56">
        <f t="shared" si="24"/>
        <v>180</v>
      </c>
      <c r="B192" s="59" t="str">
        <f t="shared" si="25"/>
        <v/>
      </c>
      <c r="C192" s="25"/>
      <c r="D192" s="26" t="str">
        <f t="shared" si="29"/>
        <v/>
      </c>
      <c r="E192" s="26" t="str">
        <f t="shared" si="30"/>
        <v/>
      </c>
      <c r="F192" s="27"/>
      <c r="G192" s="27"/>
      <c r="H192" s="31"/>
      <c r="I192" s="28"/>
      <c r="J192" s="29"/>
      <c r="K192" s="92"/>
      <c r="L192" s="29"/>
      <c r="M192" s="92"/>
      <c r="N192" s="30" t="str">
        <f t="shared" si="31"/>
        <v/>
      </c>
      <c r="O192" s="28"/>
      <c r="P192" s="28"/>
      <c r="Q192" s="140" t="str">
        <f t="shared" si="26"/>
        <v/>
      </c>
      <c r="R192" s="31"/>
      <c r="S192" s="31"/>
      <c r="T192" s="31"/>
      <c r="U192" s="95"/>
      <c r="V192" s="27"/>
      <c r="W192" s="100"/>
      <c r="X192" s="126"/>
      <c r="Y192" s="127"/>
      <c r="Z192" s="120"/>
      <c r="AA192" s="60"/>
      <c r="AB192" s="61"/>
      <c r="AD192" s="90">
        <f t="shared" si="32"/>
        <v>0</v>
      </c>
      <c r="AE192" s="90">
        <f>IF(AND($G192&lt;&gt;"",AND(H192=※編集不可※選択項目!$C$4,T192="")),1,0)</f>
        <v>0</v>
      </c>
      <c r="AF192" s="90">
        <f t="shared" si="27"/>
        <v>0</v>
      </c>
      <c r="AG192" s="90" t="str">
        <f t="shared" si="28"/>
        <v/>
      </c>
      <c r="AH192" s="8">
        <f t="shared" si="33"/>
        <v>0</v>
      </c>
      <c r="AI192" s="8">
        <f t="shared" si="34"/>
        <v>0</v>
      </c>
    </row>
    <row r="193" spans="1:35" s="4" customFormat="1" ht="34.5" customHeight="1" x14ac:dyDescent="0.15">
      <c r="A193" s="56">
        <f t="shared" si="24"/>
        <v>181</v>
      </c>
      <c r="B193" s="59" t="str">
        <f t="shared" si="25"/>
        <v/>
      </c>
      <c r="C193" s="25"/>
      <c r="D193" s="26" t="str">
        <f t="shared" si="29"/>
        <v/>
      </c>
      <c r="E193" s="26" t="str">
        <f t="shared" si="30"/>
        <v/>
      </c>
      <c r="F193" s="27"/>
      <c r="G193" s="27"/>
      <c r="H193" s="31"/>
      <c r="I193" s="28"/>
      <c r="J193" s="29"/>
      <c r="K193" s="92"/>
      <c r="L193" s="29"/>
      <c r="M193" s="92"/>
      <c r="N193" s="30" t="str">
        <f t="shared" si="31"/>
        <v/>
      </c>
      <c r="O193" s="28"/>
      <c r="P193" s="28"/>
      <c r="Q193" s="140" t="str">
        <f t="shared" si="26"/>
        <v/>
      </c>
      <c r="R193" s="31"/>
      <c r="S193" s="31"/>
      <c r="T193" s="31"/>
      <c r="U193" s="95"/>
      <c r="V193" s="27"/>
      <c r="W193" s="100"/>
      <c r="X193" s="126"/>
      <c r="Y193" s="127"/>
      <c r="Z193" s="120"/>
      <c r="AA193" s="60"/>
      <c r="AB193" s="61"/>
      <c r="AD193" s="90">
        <f t="shared" si="32"/>
        <v>0</v>
      </c>
      <c r="AE193" s="90">
        <f>IF(AND($G193&lt;&gt;"",AND(H193=※編集不可※選択項目!$C$4,T193="")),1,0)</f>
        <v>0</v>
      </c>
      <c r="AF193" s="90">
        <f t="shared" si="27"/>
        <v>0</v>
      </c>
      <c r="AG193" s="90" t="str">
        <f t="shared" si="28"/>
        <v/>
      </c>
      <c r="AH193" s="8">
        <f t="shared" si="33"/>
        <v>0</v>
      </c>
      <c r="AI193" s="8">
        <f t="shared" si="34"/>
        <v>0</v>
      </c>
    </row>
    <row r="194" spans="1:35" s="4" customFormat="1" ht="34.5" customHeight="1" x14ac:dyDescent="0.15">
      <c r="A194" s="56">
        <f t="shared" si="24"/>
        <v>182</v>
      </c>
      <c r="B194" s="59" t="str">
        <f t="shared" si="25"/>
        <v/>
      </c>
      <c r="C194" s="25"/>
      <c r="D194" s="26" t="str">
        <f t="shared" si="29"/>
        <v/>
      </c>
      <c r="E194" s="26" t="str">
        <f t="shared" si="30"/>
        <v/>
      </c>
      <c r="F194" s="27"/>
      <c r="G194" s="27"/>
      <c r="H194" s="31"/>
      <c r="I194" s="28"/>
      <c r="J194" s="29"/>
      <c r="K194" s="92"/>
      <c r="L194" s="29"/>
      <c r="M194" s="92"/>
      <c r="N194" s="30" t="str">
        <f t="shared" si="31"/>
        <v/>
      </c>
      <c r="O194" s="28"/>
      <c r="P194" s="28"/>
      <c r="Q194" s="140" t="str">
        <f t="shared" si="26"/>
        <v/>
      </c>
      <c r="R194" s="31"/>
      <c r="S194" s="31"/>
      <c r="T194" s="31"/>
      <c r="U194" s="95"/>
      <c r="V194" s="27"/>
      <c r="W194" s="100"/>
      <c r="X194" s="126"/>
      <c r="Y194" s="127"/>
      <c r="Z194" s="120"/>
      <c r="AA194" s="60"/>
      <c r="AB194" s="61"/>
      <c r="AD194" s="90">
        <f t="shared" si="32"/>
        <v>0</v>
      </c>
      <c r="AE194" s="90">
        <f>IF(AND($G194&lt;&gt;"",AND(H194=※編集不可※選択項目!$C$4,T194="")),1,0)</f>
        <v>0</v>
      </c>
      <c r="AF194" s="90">
        <f t="shared" si="27"/>
        <v>0</v>
      </c>
      <c r="AG194" s="90" t="str">
        <f t="shared" si="28"/>
        <v/>
      </c>
      <c r="AH194" s="8">
        <f t="shared" si="33"/>
        <v>0</v>
      </c>
      <c r="AI194" s="8">
        <f t="shared" si="34"/>
        <v>0</v>
      </c>
    </row>
    <row r="195" spans="1:35" s="4" customFormat="1" ht="34.5" customHeight="1" x14ac:dyDescent="0.15">
      <c r="A195" s="56">
        <f t="shared" si="24"/>
        <v>183</v>
      </c>
      <c r="B195" s="59" t="str">
        <f t="shared" si="25"/>
        <v/>
      </c>
      <c r="C195" s="25"/>
      <c r="D195" s="26" t="str">
        <f t="shared" si="29"/>
        <v/>
      </c>
      <c r="E195" s="26" t="str">
        <f t="shared" si="30"/>
        <v/>
      </c>
      <c r="F195" s="27"/>
      <c r="G195" s="27"/>
      <c r="H195" s="31"/>
      <c r="I195" s="28"/>
      <c r="J195" s="29"/>
      <c r="K195" s="92"/>
      <c r="L195" s="29"/>
      <c r="M195" s="92"/>
      <c r="N195" s="30" t="str">
        <f t="shared" si="31"/>
        <v/>
      </c>
      <c r="O195" s="28"/>
      <c r="P195" s="28"/>
      <c r="Q195" s="140" t="str">
        <f t="shared" si="26"/>
        <v/>
      </c>
      <c r="R195" s="31"/>
      <c r="S195" s="31"/>
      <c r="T195" s="31"/>
      <c r="U195" s="95"/>
      <c r="V195" s="27"/>
      <c r="W195" s="100"/>
      <c r="X195" s="126"/>
      <c r="Y195" s="127"/>
      <c r="Z195" s="120"/>
      <c r="AA195" s="60"/>
      <c r="AB195" s="61"/>
      <c r="AD195" s="90">
        <f t="shared" si="32"/>
        <v>0</v>
      </c>
      <c r="AE195" s="90">
        <f>IF(AND($G195&lt;&gt;"",AND(H195=※編集不可※選択項目!$C$4,T195="")),1,0)</f>
        <v>0</v>
      </c>
      <c r="AF195" s="90">
        <f t="shared" si="27"/>
        <v>0</v>
      </c>
      <c r="AG195" s="90" t="str">
        <f t="shared" si="28"/>
        <v/>
      </c>
      <c r="AH195" s="8">
        <f t="shared" si="33"/>
        <v>0</v>
      </c>
      <c r="AI195" s="8">
        <f t="shared" si="34"/>
        <v>0</v>
      </c>
    </row>
    <row r="196" spans="1:35" s="4" customFormat="1" ht="34.5" customHeight="1" x14ac:dyDescent="0.15">
      <c r="A196" s="56">
        <f t="shared" si="24"/>
        <v>184</v>
      </c>
      <c r="B196" s="59" t="str">
        <f t="shared" si="25"/>
        <v/>
      </c>
      <c r="C196" s="25"/>
      <c r="D196" s="26" t="str">
        <f t="shared" si="29"/>
        <v/>
      </c>
      <c r="E196" s="26" t="str">
        <f t="shared" si="30"/>
        <v/>
      </c>
      <c r="F196" s="27"/>
      <c r="G196" s="27"/>
      <c r="H196" s="31"/>
      <c r="I196" s="28"/>
      <c r="J196" s="29"/>
      <c r="K196" s="92"/>
      <c r="L196" s="29"/>
      <c r="M196" s="92"/>
      <c r="N196" s="30" t="str">
        <f t="shared" si="31"/>
        <v/>
      </c>
      <c r="O196" s="28"/>
      <c r="P196" s="28"/>
      <c r="Q196" s="140" t="str">
        <f t="shared" si="26"/>
        <v/>
      </c>
      <c r="R196" s="31"/>
      <c r="S196" s="31"/>
      <c r="T196" s="31"/>
      <c r="U196" s="95"/>
      <c r="V196" s="27"/>
      <c r="W196" s="100"/>
      <c r="X196" s="126"/>
      <c r="Y196" s="127"/>
      <c r="Z196" s="120"/>
      <c r="AA196" s="60"/>
      <c r="AB196" s="61"/>
      <c r="AD196" s="90">
        <f t="shared" si="32"/>
        <v>0</v>
      </c>
      <c r="AE196" s="90">
        <f>IF(AND($G196&lt;&gt;"",AND(H196=※編集不可※選択項目!$C$4,T196="")),1,0)</f>
        <v>0</v>
      </c>
      <c r="AF196" s="90">
        <f t="shared" si="27"/>
        <v>0</v>
      </c>
      <c r="AG196" s="90" t="str">
        <f t="shared" si="28"/>
        <v/>
      </c>
      <c r="AH196" s="8">
        <f t="shared" si="33"/>
        <v>0</v>
      </c>
      <c r="AI196" s="8">
        <f t="shared" si="34"/>
        <v>0</v>
      </c>
    </row>
    <row r="197" spans="1:35" s="4" customFormat="1" ht="34.5" customHeight="1" x14ac:dyDescent="0.15">
      <c r="A197" s="56">
        <f t="shared" si="24"/>
        <v>185</v>
      </c>
      <c r="B197" s="59" t="str">
        <f t="shared" si="25"/>
        <v/>
      </c>
      <c r="C197" s="25"/>
      <c r="D197" s="26" t="str">
        <f t="shared" si="29"/>
        <v/>
      </c>
      <c r="E197" s="26" t="str">
        <f t="shared" si="30"/>
        <v/>
      </c>
      <c r="F197" s="27"/>
      <c r="G197" s="27"/>
      <c r="H197" s="31"/>
      <c r="I197" s="28"/>
      <c r="J197" s="29"/>
      <c r="K197" s="92"/>
      <c r="L197" s="29"/>
      <c r="M197" s="92"/>
      <c r="N197" s="30" t="str">
        <f t="shared" si="31"/>
        <v/>
      </c>
      <c r="O197" s="28"/>
      <c r="P197" s="28"/>
      <c r="Q197" s="140" t="str">
        <f t="shared" si="26"/>
        <v/>
      </c>
      <c r="R197" s="31"/>
      <c r="S197" s="31"/>
      <c r="T197" s="31"/>
      <c r="U197" s="95"/>
      <c r="V197" s="27"/>
      <c r="W197" s="100"/>
      <c r="X197" s="126"/>
      <c r="Y197" s="127"/>
      <c r="Z197" s="120"/>
      <c r="AA197" s="60"/>
      <c r="AB197" s="61"/>
      <c r="AD197" s="90">
        <f t="shared" si="32"/>
        <v>0</v>
      </c>
      <c r="AE197" s="90">
        <f>IF(AND($G197&lt;&gt;"",AND(H197=※編集不可※選択項目!$C$4,T197="")),1,0)</f>
        <v>0</v>
      </c>
      <c r="AF197" s="90">
        <f t="shared" si="27"/>
        <v>0</v>
      </c>
      <c r="AG197" s="90" t="str">
        <f t="shared" si="28"/>
        <v/>
      </c>
      <c r="AH197" s="8">
        <f t="shared" si="33"/>
        <v>0</v>
      </c>
      <c r="AI197" s="8">
        <f t="shared" si="34"/>
        <v>0</v>
      </c>
    </row>
    <row r="198" spans="1:35" s="4" customFormat="1" ht="34.5" customHeight="1" x14ac:dyDescent="0.15">
      <c r="A198" s="56">
        <f t="shared" si="24"/>
        <v>186</v>
      </c>
      <c r="B198" s="59" t="str">
        <f t="shared" si="25"/>
        <v/>
      </c>
      <c r="C198" s="25"/>
      <c r="D198" s="26" t="str">
        <f t="shared" si="29"/>
        <v/>
      </c>
      <c r="E198" s="26" t="str">
        <f t="shared" si="30"/>
        <v/>
      </c>
      <c r="F198" s="27"/>
      <c r="G198" s="27"/>
      <c r="H198" s="31"/>
      <c r="I198" s="28"/>
      <c r="J198" s="29"/>
      <c r="K198" s="92"/>
      <c r="L198" s="29"/>
      <c r="M198" s="92"/>
      <c r="N198" s="30" t="str">
        <f t="shared" si="31"/>
        <v/>
      </c>
      <c r="O198" s="28"/>
      <c r="P198" s="28"/>
      <c r="Q198" s="140" t="str">
        <f t="shared" si="26"/>
        <v/>
      </c>
      <c r="R198" s="31"/>
      <c r="S198" s="31"/>
      <c r="T198" s="31"/>
      <c r="U198" s="95"/>
      <c r="V198" s="27"/>
      <c r="W198" s="100"/>
      <c r="X198" s="126"/>
      <c r="Y198" s="127"/>
      <c r="Z198" s="120"/>
      <c r="AA198" s="60"/>
      <c r="AB198" s="61"/>
      <c r="AD198" s="90">
        <f t="shared" si="32"/>
        <v>0</v>
      </c>
      <c r="AE198" s="90">
        <f>IF(AND($G198&lt;&gt;"",AND(H198=※編集不可※選択項目!$C$4,T198="")),1,0)</f>
        <v>0</v>
      </c>
      <c r="AF198" s="90">
        <f t="shared" si="27"/>
        <v>0</v>
      </c>
      <c r="AG198" s="90" t="str">
        <f t="shared" si="28"/>
        <v/>
      </c>
      <c r="AH198" s="8">
        <f t="shared" si="33"/>
        <v>0</v>
      </c>
      <c r="AI198" s="8">
        <f t="shared" si="34"/>
        <v>0</v>
      </c>
    </row>
    <row r="199" spans="1:35" s="4" customFormat="1" ht="34.5" customHeight="1" x14ac:dyDescent="0.15">
      <c r="A199" s="56">
        <f t="shared" si="24"/>
        <v>187</v>
      </c>
      <c r="B199" s="59" t="str">
        <f t="shared" si="25"/>
        <v/>
      </c>
      <c r="C199" s="25"/>
      <c r="D199" s="26" t="str">
        <f t="shared" si="29"/>
        <v/>
      </c>
      <c r="E199" s="26" t="str">
        <f t="shared" si="30"/>
        <v/>
      </c>
      <c r="F199" s="27"/>
      <c r="G199" s="27"/>
      <c r="H199" s="31"/>
      <c r="I199" s="28"/>
      <c r="J199" s="29"/>
      <c r="K199" s="92"/>
      <c r="L199" s="29"/>
      <c r="M199" s="92"/>
      <c r="N199" s="30" t="str">
        <f t="shared" si="31"/>
        <v/>
      </c>
      <c r="O199" s="28"/>
      <c r="P199" s="28"/>
      <c r="Q199" s="140" t="str">
        <f t="shared" si="26"/>
        <v/>
      </c>
      <c r="R199" s="31"/>
      <c r="S199" s="31"/>
      <c r="T199" s="31"/>
      <c r="U199" s="95"/>
      <c r="V199" s="27"/>
      <c r="W199" s="100"/>
      <c r="X199" s="126"/>
      <c r="Y199" s="127"/>
      <c r="Z199" s="120"/>
      <c r="AA199" s="60"/>
      <c r="AB199" s="61"/>
      <c r="AD199" s="90">
        <f t="shared" si="32"/>
        <v>0</v>
      </c>
      <c r="AE199" s="90">
        <f>IF(AND($G199&lt;&gt;"",AND(H199=※編集不可※選択項目!$C$4,T199="")),1,0)</f>
        <v>0</v>
      </c>
      <c r="AF199" s="90">
        <f t="shared" si="27"/>
        <v>0</v>
      </c>
      <c r="AG199" s="90" t="str">
        <f t="shared" si="28"/>
        <v/>
      </c>
      <c r="AH199" s="8">
        <f t="shared" si="33"/>
        <v>0</v>
      </c>
      <c r="AI199" s="8">
        <f t="shared" si="34"/>
        <v>0</v>
      </c>
    </row>
    <row r="200" spans="1:35" s="4" customFormat="1" ht="34.5" customHeight="1" x14ac:dyDescent="0.15">
      <c r="A200" s="56">
        <f t="shared" si="24"/>
        <v>188</v>
      </c>
      <c r="B200" s="59" t="str">
        <f t="shared" si="25"/>
        <v/>
      </c>
      <c r="C200" s="25"/>
      <c r="D200" s="26" t="str">
        <f t="shared" si="29"/>
        <v/>
      </c>
      <c r="E200" s="26" t="str">
        <f t="shared" si="30"/>
        <v/>
      </c>
      <c r="F200" s="27"/>
      <c r="G200" s="27"/>
      <c r="H200" s="31"/>
      <c r="I200" s="28"/>
      <c r="J200" s="29"/>
      <c r="K200" s="92"/>
      <c r="L200" s="29"/>
      <c r="M200" s="92"/>
      <c r="N200" s="30" t="str">
        <f t="shared" si="31"/>
        <v/>
      </c>
      <c r="O200" s="28"/>
      <c r="P200" s="28"/>
      <c r="Q200" s="140" t="str">
        <f t="shared" si="26"/>
        <v/>
      </c>
      <c r="R200" s="31"/>
      <c r="S200" s="31"/>
      <c r="T200" s="31"/>
      <c r="U200" s="95"/>
      <c r="V200" s="27"/>
      <c r="W200" s="100"/>
      <c r="X200" s="126"/>
      <c r="Y200" s="127"/>
      <c r="Z200" s="120"/>
      <c r="AA200" s="60"/>
      <c r="AB200" s="61"/>
      <c r="AD200" s="90">
        <f t="shared" si="32"/>
        <v>0</v>
      </c>
      <c r="AE200" s="90">
        <f>IF(AND($G200&lt;&gt;"",AND(H200=※編集不可※選択項目!$C$4,T200="")),1,0)</f>
        <v>0</v>
      </c>
      <c r="AF200" s="90">
        <f t="shared" si="27"/>
        <v>0</v>
      </c>
      <c r="AG200" s="90" t="str">
        <f t="shared" si="28"/>
        <v/>
      </c>
      <c r="AH200" s="8">
        <f t="shared" si="33"/>
        <v>0</v>
      </c>
      <c r="AI200" s="8">
        <f t="shared" si="34"/>
        <v>0</v>
      </c>
    </row>
    <row r="201" spans="1:35" s="4" customFormat="1" ht="34.5" customHeight="1" x14ac:dyDescent="0.15">
      <c r="A201" s="56">
        <f t="shared" si="24"/>
        <v>189</v>
      </c>
      <c r="B201" s="59" t="str">
        <f t="shared" si="25"/>
        <v/>
      </c>
      <c r="C201" s="25"/>
      <c r="D201" s="26" t="str">
        <f t="shared" si="29"/>
        <v/>
      </c>
      <c r="E201" s="26" t="str">
        <f t="shared" si="30"/>
        <v/>
      </c>
      <c r="F201" s="27"/>
      <c r="G201" s="27"/>
      <c r="H201" s="31"/>
      <c r="I201" s="28"/>
      <c r="J201" s="29"/>
      <c r="K201" s="92"/>
      <c r="L201" s="29"/>
      <c r="M201" s="92"/>
      <c r="N201" s="30" t="str">
        <f t="shared" si="31"/>
        <v/>
      </c>
      <c r="O201" s="28"/>
      <c r="P201" s="28"/>
      <c r="Q201" s="140" t="str">
        <f t="shared" si="26"/>
        <v/>
      </c>
      <c r="R201" s="31"/>
      <c r="S201" s="31"/>
      <c r="T201" s="31"/>
      <c r="U201" s="95"/>
      <c r="V201" s="27"/>
      <c r="W201" s="100"/>
      <c r="X201" s="126"/>
      <c r="Y201" s="127"/>
      <c r="Z201" s="120"/>
      <c r="AA201" s="60"/>
      <c r="AB201" s="61"/>
      <c r="AD201" s="90">
        <f t="shared" si="32"/>
        <v>0</v>
      </c>
      <c r="AE201" s="90">
        <f>IF(AND($G201&lt;&gt;"",AND(H201=※編集不可※選択項目!$C$4,T201="")),1,0)</f>
        <v>0</v>
      </c>
      <c r="AF201" s="90">
        <f t="shared" si="27"/>
        <v>0</v>
      </c>
      <c r="AG201" s="90" t="str">
        <f t="shared" si="28"/>
        <v/>
      </c>
      <c r="AH201" s="8">
        <f t="shared" si="33"/>
        <v>0</v>
      </c>
      <c r="AI201" s="8">
        <f t="shared" si="34"/>
        <v>0</v>
      </c>
    </row>
    <row r="202" spans="1:35" s="4" customFormat="1" ht="34.5" customHeight="1" x14ac:dyDescent="0.15">
      <c r="A202" s="56">
        <f t="shared" si="24"/>
        <v>190</v>
      </c>
      <c r="B202" s="59" t="str">
        <f t="shared" si="25"/>
        <v/>
      </c>
      <c r="C202" s="25"/>
      <c r="D202" s="26" t="str">
        <f t="shared" si="29"/>
        <v/>
      </c>
      <c r="E202" s="26" t="str">
        <f t="shared" si="30"/>
        <v/>
      </c>
      <c r="F202" s="27"/>
      <c r="G202" s="27"/>
      <c r="H202" s="31"/>
      <c r="I202" s="28"/>
      <c r="J202" s="29"/>
      <c r="K202" s="92"/>
      <c r="L202" s="29"/>
      <c r="M202" s="92"/>
      <c r="N202" s="30" t="str">
        <f t="shared" si="31"/>
        <v/>
      </c>
      <c r="O202" s="28"/>
      <c r="P202" s="28"/>
      <c r="Q202" s="140" t="str">
        <f t="shared" si="26"/>
        <v/>
      </c>
      <c r="R202" s="31"/>
      <c r="S202" s="31"/>
      <c r="T202" s="31"/>
      <c r="U202" s="95"/>
      <c r="V202" s="27"/>
      <c r="W202" s="100"/>
      <c r="X202" s="126"/>
      <c r="Y202" s="127"/>
      <c r="Z202" s="120"/>
      <c r="AA202" s="60"/>
      <c r="AB202" s="61"/>
      <c r="AD202" s="90">
        <f t="shared" si="32"/>
        <v>0</v>
      </c>
      <c r="AE202" s="90">
        <f>IF(AND($G202&lt;&gt;"",AND(H202=※編集不可※選択項目!$C$4,T202="")),1,0)</f>
        <v>0</v>
      </c>
      <c r="AF202" s="90">
        <f t="shared" si="27"/>
        <v>0</v>
      </c>
      <c r="AG202" s="90" t="str">
        <f t="shared" si="28"/>
        <v/>
      </c>
      <c r="AH202" s="8">
        <f t="shared" si="33"/>
        <v>0</v>
      </c>
      <c r="AI202" s="8">
        <f t="shared" si="34"/>
        <v>0</v>
      </c>
    </row>
    <row r="203" spans="1:35" s="4" customFormat="1" ht="34.5" customHeight="1" x14ac:dyDescent="0.15">
      <c r="A203" s="56">
        <f t="shared" si="24"/>
        <v>191</v>
      </c>
      <c r="B203" s="59" t="str">
        <f t="shared" si="25"/>
        <v/>
      </c>
      <c r="C203" s="25"/>
      <c r="D203" s="26" t="str">
        <f t="shared" si="29"/>
        <v/>
      </c>
      <c r="E203" s="26" t="str">
        <f t="shared" si="30"/>
        <v/>
      </c>
      <c r="F203" s="27"/>
      <c r="G203" s="27"/>
      <c r="H203" s="31"/>
      <c r="I203" s="28"/>
      <c r="J203" s="29"/>
      <c r="K203" s="92"/>
      <c r="L203" s="29"/>
      <c r="M203" s="92"/>
      <c r="N203" s="30" t="str">
        <f t="shared" si="31"/>
        <v/>
      </c>
      <c r="O203" s="28"/>
      <c r="P203" s="28"/>
      <c r="Q203" s="140" t="str">
        <f t="shared" si="26"/>
        <v/>
      </c>
      <c r="R203" s="31"/>
      <c r="S203" s="31"/>
      <c r="T203" s="31"/>
      <c r="U203" s="95"/>
      <c r="V203" s="27"/>
      <c r="W203" s="100"/>
      <c r="X203" s="126"/>
      <c r="Y203" s="127"/>
      <c r="Z203" s="120"/>
      <c r="AA203" s="60"/>
      <c r="AB203" s="61"/>
      <c r="AD203" s="90">
        <f t="shared" si="32"/>
        <v>0</v>
      </c>
      <c r="AE203" s="90">
        <f>IF(AND($G203&lt;&gt;"",AND(H203=※編集不可※選択項目!$C$4,T203="")),1,0)</f>
        <v>0</v>
      </c>
      <c r="AF203" s="90">
        <f t="shared" si="27"/>
        <v>0</v>
      </c>
      <c r="AG203" s="90" t="str">
        <f t="shared" si="28"/>
        <v/>
      </c>
      <c r="AH203" s="8">
        <f t="shared" si="33"/>
        <v>0</v>
      </c>
      <c r="AI203" s="8">
        <f t="shared" si="34"/>
        <v>0</v>
      </c>
    </row>
    <row r="204" spans="1:35" s="4" customFormat="1" ht="34.5" customHeight="1" x14ac:dyDescent="0.15">
      <c r="A204" s="56">
        <f t="shared" si="24"/>
        <v>192</v>
      </c>
      <c r="B204" s="59" t="str">
        <f t="shared" si="25"/>
        <v/>
      </c>
      <c r="C204" s="25"/>
      <c r="D204" s="26" t="str">
        <f t="shared" si="29"/>
        <v/>
      </c>
      <c r="E204" s="26" t="str">
        <f t="shared" si="30"/>
        <v/>
      </c>
      <c r="F204" s="27"/>
      <c r="G204" s="27"/>
      <c r="H204" s="31"/>
      <c r="I204" s="28"/>
      <c r="J204" s="29"/>
      <c r="K204" s="92"/>
      <c r="L204" s="29"/>
      <c r="M204" s="92"/>
      <c r="N204" s="30" t="str">
        <f t="shared" si="31"/>
        <v/>
      </c>
      <c r="O204" s="28"/>
      <c r="P204" s="28"/>
      <c r="Q204" s="140" t="str">
        <f t="shared" si="26"/>
        <v/>
      </c>
      <c r="R204" s="31"/>
      <c r="S204" s="31"/>
      <c r="T204" s="31"/>
      <c r="U204" s="95"/>
      <c r="V204" s="27"/>
      <c r="W204" s="100"/>
      <c r="X204" s="126"/>
      <c r="Y204" s="127"/>
      <c r="Z204" s="120"/>
      <c r="AA204" s="60"/>
      <c r="AB204" s="61"/>
      <c r="AD204" s="90">
        <f t="shared" si="32"/>
        <v>0</v>
      </c>
      <c r="AE204" s="90">
        <f>IF(AND($G204&lt;&gt;"",AND(H204=※編集不可※選択項目!$C$4,T204="")),1,0)</f>
        <v>0</v>
      </c>
      <c r="AF204" s="90">
        <f t="shared" si="27"/>
        <v>0</v>
      </c>
      <c r="AG204" s="90" t="str">
        <f t="shared" si="28"/>
        <v/>
      </c>
      <c r="AH204" s="8">
        <f t="shared" si="33"/>
        <v>0</v>
      </c>
      <c r="AI204" s="8">
        <f t="shared" si="34"/>
        <v>0</v>
      </c>
    </row>
    <row r="205" spans="1:35" s="4" customFormat="1" ht="34.5" customHeight="1" x14ac:dyDescent="0.15">
      <c r="A205" s="56">
        <f t="shared" ref="A205:A268" si="35">ROW()-12</f>
        <v>193</v>
      </c>
      <c r="B205" s="59" t="str">
        <f t="shared" ref="B205:B268" si="36">IF($C205="","","プラスチック加工機械")</f>
        <v/>
      </c>
      <c r="C205" s="25"/>
      <c r="D205" s="26" t="str">
        <f t="shared" si="29"/>
        <v/>
      </c>
      <c r="E205" s="26" t="str">
        <f t="shared" si="30"/>
        <v/>
      </c>
      <c r="F205" s="27"/>
      <c r="G205" s="27"/>
      <c r="H205" s="31"/>
      <c r="I205" s="28"/>
      <c r="J205" s="29"/>
      <c r="K205" s="92"/>
      <c r="L205" s="29"/>
      <c r="M205" s="92"/>
      <c r="N205" s="30" t="str">
        <f t="shared" si="31"/>
        <v/>
      </c>
      <c r="O205" s="28"/>
      <c r="P205" s="28"/>
      <c r="Q205" s="140" t="str">
        <f t="shared" ref="Q205:Q268" si="37">IFERROR(IF($K205="","",ROUNDDOWN((ABS($K205-$M205)/$K205)/IF($P205="","",IF(($P205-$O205)=0,1,($P205-$O205)))*100,1)),"")</f>
        <v/>
      </c>
      <c r="R205" s="31"/>
      <c r="S205" s="31"/>
      <c r="T205" s="31"/>
      <c r="U205" s="95"/>
      <c r="V205" s="27"/>
      <c r="W205" s="100"/>
      <c r="X205" s="126"/>
      <c r="Y205" s="127"/>
      <c r="Z205" s="120"/>
      <c r="AA205" s="60"/>
      <c r="AB205" s="61"/>
      <c r="AD205" s="90">
        <f t="shared" si="32"/>
        <v>0</v>
      </c>
      <c r="AE205" s="90">
        <f>IF(AND($G205&lt;&gt;"",AND(H205=※編集不可※選択項目!$C$4,T205="")),1,0)</f>
        <v>0</v>
      </c>
      <c r="AF205" s="90">
        <f t="shared" ref="AF205:AF268" si="38">IF(AND($G205&lt;&gt;"",COUNTIF($G205,"*■*")&gt;0,$V205=""),1,0)</f>
        <v>0</v>
      </c>
      <c r="AG205" s="90" t="str">
        <f t="shared" ref="AG205:AG268" si="39">IF(G205="","",TEXT(G205,"G/標準"))</f>
        <v/>
      </c>
      <c r="AH205" s="8">
        <f t="shared" si="33"/>
        <v>0</v>
      </c>
      <c r="AI205" s="8">
        <f t="shared" si="34"/>
        <v>0</v>
      </c>
    </row>
    <row r="206" spans="1:35" s="4" customFormat="1" ht="34.5" customHeight="1" x14ac:dyDescent="0.15">
      <c r="A206" s="56">
        <f t="shared" si="35"/>
        <v>194</v>
      </c>
      <c r="B206" s="59" t="str">
        <f t="shared" si="36"/>
        <v/>
      </c>
      <c r="C206" s="25"/>
      <c r="D206" s="26" t="str">
        <f t="shared" ref="D206:D269" si="40">IF($C$2="","",IF($B206&lt;&gt;"",$C$2,""))</f>
        <v/>
      </c>
      <c r="E206" s="26" t="str">
        <f t="shared" ref="E206:E269" si="41">IF($F$2="","",IF($B206&lt;&gt;"",$F$2,""))</f>
        <v/>
      </c>
      <c r="F206" s="27"/>
      <c r="G206" s="27"/>
      <c r="H206" s="31"/>
      <c r="I206" s="28"/>
      <c r="J206" s="29"/>
      <c r="K206" s="92"/>
      <c r="L206" s="29"/>
      <c r="M206" s="92"/>
      <c r="N206" s="30" t="str">
        <f t="shared" ref="N206:N269" si="42">IF(L206="","",L206)</f>
        <v/>
      </c>
      <c r="O206" s="28"/>
      <c r="P206" s="28"/>
      <c r="Q206" s="140" t="str">
        <f t="shared" si="37"/>
        <v/>
      </c>
      <c r="R206" s="31"/>
      <c r="S206" s="31"/>
      <c r="T206" s="31"/>
      <c r="U206" s="95"/>
      <c r="V206" s="27"/>
      <c r="W206" s="100"/>
      <c r="X206" s="126"/>
      <c r="Y206" s="127"/>
      <c r="Z206" s="120"/>
      <c r="AA206" s="60"/>
      <c r="AB206" s="61"/>
      <c r="AD206" s="90">
        <f t="shared" ref="AD206:AD269" si="43">IF(AND($C206&lt;&gt;"",OR(F206="",G206="",H206="",I206="",J206="",K206="",L206="",M206="",O206="",P206="",R206="",S206="")),1,0)</f>
        <v>0</v>
      </c>
      <c r="AE206" s="90">
        <f>IF(AND($G206&lt;&gt;"",AND(H206=※編集不可※選択項目!$C$4,T206="")),1,0)</f>
        <v>0</v>
      </c>
      <c r="AF206" s="90">
        <f t="shared" si="38"/>
        <v>0</v>
      </c>
      <c r="AG206" s="90" t="str">
        <f t="shared" si="39"/>
        <v/>
      </c>
      <c r="AH206" s="8">
        <f t="shared" ref="AH206:AH269" si="44">IF(AG206="",0,COUNTIF($AG$13:$AG$312,AG206))</f>
        <v>0</v>
      </c>
      <c r="AI206" s="8">
        <f t="shared" ref="AI206:AI269" si="45">IF(Q206&lt;1,1,0)</f>
        <v>0</v>
      </c>
    </row>
    <row r="207" spans="1:35" s="4" customFormat="1" ht="34.5" customHeight="1" x14ac:dyDescent="0.15">
      <c r="A207" s="56">
        <f t="shared" si="35"/>
        <v>195</v>
      </c>
      <c r="B207" s="59" t="str">
        <f t="shared" si="36"/>
        <v/>
      </c>
      <c r="C207" s="25"/>
      <c r="D207" s="26" t="str">
        <f t="shared" si="40"/>
        <v/>
      </c>
      <c r="E207" s="26" t="str">
        <f t="shared" si="41"/>
        <v/>
      </c>
      <c r="F207" s="27"/>
      <c r="G207" s="27"/>
      <c r="H207" s="31"/>
      <c r="I207" s="28"/>
      <c r="J207" s="29"/>
      <c r="K207" s="92"/>
      <c r="L207" s="29"/>
      <c r="M207" s="92"/>
      <c r="N207" s="30" t="str">
        <f t="shared" si="42"/>
        <v/>
      </c>
      <c r="O207" s="28"/>
      <c r="P207" s="28"/>
      <c r="Q207" s="140" t="str">
        <f t="shared" si="37"/>
        <v/>
      </c>
      <c r="R207" s="31"/>
      <c r="S207" s="31"/>
      <c r="T207" s="31"/>
      <c r="U207" s="95"/>
      <c r="V207" s="27"/>
      <c r="W207" s="100"/>
      <c r="X207" s="126"/>
      <c r="Y207" s="127"/>
      <c r="Z207" s="120"/>
      <c r="AA207" s="60"/>
      <c r="AB207" s="61"/>
      <c r="AD207" s="90">
        <f t="shared" si="43"/>
        <v>0</v>
      </c>
      <c r="AE207" s="90">
        <f>IF(AND($G207&lt;&gt;"",AND(H207=※編集不可※選択項目!$C$4,T207="")),1,0)</f>
        <v>0</v>
      </c>
      <c r="AF207" s="90">
        <f t="shared" si="38"/>
        <v>0</v>
      </c>
      <c r="AG207" s="90" t="str">
        <f t="shared" si="39"/>
        <v/>
      </c>
      <c r="AH207" s="8">
        <f t="shared" si="44"/>
        <v>0</v>
      </c>
      <c r="AI207" s="8">
        <f t="shared" si="45"/>
        <v>0</v>
      </c>
    </row>
    <row r="208" spans="1:35" s="4" customFormat="1" ht="34.5" customHeight="1" x14ac:dyDescent="0.15">
      <c r="A208" s="56">
        <f t="shared" si="35"/>
        <v>196</v>
      </c>
      <c r="B208" s="59" t="str">
        <f t="shared" si="36"/>
        <v/>
      </c>
      <c r="C208" s="25"/>
      <c r="D208" s="26" t="str">
        <f t="shared" si="40"/>
        <v/>
      </c>
      <c r="E208" s="26" t="str">
        <f t="shared" si="41"/>
        <v/>
      </c>
      <c r="F208" s="27"/>
      <c r="G208" s="27"/>
      <c r="H208" s="31"/>
      <c r="I208" s="28"/>
      <c r="J208" s="29"/>
      <c r="K208" s="92"/>
      <c r="L208" s="29"/>
      <c r="M208" s="92"/>
      <c r="N208" s="30" t="str">
        <f t="shared" si="42"/>
        <v/>
      </c>
      <c r="O208" s="28"/>
      <c r="P208" s="28"/>
      <c r="Q208" s="140" t="str">
        <f t="shared" si="37"/>
        <v/>
      </c>
      <c r="R208" s="31"/>
      <c r="S208" s="31"/>
      <c r="T208" s="31"/>
      <c r="U208" s="95"/>
      <c r="V208" s="27"/>
      <c r="W208" s="100"/>
      <c r="X208" s="126"/>
      <c r="Y208" s="127"/>
      <c r="Z208" s="120"/>
      <c r="AA208" s="60"/>
      <c r="AB208" s="61"/>
      <c r="AD208" s="90">
        <f t="shared" si="43"/>
        <v>0</v>
      </c>
      <c r="AE208" s="90">
        <f>IF(AND($G208&lt;&gt;"",AND(H208=※編集不可※選択項目!$C$4,T208="")),1,0)</f>
        <v>0</v>
      </c>
      <c r="AF208" s="90">
        <f t="shared" si="38"/>
        <v>0</v>
      </c>
      <c r="AG208" s="90" t="str">
        <f t="shared" si="39"/>
        <v/>
      </c>
      <c r="AH208" s="8">
        <f t="shared" si="44"/>
        <v>0</v>
      </c>
      <c r="AI208" s="8">
        <f t="shared" si="45"/>
        <v>0</v>
      </c>
    </row>
    <row r="209" spans="1:35" s="4" customFormat="1" ht="34.5" customHeight="1" x14ac:dyDescent="0.15">
      <c r="A209" s="56">
        <f t="shared" si="35"/>
        <v>197</v>
      </c>
      <c r="B209" s="59" t="str">
        <f t="shared" si="36"/>
        <v/>
      </c>
      <c r="C209" s="25"/>
      <c r="D209" s="26" t="str">
        <f t="shared" si="40"/>
        <v/>
      </c>
      <c r="E209" s="26" t="str">
        <f t="shared" si="41"/>
        <v/>
      </c>
      <c r="F209" s="27"/>
      <c r="G209" s="27"/>
      <c r="H209" s="31"/>
      <c r="I209" s="28"/>
      <c r="J209" s="29"/>
      <c r="K209" s="92"/>
      <c r="L209" s="29"/>
      <c r="M209" s="92"/>
      <c r="N209" s="30" t="str">
        <f t="shared" si="42"/>
        <v/>
      </c>
      <c r="O209" s="28"/>
      <c r="P209" s="28"/>
      <c r="Q209" s="140" t="str">
        <f t="shared" si="37"/>
        <v/>
      </c>
      <c r="R209" s="31"/>
      <c r="S209" s="31"/>
      <c r="T209" s="31"/>
      <c r="U209" s="95"/>
      <c r="V209" s="27"/>
      <c r="W209" s="100"/>
      <c r="X209" s="126"/>
      <c r="Y209" s="127"/>
      <c r="Z209" s="120"/>
      <c r="AA209" s="60"/>
      <c r="AB209" s="61"/>
      <c r="AD209" s="90">
        <f t="shared" si="43"/>
        <v>0</v>
      </c>
      <c r="AE209" s="90">
        <f>IF(AND($G209&lt;&gt;"",AND(H209=※編集不可※選択項目!$C$4,T209="")),1,0)</f>
        <v>0</v>
      </c>
      <c r="AF209" s="90">
        <f t="shared" si="38"/>
        <v>0</v>
      </c>
      <c r="AG209" s="90" t="str">
        <f t="shared" si="39"/>
        <v/>
      </c>
      <c r="AH209" s="8">
        <f t="shared" si="44"/>
        <v>0</v>
      </c>
      <c r="AI209" s="8">
        <f t="shared" si="45"/>
        <v>0</v>
      </c>
    </row>
    <row r="210" spans="1:35" s="4" customFormat="1" ht="34.5" customHeight="1" x14ac:dyDescent="0.15">
      <c r="A210" s="56">
        <f t="shared" si="35"/>
        <v>198</v>
      </c>
      <c r="B210" s="59" t="str">
        <f t="shared" si="36"/>
        <v/>
      </c>
      <c r="C210" s="25"/>
      <c r="D210" s="26" t="str">
        <f t="shared" si="40"/>
        <v/>
      </c>
      <c r="E210" s="26" t="str">
        <f t="shared" si="41"/>
        <v/>
      </c>
      <c r="F210" s="27"/>
      <c r="G210" s="27"/>
      <c r="H210" s="31"/>
      <c r="I210" s="28"/>
      <c r="J210" s="29"/>
      <c r="K210" s="92"/>
      <c r="L210" s="29"/>
      <c r="M210" s="92"/>
      <c r="N210" s="30" t="str">
        <f t="shared" si="42"/>
        <v/>
      </c>
      <c r="O210" s="28"/>
      <c r="P210" s="28"/>
      <c r="Q210" s="140" t="str">
        <f t="shared" si="37"/>
        <v/>
      </c>
      <c r="R210" s="31"/>
      <c r="S210" s="31"/>
      <c r="T210" s="31"/>
      <c r="U210" s="95"/>
      <c r="V210" s="27"/>
      <c r="W210" s="100"/>
      <c r="X210" s="126"/>
      <c r="Y210" s="127"/>
      <c r="Z210" s="120"/>
      <c r="AA210" s="60"/>
      <c r="AB210" s="61"/>
      <c r="AD210" s="90">
        <f t="shared" si="43"/>
        <v>0</v>
      </c>
      <c r="AE210" s="90">
        <f>IF(AND($G210&lt;&gt;"",AND(H210=※編集不可※選択項目!$C$4,T210="")),1,0)</f>
        <v>0</v>
      </c>
      <c r="AF210" s="90">
        <f t="shared" si="38"/>
        <v>0</v>
      </c>
      <c r="AG210" s="90" t="str">
        <f t="shared" si="39"/>
        <v/>
      </c>
      <c r="AH210" s="8">
        <f t="shared" si="44"/>
        <v>0</v>
      </c>
      <c r="AI210" s="8">
        <f t="shared" si="45"/>
        <v>0</v>
      </c>
    </row>
    <row r="211" spans="1:35" s="4" customFormat="1" ht="34.5" customHeight="1" x14ac:dyDescent="0.15">
      <c r="A211" s="56">
        <f t="shared" si="35"/>
        <v>199</v>
      </c>
      <c r="B211" s="59" t="str">
        <f t="shared" si="36"/>
        <v/>
      </c>
      <c r="C211" s="25"/>
      <c r="D211" s="26" t="str">
        <f t="shared" si="40"/>
        <v/>
      </c>
      <c r="E211" s="26" t="str">
        <f t="shared" si="41"/>
        <v/>
      </c>
      <c r="F211" s="27"/>
      <c r="G211" s="27"/>
      <c r="H211" s="31"/>
      <c r="I211" s="28"/>
      <c r="J211" s="29"/>
      <c r="K211" s="92"/>
      <c r="L211" s="29"/>
      <c r="M211" s="92"/>
      <c r="N211" s="30" t="str">
        <f t="shared" si="42"/>
        <v/>
      </c>
      <c r="O211" s="28"/>
      <c r="P211" s="28"/>
      <c r="Q211" s="140" t="str">
        <f t="shared" si="37"/>
        <v/>
      </c>
      <c r="R211" s="31"/>
      <c r="S211" s="31"/>
      <c r="T211" s="31"/>
      <c r="U211" s="95"/>
      <c r="V211" s="27"/>
      <c r="W211" s="100"/>
      <c r="X211" s="126"/>
      <c r="Y211" s="127"/>
      <c r="Z211" s="120"/>
      <c r="AA211" s="60"/>
      <c r="AB211" s="61"/>
      <c r="AD211" s="90">
        <f t="shared" si="43"/>
        <v>0</v>
      </c>
      <c r="AE211" s="90">
        <f>IF(AND($G211&lt;&gt;"",AND(H211=※編集不可※選択項目!$C$4,T211="")),1,0)</f>
        <v>0</v>
      </c>
      <c r="AF211" s="90">
        <f t="shared" si="38"/>
        <v>0</v>
      </c>
      <c r="AG211" s="90" t="str">
        <f t="shared" si="39"/>
        <v/>
      </c>
      <c r="AH211" s="8">
        <f t="shared" si="44"/>
        <v>0</v>
      </c>
      <c r="AI211" s="8">
        <f t="shared" si="45"/>
        <v>0</v>
      </c>
    </row>
    <row r="212" spans="1:35" s="4" customFormat="1" ht="34.5" customHeight="1" x14ac:dyDescent="0.15">
      <c r="A212" s="56">
        <f t="shared" si="35"/>
        <v>200</v>
      </c>
      <c r="B212" s="59" t="str">
        <f t="shared" si="36"/>
        <v/>
      </c>
      <c r="C212" s="25"/>
      <c r="D212" s="26" t="str">
        <f t="shared" si="40"/>
        <v/>
      </c>
      <c r="E212" s="26" t="str">
        <f t="shared" si="41"/>
        <v/>
      </c>
      <c r="F212" s="27"/>
      <c r="G212" s="27"/>
      <c r="H212" s="31"/>
      <c r="I212" s="28"/>
      <c r="J212" s="29"/>
      <c r="K212" s="92"/>
      <c r="L212" s="29"/>
      <c r="M212" s="92"/>
      <c r="N212" s="30" t="str">
        <f t="shared" si="42"/>
        <v/>
      </c>
      <c r="O212" s="28"/>
      <c r="P212" s="28"/>
      <c r="Q212" s="140" t="str">
        <f t="shared" si="37"/>
        <v/>
      </c>
      <c r="R212" s="31"/>
      <c r="S212" s="31"/>
      <c r="T212" s="31"/>
      <c r="U212" s="95"/>
      <c r="V212" s="27"/>
      <c r="W212" s="100"/>
      <c r="X212" s="126"/>
      <c r="Y212" s="127"/>
      <c r="Z212" s="120"/>
      <c r="AA212" s="60"/>
      <c r="AB212" s="61"/>
      <c r="AD212" s="90">
        <f t="shared" si="43"/>
        <v>0</v>
      </c>
      <c r="AE212" s="90">
        <f>IF(AND($G212&lt;&gt;"",AND(H212=※編集不可※選択項目!$C$4,T212="")),1,0)</f>
        <v>0</v>
      </c>
      <c r="AF212" s="90">
        <f t="shared" si="38"/>
        <v>0</v>
      </c>
      <c r="AG212" s="90" t="str">
        <f t="shared" si="39"/>
        <v/>
      </c>
      <c r="AH212" s="8">
        <f t="shared" si="44"/>
        <v>0</v>
      </c>
      <c r="AI212" s="8">
        <f t="shared" si="45"/>
        <v>0</v>
      </c>
    </row>
    <row r="213" spans="1:35" s="4" customFormat="1" ht="34.5" customHeight="1" x14ac:dyDescent="0.15">
      <c r="A213" s="56">
        <f t="shared" si="35"/>
        <v>201</v>
      </c>
      <c r="B213" s="59" t="str">
        <f t="shared" si="36"/>
        <v/>
      </c>
      <c r="C213" s="25"/>
      <c r="D213" s="26" t="str">
        <f t="shared" si="40"/>
        <v/>
      </c>
      <c r="E213" s="26" t="str">
        <f t="shared" si="41"/>
        <v/>
      </c>
      <c r="F213" s="27"/>
      <c r="G213" s="27"/>
      <c r="H213" s="31"/>
      <c r="I213" s="28"/>
      <c r="J213" s="29"/>
      <c r="K213" s="92"/>
      <c r="L213" s="29"/>
      <c r="M213" s="92"/>
      <c r="N213" s="30" t="str">
        <f t="shared" si="42"/>
        <v/>
      </c>
      <c r="O213" s="28"/>
      <c r="P213" s="28"/>
      <c r="Q213" s="140" t="str">
        <f t="shared" si="37"/>
        <v/>
      </c>
      <c r="R213" s="31"/>
      <c r="S213" s="31"/>
      <c r="T213" s="31"/>
      <c r="U213" s="95"/>
      <c r="V213" s="27"/>
      <c r="W213" s="100"/>
      <c r="X213" s="126"/>
      <c r="Y213" s="127"/>
      <c r="Z213" s="120"/>
      <c r="AA213" s="60"/>
      <c r="AB213" s="61"/>
      <c r="AD213" s="90">
        <f t="shared" si="43"/>
        <v>0</v>
      </c>
      <c r="AE213" s="90">
        <f>IF(AND($G213&lt;&gt;"",AND(H213=※編集不可※選択項目!$C$4,T213="")),1,0)</f>
        <v>0</v>
      </c>
      <c r="AF213" s="90">
        <f t="shared" si="38"/>
        <v>0</v>
      </c>
      <c r="AG213" s="90" t="str">
        <f t="shared" si="39"/>
        <v/>
      </c>
      <c r="AH213" s="8">
        <f t="shared" si="44"/>
        <v>0</v>
      </c>
      <c r="AI213" s="8">
        <f t="shared" si="45"/>
        <v>0</v>
      </c>
    </row>
    <row r="214" spans="1:35" s="4" customFormat="1" ht="34.5" customHeight="1" x14ac:dyDescent="0.15">
      <c r="A214" s="56">
        <f t="shared" si="35"/>
        <v>202</v>
      </c>
      <c r="B214" s="59" t="str">
        <f t="shared" si="36"/>
        <v/>
      </c>
      <c r="C214" s="25"/>
      <c r="D214" s="26" t="str">
        <f t="shared" si="40"/>
        <v/>
      </c>
      <c r="E214" s="26" t="str">
        <f t="shared" si="41"/>
        <v/>
      </c>
      <c r="F214" s="27"/>
      <c r="G214" s="27"/>
      <c r="H214" s="31"/>
      <c r="I214" s="28"/>
      <c r="J214" s="29"/>
      <c r="K214" s="92"/>
      <c r="L214" s="29"/>
      <c r="M214" s="92"/>
      <c r="N214" s="30" t="str">
        <f t="shared" si="42"/>
        <v/>
      </c>
      <c r="O214" s="28"/>
      <c r="P214" s="28"/>
      <c r="Q214" s="140" t="str">
        <f t="shared" si="37"/>
        <v/>
      </c>
      <c r="R214" s="31"/>
      <c r="S214" s="31"/>
      <c r="T214" s="31"/>
      <c r="U214" s="95"/>
      <c r="V214" s="27"/>
      <c r="W214" s="100"/>
      <c r="X214" s="126"/>
      <c r="Y214" s="127"/>
      <c r="Z214" s="120"/>
      <c r="AA214" s="60"/>
      <c r="AB214" s="61"/>
      <c r="AD214" s="90">
        <f t="shared" si="43"/>
        <v>0</v>
      </c>
      <c r="AE214" s="90">
        <f>IF(AND($G214&lt;&gt;"",AND(H214=※編集不可※選択項目!$C$4,T214="")),1,0)</f>
        <v>0</v>
      </c>
      <c r="AF214" s="90">
        <f t="shared" si="38"/>
        <v>0</v>
      </c>
      <c r="AG214" s="90" t="str">
        <f t="shared" si="39"/>
        <v/>
      </c>
      <c r="AH214" s="8">
        <f t="shared" si="44"/>
        <v>0</v>
      </c>
      <c r="AI214" s="8">
        <f t="shared" si="45"/>
        <v>0</v>
      </c>
    </row>
    <row r="215" spans="1:35" s="4" customFormat="1" ht="34.5" customHeight="1" x14ac:dyDescent="0.15">
      <c r="A215" s="56">
        <f t="shared" si="35"/>
        <v>203</v>
      </c>
      <c r="B215" s="59" t="str">
        <f t="shared" si="36"/>
        <v/>
      </c>
      <c r="C215" s="25"/>
      <c r="D215" s="26" t="str">
        <f t="shared" si="40"/>
        <v/>
      </c>
      <c r="E215" s="26" t="str">
        <f t="shared" si="41"/>
        <v/>
      </c>
      <c r="F215" s="27"/>
      <c r="G215" s="27"/>
      <c r="H215" s="31"/>
      <c r="I215" s="28"/>
      <c r="J215" s="29"/>
      <c r="K215" s="92"/>
      <c r="L215" s="29"/>
      <c r="M215" s="92"/>
      <c r="N215" s="30" t="str">
        <f t="shared" si="42"/>
        <v/>
      </c>
      <c r="O215" s="28"/>
      <c r="P215" s="28"/>
      <c r="Q215" s="140" t="str">
        <f t="shared" si="37"/>
        <v/>
      </c>
      <c r="R215" s="31"/>
      <c r="S215" s="31"/>
      <c r="T215" s="31"/>
      <c r="U215" s="95"/>
      <c r="V215" s="27"/>
      <c r="W215" s="100"/>
      <c r="X215" s="126"/>
      <c r="Y215" s="127"/>
      <c r="Z215" s="120"/>
      <c r="AA215" s="60"/>
      <c r="AB215" s="61"/>
      <c r="AD215" s="90">
        <f t="shared" si="43"/>
        <v>0</v>
      </c>
      <c r="AE215" s="90">
        <f>IF(AND($G215&lt;&gt;"",AND(H215=※編集不可※選択項目!$C$4,T215="")),1,0)</f>
        <v>0</v>
      </c>
      <c r="AF215" s="90">
        <f t="shared" si="38"/>
        <v>0</v>
      </c>
      <c r="AG215" s="90" t="str">
        <f t="shared" si="39"/>
        <v/>
      </c>
      <c r="AH215" s="8">
        <f t="shared" si="44"/>
        <v>0</v>
      </c>
      <c r="AI215" s="8">
        <f t="shared" si="45"/>
        <v>0</v>
      </c>
    </row>
    <row r="216" spans="1:35" s="4" customFormat="1" ht="34.5" customHeight="1" x14ac:dyDescent="0.15">
      <c r="A216" s="56">
        <f t="shared" si="35"/>
        <v>204</v>
      </c>
      <c r="B216" s="59" t="str">
        <f t="shared" si="36"/>
        <v/>
      </c>
      <c r="C216" s="25"/>
      <c r="D216" s="26" t="str">
        <f t="shared" si="40"/>
        <v/>
      </c>
      <c r="E216" s="26" t="str">
        <f t="shared" si="41"/>
        <v/>
      </c>
      <c r="F216" s="27"/>
      <c r="G216" s="27"/>
      <c r="H216" s="31"/>
      <c r="I216" s="28"/>
      <c r="J216" s="29"/>
      <c r="K216" s="92"/>
      <c r="L216" s="29"/>
      <c r="M216" s="92"/>
      <c r="N216" s="30" t="str">
        <f t="shared" si="42"/>
        <v/>
      </c>
      <c r="O216" s="28"/>
      <c r="P216" s="28"/>
      <c r="Q216" s="140" t="str">
        <f t="shared" si="37"/>
        <v/>
      </c>
      <c r="R216" s="31"/>
      <c r="S216" s="31"/>
      <c r="T216" s="31"/>
      <c r="U216" s="95"/>
      <c r="V216" s="27"/>
      <c r="W216" s="100"/>
      <c r="X216" s="126"/>
      <c r="Y216" s="127"/>
      <c r="Z216" s="120"/>
      <c r="AA216" s="60"/>
      <c r="AB216" s="61"/>
      <c r="AD216" s="90">
        <f t="shared" si="43"/>
        <v>0</v>
      </c>
      <c r="AE216" s="90">
        <f>IF(AND($G216&lt;&gt;"",AND(H216=※編集不可※選択項目!$C$4,T216="")),1,0)</f>
        <v>0</v>
      </c>
      <c r="AF216" s="90">
        <f t="shared" si="38"/>
        <v>0</v>
      </c>
      <c r="AG216" s="90" t="str">
        <f t="shared" si="39"/>
        <v/>
      </c>
      <c r="AH216" s="8">
        <f t="shared" si="44"/>
        <v>0</v>
      </c>
      <c r="AI216" s="8">
        <f t="shared" si="45"/>
        <v>0</v>
      </c>
    </row>
    <row r="217" spans="1:35" s="4" customFormat="1" ht="34.5" customHeight="1" x14ac:dyDescent="0.15">
      <c r="A217" s="56">
        <f t="shared" si="35"/>
        <v>205</v>
      </c>
      <c r="B217" s="59" t="str">
        <f t="shared" si="36"/>
        <v/>
      </c>
      <c r="C217" s="25"/>
      <c r="D217" s="26" t="str">
        <f t="shared" si="40"/>
        <v/>
      </c>
      <c r="E217" s="26" t="str">
        <f t="shared" si="41"/>
        <v/>
      </c>
      <c r="F217" s="27"/>
      <c r="G217" s="27"/>
      <c r="H217" s="31"/>
      <c r="I217" s="28"/>
      <c r="J217" s="29"/>
      <c r="K217" s="92"/>
      <c r="L217" s="29"/>
      <c r="M217" s="92"/>
      <c r="N217" s="30" t="str">
        <f t="shared" si="42"/>
        <v/>
      </c>
      <c r="O217" s="28"/>
      <c r="P217" s="28"/>
      <c r="Q217" s="140" t="str">
        <f t="shared" si="37"/>
        <v/>
      </c>
      <c r="R217" s="31"/>
      <c r="S217" s="31"/>
      <c r="T217" s="31"/>
      <c r="U217" s="95"/>
      <c r="V217" s="27"/>
      <c r="W217" s="100"/>
      <c r="X217" s="126"/>
      <c r="Y217" s="127"/>
      <c r="Z217" s="120"/>
      <c r="AA217" s="60"/>
      <c r="AB217" s="61"/>
      <c r="AD217" s="90">
        <f t="shared" si="43"/>
        <v>0</v>
      </c>
      <c r="AE217" s="90">
        <f>IF(AND($G217&lt;&gt;"",AND(H217=※編集不可※選択項目!$C$4,T217="")),1,0)</f>
        <v>0</v>
      </c>
      <c r="AF217" s="90">
        <f t="shared" si="38"/>
        <v>0</v>
      </c>
      <c r="AG217" s="90" t="str">
        <f t="shared" si="39"/>
        <v/>
      </c>
      <c r="AH217" s="8">
        <f t="shared" si="44"/>
        <v>0</v>
      </c>
      <c r="AI217" s="8">
        <f t="shared" si="45"/>
        <v>0</v>
      </c>
    </row>
    <row r="218" spans="1:35" s="4" customFormat="1" ht="34.5" customHeight="1" x14ac:dyDescent="0.15">
      <c r="A218" s="56">
        <f t="shared" si="35"/>
        <v>206</v>
      </c>
      <c r="B218" s="59" t="str">
        <f t="shared" si="36"/>
        <v/>
      </c>
      <c r="C218" s="25"/>
      <c r="D218" s="26" t="str">
        <f t="shared" si="40"/>
        <v/>
      </c>
      <c r="E218" s="26" t="str">
        <f t="shared" si="41"/>
        <v/>
      </c>
      <c r="F218" s="27"/>
      <c r="G218" s="27"/>
      <c r="H218" s="31"/>
      <c r="I218" s="28"/>
      <c r="J218" s="29"/>
      <c r="K218" s="92"/>
      <c r="L218" s="29"/>
      <c r="M218" s="92"/>
      <c r="N218" s="30" t="str">
        <f t="shared" si="42"/>
        <v/>
      </c>
      <c r="O218" s="28"/>
      <c r="P218" s="28"/>
      <c r="Q218" s="140" t="str">
        <f t="shared" si="37"/>
        <v/>
      </c>
      <c r="R218" s="31"/>
      <c r="S218" s="31"/>
      <c r="T218" s="31"/>
      <c r="U218" s="95"/>
      <c r="V218" s="27"/>
      <c r="W218" s="100"/>
      <c r="X218" s="126"/>
      <c r="Y218" s="127"/>
      <c r="Z218" s="120"/>
      <c r="AA218" s="60"/>
      <c r="AB218" s="61"/>
      <c r="AD218" s="90">
        <f t="shared" si="43"/>
        <v>0</v>
      </c>
      <c r="AE218" s="90">
        <f>IF(AND($G218&lt;&gt;"",AND(H218=※編集不可※選択項目!$C$4,T218="")),1,0)</f>
        <v>0</v>
      </c>
      <c r="AF218" s="90">
        <f t="shared" si="38"/>
        <v>0</v>
      </c>
      <c r="AG218" s="90" t="str">
        <f t="shared" si="39"/>
        <v/>
      </c>
      <c r="AH218" s="8">
        <f t="shared" si="44"/>
        <v>0</v>
      </c>
      <c r="AI218" s="8">
        <f t="shared" si="45"/>
        <v>0</v>
      </c>
    </row>
    <row r="219" spans="1:35" s="4" customFormat="1" ht="34.5" customHeight="1" x14ac:dyDescent="0.15">
      <c r="A219" s="56">
        <f t="shared" si="35"/>
        <v>207</v>
      </c>
      <c r="B219" s="59" t="str">
        <f t="shared" si="36"/>
        <v/>
      </c>
      <c r="C219" s="25"/>
      <c r="D219" s="26" t="str">
        <f t="shared" si="40"/>
        <v/>
      </c>
      <c r="E219" s="26" t="str">
        <f t="shared" si="41"/>
        <v/>
      </c>
      <c r="F219" s="27"/>
      <c r="G219" s="27"/>
      <c r="H219" s="31"/>
      <c r="I219" s="28"/>
      <c r="J219" s="29"/>
      <c r="K219" s="92"/>
      <c r="L219" s="29"/>
      <c r="M219" s="92"/>
      <c r="N219" s="30" t="str">
        <f t="shared" si="42"/>
        <v/>
      </c>
      <c r="O219" s="28"/>
      <c r="P219" s="28"/>
      <c r="Q219" s="140" t="str">
        <f t="shared" si="37"/>
        <v/>
      </c>
      <c r="R219" s="31"/>
      <c r="S219" s="31"/>
      <c r="T219" s="31"/>
      <c r="U219" s="95"/>
      <c r="V219" s="27"/>
      <c r="W219" s="100"/>
      <c r="X219" s="126"/>
      <c r="Y219" s="127"/>
      <c r="Z219" s="120"/>
      <c r="AA219" s="60"/>
      <c r="AB219" s="61"/>
      <c r="AD219" s="90">
        <f t="shared" si="43"/>
        <v>0</v>
      </c>
      <c r="AE219" s="90">
        <f>IF(AND($G219&lt;&gt;"",AND(H219=※編集不可※選択項目!$C$4,T219="")),1,0)</f>
        <v>0</v>
      </c>
      <c r="AF219" s="90">
        <f t="shared" si="38"/>
        <v>0</v>
      </c>
      <c r="AG219" s="90" t="str">
        <f t="shared" si="39"/>
        <v/>
      </c>
      <c r="AH219" s="8">
        <f t="shared" si="44"/>
        <v>0</v>
      </c>
      <c r="AI219" s="8">
        <f t="shared" si="45"/>
        <v>0</v>
      </c>
    </row>
    <row r="220" spans="1:35" s="4" customFormat="1" ht="34.5" customHeight="1" x14ac:dyDescent="0.15">
      <c r="A220" s="56">
        <f t="shared" si="35"/>
        <v>208</v>
      </c>
      <c r="B220" s="59" t="str">
        <f t="shared" si="36"/>
        <v/>
      </c>
      <c r="C220" s="25"/>
      <c r="D220" s="26" t="str">
        <f t="shared" si="40"/>
        <v/>
      </c>
      <c r="E220" s="26" t="str">
        <f t="shared" si="41"/>
        <v/>
      </c>
      <c r="F220" s="27"/>
      <c r="G220" s="27"/>
      <c r="H220" s="31"/>
      <c r="I220" s="28"/>
      <c r="J220" s="29"/>
      <c r="K220" s="92"/>
      <c r="L220" s="29"/>
      <c r="M220" s="92"/>
      <c r="N220" s="30" t="str">
        <f t="shared" si="42"/>
        <v/>
      </c>
      <c r="O220" s="28"/>
      <c r="P220" s="28"/>
      <c r="Q220" s="140" t="str">
        <f t="shared" si="37"/>
        <v/>
      </c>
      <c r="R220" s="31"/>
      <c r="S220" s="31"/>
      <c r="T220" s="31"/>
      <c r="U220" s="95"/>
      <c r="V220" s="27"/>
      <c r="W220" s="100"/>
      <c r="X220" s="126"/>
      <c r="Y220" s="127"/>
      <c r="Z220" s="120"/>
      <c r="AA220" s="60"/>
      <c r="AB220" s="61"/>
      <c r="AD220" s="90">
        <f t="shared" si="43"/>
        <v>0</v>
      </c>
      <c r="AE220" s="90">
        <f>IF(AND($G220&lt;&gt;"",AND(H220=※編集不可※選択項目!$C$4,T220="")),1,0)</f>
        <v>0</v>
      </c>
      <c r="AF220" s="90">
        <f t="shared" si="38"/>
        <v>0</v>
      </c>
      <c r="AG220" s="90" t="str">
        <f t="shared" si="39"/>
        <v/>
      </c>
      <c r="AH220" s="8">
        <f t="shared" si="44"/>
        <v>0</v>
      </c>
      <c r="AI220" s="8">
        <f t="shared" si="45"/>
        <v>0</v>
      </c>
    </row>
    <row r="221" spans="1:35" s="4" customFormat="1" ht="34.5" customHeight="1" x14ac:dyDescent="0.15">
      <c r="A221" s="56">
        <f t="shared" si="35"/>
        <v>209</v>
      </c>
      <c r="B221" s="59" t="str">
        <f t="shared" si="36"/>
        <v/>
      </c>
      <c r="C221" s="25"/>
      <c r="D221" s="26" t="str">
        <f t="shared" si="40"/>
        <v/>
      </c>
      <c r="E221" s="26" t="str">
        <f t="shared" si="41"/>
        <v/>
      </c>
      <c r="F221" s="27"/>
      <c r="G221" s="27"/>
      <c r="H221" s="31"/>
      <c r="I221" s="28"/>
      <c r="J221" s="29"/>
      <c r="K221" s="92"/>
      <c r="L221" s="29"/>
      <c r="M221" s="92"/>
      <c r="N221" s="30" t="str">
        <f t="shared" si="42"/>
        <v/>
      </c>
      <c r="O221" s="28"/>
      <c r="P221" s="28"/>
      <c r="Q221" s="140" t="str">
        <f t="shared" si="37"/>
        <v/>
      </c>
      <c r="R221" s="31"/>
      <c r="S221" s="31"/>
      <c r="T221" s="31"/>
      <c r="U221" s="95"/>
      <c r="V221" s="27"/>
      <c r="W221" s="100"/>
      <c r="X221" s="126"/>
      <c r="Y221" s="127"/>
      <c r="Z221" s="120"/>
      <c r="AA221" s="60"/>
      <c r="AB221" s="61"/>
      <c r="AD221" s="90">
        <f t="shared" si="43"/>
        <v>0</v>
      </c>
      <c r="AE221" s="90">
        <f>IF(AND($G221&lt;&gt;"",AND(H221=※編集不可※選択項目!$C$4,T221="")),1,0)</f>
        <v>0</v>
      </c>
      <c r="AF221" s="90">
        <f t="shared" si="38"/>
        <v>0</v>
      </c>
      <c r="AG221" s="90" t="str">
        <f t="shared" si="39"/>
        <v/>
      </c>
      <c r="AH221" s="8">
        <f t="shared" si="44"/>
        <v>0</v>
      </c>
      <c r="AI221" s="8">
        <f t="shared" si="45"/>
        <v>0</v>
      </c>
    </row>
    <row r="222" spans="1:35" s="4" customFormat="1" ht="34.5" customHeight="1" x14ac:dyDescent="0.15">
      <c r="A222" s="56">
        <f t="shared" si="35"/>
        <v>210</v>
      </c>
      <c r="B222" s="59" t="str">
        <f t="shared" si="36"/>
        <v/>
      </c>
      <c r="C222" s="25"/>
      <c r="D222" s="26" t="str">
        <f t="shared" si="40"/>
        <v/>
      </c>
      <c r="E222" s="26" t="str">
        <f t="shared" si="41"/>
        <v/>
      </c>
      <c r="F222" s="27"/>
      <c r="G222" s="27"/>
      <c r="H222" s="31"/>
      <c r="I222" s="28"/>
      <c r="J222" s="29"/>
      <c r="K222" s="92"/>
      <c r="L222" s="29"/>
      <c r="M222" s="92"/>
      <c r="N222" s="30" t="str">
        <f t="shared" si="42"/>
        <v/>
      </c>
      <c r="O222" s="28"/>
      <c r="P222" s="28"/>
      <c r="Q222" s="140" t="str">
        <f t="shared" si="37"/>
        <v/>
      </c>
      <c r="R222" s="31"/>
      <c r="S222" s="31"/>
      <c r="T222" s="31"/>
      <c r="U222" s="95"/>
      <c r="V222" s="27"/>
      <c r="W222" s="100"/>
      <c r="X222" s="126"/>
      <c r="Y222" s="127"/>
      <c r="Z222" s="120"/>
      <c r="AA222" s="60"/>
      <c r="AB222" s="61"/>
      <c r="AD222" s="90">
        <f t="shared" si="43"/>
        <v>0</v>
      </c>
      <c r="AE222" s="90">
        <f>IF(AND($G222&lt;&gt;"",AND(H222=※編集不可※選択項目!$C$4,T222="")),1,0)</f>
        <v>0</v>
      </c>
      <c r="AF222" s="90">
        <f t="shared" si="38"/>
        <v>0</v>
      </c>
      <c r="AG222" s="90" t="str">
        <f t="shared" si="39"/>
        <v/>
      </c>
      <c r="AH222" s="8">
        <f t="shared" si="44"/>
        <v>0</v>
      </c>
      <c r="AI222" s="8">
        <f t="shared" si="45"/>
        <v>0</v>
      </c>
    </row>
    <row r="223" spans="1:35" s="4" customFormat="1" ht="34.5" customHeight="1" x14ac:dyDescent="0.15">
      <c r="A223" s="56">
        <f t="shared" si="35"/>
        <v>211</v>
      </c>
      <c r="B223" s="59" t="str">
        <f t="shared" si="36"/>
        <v/>
      </c>
      <c r="C223" s="25"/>
      <c r="D223" s="26" t="str">
        <f t="shared" si="40"/>
        <v/>
      </c>
      <c r="E223" s="26" t="str">
        <f t="shared" si="41"/>
        <v/>
      </c>
      <c r="F223" s="27"/>
      <c r="G223" s="27"/>
      <c r="H223" s="31"/>
      <c r="I223" s="28"/>
      <c r="J223" s="29"/>
      <c r="K223" s="92"/>
      <c r="L223" s="29"/>
      <c r="M223" s="92"/>
      <c r="N223" s="30" t="str">
        <f t="shared" si="42"/>
        <v/>
      </c>
      <c r="O223" s="28"/>
      <c r="P223" s="28"/>
      <c r="Q223" s="140" t="str">
        <f t="shared" si="37"/>
        <v/>
      </c>
      <c r="R223" s="31"/>
      <c r="S223" s="31"/>
      <c r="T223" s="31"/>
      <c r="U223" s="95"/>
      <c r="V223" s="27"/>
      <c r="W223" s="100"/>
      <c r="X223" s="126"/>
      <c r="Y223" s="127"/>
      <c r="Z223" s="120"/>
      <c r="AA223" s="60"/>
      <c r="AB223" s="61"/>
      <c r="AD223" s="90">
        <f t="shared" si="43"/>
        <v>0</v>
      </c>
      <c r="AE223" s="90">
        <f>IF(AND($G223&lt;&gt;"",AND(H223=※編集不可※選択項目!$C$4,T223="")),1,0)</f>
        <v>0</v>
      </c>
      <c r="AF223" s="90">
        <f t="shared" si="38"/>
        <v>0</v>
      </c>
      <c r="AG223" s="90" t="str">
        <f t="shared" si="39"/>
        <v/>
      </c>
      <c r="AH223" s="8">
        <f t="shared" si="44"/>
        <v>0</v>
      </c>
      <c r="AI223" s="8">
        <f t="shared" si="45"/>
        <v>0</v>
      </c>
    </row>
    <row r="224" spans="1:35" s="4" customFormat="1" ht="34.5" customHeight="1" x14ac:dyDescent="0.15">
      <c r="A224" s="56">
        <f t="shared" si="35"/>
        <v>212</v>
      </c>
      <c r="B224" s="59" t="str">
        <f t="shared" si="36"/>
        <v/>
      </c>
      <c r="C224" s="25"/>
      <c r="D224" s="26" t="str">
        <f t="shared" si="40"/>
        <v/>
      </c>
      <c r="E224" s="26" t="str">
        <f t="shared" si="41"/>
        <v/>
      </c>
      <c r="F224" s="27"/>
      <c r="G224" s="27"/>
      <c r="H224" s="31"/>
      <c r="I224" s="28"/>
      <c r="J224" s="29"/>
      <c r="K224" s="92"/>
      <c r="L224" s="29"/>
      <c r="M224" s="92"/>
      <c r="N224" s="30" t="str">
        <f t="shared" si="42"/>
        <v/>
      </c>
      <c r="O224" s="28"/>
      <c r="P224" s="28"/>
      <c r="Q224" s="140" t="str">
        <f t="shared" si="37"/>
        <v/>
      </c>
      <c r="R224" s="31"/>
      <c r="S224" s="31"/>
      <c r="T224" s="31"/>
      <c r="U224" s="95"/>
      <c r="V224" s="27"/>
      <c r="W224" s="100"/>
      <c r="X224" s="126"/>
      <c r="Y224" s="127"/>
      <c r="Z224" s="120"/>
      <c r="AA224" s="60"/>
      <c r="AB224" s="61"/>
      <c r="AD224" s="90">
        <f t="shared" si="43"/>
        <v>0</v>
      </c>
      <c r="AE224" s="90">
        <f>IF(AND($G224&lt;&gt;"",AND(H224=※編集不可※選択項目!$C$4,T224="")),1,0)</f>
        <v>0</v>
      </c>
      <c r="AF224" s="90">
        <f t="shared" si="38"/>
        <v>0</v>
      </c>
      <c r="AG224" s="90" t="str">
        <f t="shared" si="39"/>
        <v/>
      </c>
      <c r="AH224" s="8">
        <f t="shared" si="44"/>
        <v>0</v>
      </c>
      <c r="AI224" s="8">
        <f t="shared" si="45"/>
        <v>0</v>
      </c>
    </row>
    <row r="225" spans="1:35" s="4" customFormat="1" ht="34.5" customHeight="1" x14ac:dyDescent="0.15">
      <c r="A225" s="56">
        <f t="shared" si="35"/>
        <v>213</v>
      </c>
      <c r="B225" s="59" t="str">
        <f t="shared" si="36"/>
        <v/>
      </c>
      <c r="C225" s="25"/>
      <c r="D225" s="26" t="str">
        <f t="shared" si="40"/>
        <v/>
      </c>
      <c r="E225" s="26" t="str">
        <f t="shared" si="41"/>
        <v/>
      </c>
      <c r="F225" s="27"/>
      <c r="G225" s="27"/>
      <c r="H225" s="31"/>
      <c r="I225" s="28"/>
      <c r="J225" s="29"/>
      <c r="K225" s="92"/>
      <c r="L225" s="29"/>
      <c r="M225" s="92"/>
      <c r="N225" s="30" t="str">
        <f t="shared" si="42"/>
        <v/>
      </c>
      <c r="O225" s="28"/>
      <c r="P225" s="28"/>
      <c r="Q225" s="140" t="str">
        <f t="shared" si="37"/>
        <v/>
      </c>
      <c r="R225" s="31"/>
      <c r="S225" s="31"/>
      <c r="T225" s="31"/>
      <c r="U225" s="95"/>
      <c r="V225" s="27"/>
      <c r="W225" s="100"/>
      <c r="X225" s="126"/>
      <c r="Y225" s="127"/>
      <c r="Z225" s="120"/>
      <c r="AA225" s="60"/>
      <c r="AB225" s="61"/>
      <c r="AD225" s="90">
        <f t="shared" si="43"/>
        <v>0</v>
      </c>
      <c r="AE225" s="90">
        <f>IF(AND($G225&lt;&gt;"",AND(H225=※編集不可※選択項目!$C$4,T225="")),1,0)</f>
        <v>0</v>
      </c>
      <c r="AF225" s="90">
        <f t="shared" si="38"/>
        <v>0</v>
      </c>
      <c r="AG225" s="90" t="str">
        <f t="shared" si="39"/>
        <v/>
      </c>
      <c r="AH225" s="8">
        <f t="shared" si="44"/>
        <v>0</v>
      </c>
      <c r="AI225" s="8">
        <f t="shared" si="45"/>
        <v>0</v>
      </c>
    </row>
    <row r="226" spans="1:35" s="4" customFormat="1" ht="34.5" customHeight="1" x14ac:dyDescent="0.15">
      <c r="A226" s="56">
        <f t="shared" si="35"/>
        <v>214</v>
      </c>
      <c r="B226" s="59" t="str">
        <f t="shared" si="36"/>
        <v/>
      </c>
      <c r="C226" s="25"/>
      <c r="D226" s="26" t="str">
        <f t="shared" si="40"/>
        <v/>
      </c>
      <c r="E226" s="26" t="str">
        <f t="shared" si="41"/>
        <v/>
      </c>
      <c r="F226" s="27"/>
      <c r="G226" s="27"/>
      <c r="H226" s="31"/>
      <c r="I226" s="28"/>
      <c r="J226" s="29"/>
      <c r="K226" s="92"/>
      <c r="L226" s="29"/>
      <c r="M226" s="92"/>
      <c r="N226" s="30" t="str">
        <f t="shared" si="42"/>
        <v/>
      </c>
      <c r="O226" s="28"/>
      <c r="P226" s="28"/>
      <c r="Q226" s="140" t="str">
        <f t="shared" si="37"/>
        <v/>
      </c>
      <c r="R226" s="31"/>
      <c r="S226" s="31"/>
      <c r="T226" s="31"/>
      <c r="U226" s="95"/>
      <c r="V226" s="27"/>
      <c r="W226" s="100"/>
      <c r="X226" s="126"/>
      <c r="Y226" s="127"/>
      <c r="Z226" s="120"/>
      <c r="AA226" s="60"/>
      <c r="AB226" s="61"/>
      <c r="AD226" s="90">
        <f t="shared" si="43"/>
        <v>0</v>
      </c>
      <c r="AE226" s="90">
        <f>IF(AND($G226&lt;&gt;"",AND(H226=※編集不可※選択項目!$C$4,T226="")),1,0)</f>
        <v>0</v>
      </c>
      <c r="AF226" s="90">
        <f t="shared" si="38"/>
        <v>0</v>
      </c>
      <c r="AG226" s="90" t="str">
        <f t="shared" si="39"/>
        <v/>
      </c>
      <c r="AH226" s="8">
        <f t="shared" si="44"/>
        <v>0</v>
      </c>
      <c r="AI226" s="8">
        <f t="shared" si="45"/>
        <v>0</v>
      </c>
    </row>
    <row r="227" spans="1:35" s="4" customFormat="1" ht="34.5" customHeight="1" x14ac:dyDescent="0.15">
      <c r="A227" s="56">
        <f t="shared" si="35"/>
        <v>215</v>
      </c>
      <c r="B227" s="59" t="str">
        <f t="shared" si="36"/>
        <v/>
      </c>
      <c r="C227" s="25"/>
      <c r="D227" s="26" t="str">
        <f t="shared" si="40"/>
        <v/>
      </c>
      <c r="E227" s="26" t="str">
        <f t="shared" si="41"/>
        <v/>
      </c>
      <c r="F227" s="27"/>
      <c r="G227" s="27"/>
      <c r="H227" s="31"/>
      <c r="I227" s="28"/>
      <c r="J227" s="29"/>
      <c r="K227" s="92"/>
      <c r="L227" s="29"/>
      <c r="M227" s="92"/>
      <c r="N227" s="30" t="str">
        <f t="shared" si="42"/>
        <v/>
      </c>
      <c r="O227" s="28"/>
      <c r="P227" s="28"/>
      <c r="Q227" s="140" t="str">
        <f t="shared" si="37"/>
        <v/>
      </c>
      <c r="R227" s="31"/>
      <c r="S227" s="31"/>
      <c r="T227" s="31"/>
      <c r="U227" s="95"/>
      <c r="V227" s="27"/>
      <c r="W227" s="100"/>
      <c r="X227" s="126"/>
      <c r="Y227" s="127"/>
      <c r="Z227" s="120"/>
      <c r="AA227" s="60"/>
      <c r="AB227" s="61"/>
      <c r="AD227" s="90">
        <f t="shared" si="43"/>
        <v>0</v>
      </c>
      <c r="AE227" s="90">
        <f>IF(AND($G227&lt;&gt;"",AND(H227=※編集不可※選択項目!$C$4,T227="")),1,0)</f>
        <v>0</v>
      </c>
      <c r="AF227" s="90">
        <f t="shared" si="38"/>
        <v>0</v>
      </c>
      <c r="AG227" s="90" t="str">
        <f t="shared" si="39"/>
        <v/>
      </c>
      <c r="AH227" s="8">
        <f t="shared" si="44"/>
        <v>0</v>
      </c>
      <c r="AI227" s="8">
        <f t="shared" si="45"/>
        <v>0</v>
      </c>
    </row>
    <row r="228" spans="1:35" s="4" customFormat="1" ht="34.5" customHeight="1" x14ac:dyDescent="0.15">
      <c r="A228" s="56">
        <f t="shared" si="35"/>
        <v>216</v>
      </c>
      <c r="B228" s="59" t="str">
        <f t="shared" si="36"/>
        <v/>
      </c>
      <c r="C228" s="25"/>
      <c r="D228" s="26" t="str">
        <f t="shared" si="40"/>
        <v/>
      </c>
      <c r="E228" s="26" t="str">
        <f t="shared" si="41"/>
        <v/>
      </c>
      <c r="F228" s="27"/>
      <c r="G228" s="27"/>
      <c r="H228" s="31"/>
      <c r="I228" s="28"/>
      <c r="J228" s="29"/>
      <c r="K228" s="92"/>
      <c r="L228" s="29"/>
      <c r="M228" s="92"/>
      <c r="N228" s="30" t="str">
        <f t="shared" si="42"/>
        <v/>
      </c>
      <c r="O228" s="28"/>
      <c r="P228" s="28"/>
      <c r="Q228" s="140" t="str">
        <f t="shared" si="37"/>
        <v/>
      </c>
      <c r="R228" s="31"/>
      <c r="S228" s="31"/>
      <c r="T228" s="31"/>
      <c r="U228" s="95"/>
      <c r="V228" s="27"/>
      <c r="W228" s="100"/>
      <c r="X228" s="126"/>
      <c r="Y228" s="127"/>
      <c r="Z228" s="120"/>
      <c r="AA228" s="60"/>
      <c r="AB228" s="61"/>
      <c r="AD228" s="90">
        <f t="shared" si="43"/>
        <v>0</v>
      </c>
      <c r="AE228" s="90">
        <f>IF(AND($G228&lt;&gt;"",AND(H228=※編集不可※選択項目!$C$4,T228="")),1,0)</f>
        <v>0</v>
      </c>
      <c r="AF228" s="90">
        <f t="shared" si="38"/>
        <v>0</v>
      </c>
      <c r="AG228" s="90" t="str">
        <f t="shared" si="39"/>
        <v/>
      </c>
      <c r="AH228" s="8">
        <f t="shared" si="44"/>
        <v>0</v>
      </c>
      <c r="AI228" s="8">
        <f t="shared" si="45"/>
        <v>0</v>
      </c>
    </row>
    <row r="229" spans="1:35" s="4" customFormat="1" ht="34.5" customHeight="1" x14ac:dyDescent="0.15">
      <c r="A229" s="56">
        <f t="shared" si="35"/>
        <v>217</v>
      </c>
      <c r="B229" s="59" t="str">
        <f t="shared" si="36"/>
        <v/>
      </c>
      <c r="C229" s="25"/>
      <c r="D229" s="26" t="str">
        <f t="shared" si="40"/>
        <v/>
      </c>
      <c r="E229" s="26" t="str">
        <f t="shared" si="41"/>
        <v/>
      </c>
      <c r="F229" s="27"/>
      <c r="G229" s="27"/>
      <c r="H229" s="31"/>
      <c r="I229" s="28"/>
      <c r="J229" s="29"/>
      <c r="K229" s="92"/>
      <c r="L229" s="29"/>
      <c r="M229" s="92"/>
      <c r="N229" s="30" t="str">
        <f t="shared" si="42"/>
        <v/>
      </c>
      <c r="O229" s="28"/>
      <c r="P229" s="28"/>
      <c r="Q229" s="140" t="str">
        <f t="shared" si="37"/>
        <v/>
      </c>
      <c r="R229" s="31"/>
      <c r="S229" s="31"/>
      <c r="T229" s="31"/>
      <c r="U229" s="95"/>
      <c r="V229" s="27"/>
      <c r="W229" s="100"/>
      <c r="X229" s="126"/>
      <c r="Y229" s="127"/>
      <c r="Z229" s="120"/>
      <c r="AA229" s="60"/>
      <c r="AB229" s="61"/>
      <c r="AD229" s="90">
        <f t="shared" si="43"/>
        <v>0</v>
      </c>
      <c r="AE229" s="90">
        <f>IF(AND($G229&lt;&gt;"",AND(H229=※編集不可※選択項目!$C$4,T229="")),1,0)</f>
        <v>0</v>
      </c>
      <c r="AF229" s="90">
        <f t="shared" si="38"/>
        <v>0</v>
      </c>
      <c r="AG229" s="90" t="str">
        <f t="shared" si="39"/>
        <v/>
      </c>
      <c r="AH229" s="8">
        <f t="shared" si="44"/>
        <v>0</v>
      </c>
      <c r="AI229" s="8">
        <f t="shared" si="45"/>
        <v>0</v>
      </c>
    </row>
    <row r="230" spans="1:35" s="4" customFormat="1" ht="34.5" customHeight="1" x14ac:dyDescent="0.15">
      <c r="A230" s="56">
        <f t="shared" si="35"/>
        <v>218</v>
      </c>
      <c r="B230" s="59" t="str">
        <f t="shared" si="36"/>
        <v/>
      </c>
      <c r="C230" s="25"/>
      <c r="D230" s="26" t="str">
        <f t="shared" si="40"/>
        <v/>
      </c>
      <c r="E230" s="26" t="str">
        <f t="shared" si="41"/>
        <v/>
      </c>
      <c r="F230" s="27"/>
      <c r="G230" s="27"/>
      <c r="H230" s="31"/>
      <c r="I230" s="28"/>
      <c r="J230" s="29"/>
      <c r="K230" s="92"/>
      <c r="L230" s="29"/>
      <c r="M230" s="92"/>
      <c r="N230" s="30" t="str">
        <f t="shared" si="42"/>
        <v/>
      </c>
      <c r="O230" s="28"/>
      <c r="P230" s="28"/>
      <c r="Q230" s="140" t="str">
        <f t="shared" si="37"/>
        <v/>
      </c>
      <c r="R230" s="31"/>
      <c r="S230" s="31"/>
      <c r="T230" s="31"/>
      <c r="U230" s="95"/>
      <c r="V230" s="27"/>
      <c r="W230" s="100"/>
      <c r="X230" s="126"/>
      <c r="Y230" s="127"/>
      <c r="Z230" s="120"/>
      <c r="AA230" s="60"/>
      <c r="AB230" s="61"/>
      <c r="AD230" s="90">
        <f t="shared" si="43"/>
        <v>0</v>
      </c>
      <c r="AE230" s="90">
        <f>IF(AND($G230&lt;&gt;"",AND(H230=※編集不可※選択項目!$C$4,T230="")),1,0)</f>
        <v>0</v>
      </c>
      <c r="AF230" s="90">
        <f t="shared" si="38"/>
        <v>0</v>
      </c>
      <c r="AG230" s="90" t="str">
        <f t="shared" si="39"/>
        <v/>
      </c>
      <c r="AH230" s="8">
        <f t="shared" si="44"/>
        <v>0</v>
      </c>
      <c r="AI230" s="8">
        <f t="shared" si="45"/>
        <v>0</v>
      </c>
    </row>
    <row r="231" spans="1:35" s="4" customFormat="1" ht="34.5" customHeight="1" x14ac:dyDescent="0.15">
      <c r="A231" s="56">
        <f t="shared" si="35"/>
        <v>219</v>
      </c>
      <c r="B231" s="59" t="str">
        <f t="shared" si="36"/>
        <v/>
      </c>
      <c r="C231" s="25"/>
      <c r="D231" s="26" t="str">
        <f t="shared" si="40"/>
        <v/>
      </c>
      <c r="E231" s="26" t="str">
        <f t="shared" si="41"/>
        <v/>
      </c>
      <c r="F231" s="27"/>
      <c r="G231" s="27"/>
      <c r="H231" s="31"/>
      <c r="I231" s="28"/>
      <c r="J231" s="29"/>
      <c r="K231" s="92"/>
      <c r="L231" s="29"/>
      <c r="M231" s="92"/>
      <c r="N231" s="30" t="str">
        <f t="shared" si="42"/>
        <v/>
      </c>
      <c r="O231" s="28"/>
      <c r="P231" s="28"/>
      <c r="Q231" s="140" t="str">
        <f t="shared" si="37"/>
        <v/>
      </c>
      <c r="R231" s="31"/>
      <c r="S231" s="31"/>
      <c r="T231" s="31"/>
      <c r="U231" s="95"/>
      <c r="V231" s="27"/>
      <c r="W231" s="100"/>
      <c r="X231" s="126"/>
      <c r="Y231" s="127"/>
      <c r="Z231" s="120"/>
      <c r="AA231" s="60"/>
      <c r="AB231" s="61"/>
      <c r="AD231" s="90">
        <f t="shared" si="43"/>
        <v>0</v>
      </c>
      <c r="AE231" s="90">
        <f>IF(AND($G231&lt;&gt;"",AND(H231=※編集不可※選択項目!$C$4,T231="")),1,0)</f>
        <v>0</v>
      </c>
      <c r="AF231" s="90">
        <f t="shared" si="38"/>
        <v>0</v>
      </c>
      <c r="AG231" s="90" t="str">
        <f t="shared" si="39"/>
        <v/>
      </c>
      <c r="AH231" s="8">
        <f t="shared" si="44"/>
        <v>0</v>
      </c>
      <c r="AI231" s="8">
        <f t="shared" si="45"/>
        <v>0</v>
      </c>
    </row>
    <row r="232" spans="1:35" s="4" customFormat="1" ht="34.5" customHeight="1" x14ac:dyDescent="0.15">
      <c r="A232" s="56">
        <f t="shared" si="35"/>
        <v>220</v>
      </c>
      <c r="B232" s="59" t="str">
        <f t="shared" si="36"/>
        <v/>
      </c>
      <c r="C232" s="25"/>
      <c r="D232" s="26" t="str">
        <f t="shared" si="40"/>
        <v/>
      </c>
      <c r="E232" s="26" t="str">
        <f t="shared" si="41"/>
        <v/>
      </c>
      <c r="F232" s="27"/>
      <c r="G232" s="27"/>
      <c r="H232" s="31"/>
      <c r="I232" s="28"/>
      <c r="J232" s="29"/>
      <c r="K232" s="92"/>
      <c r="L232" s="29"/>
      <c r="M232" s="92"/>
      <c r="N232" s="30" t="str">
        <f t="shared" si="42"/>
        <v/>
      </c>
      <c r="O232" s="28"/>
      <c r="P232" s="28"/>
      <c r="Q232" s="140" t="str">
        <f t="shared" si="37"/>
        <v/>
      </c>
      <c r="R232" s="31"/>
      <c r="S232" s="31"/>
      <c r="T232" s="31"/>
      <c r="U232" s="95"/>
      <c r="V232" s="27"/>
      <c r="W232" s="100"/>
      <c r="X232" s="126"/>
      <c r="Y232" s="127"/>
      <c r="Z232" s="120"/>
      <c r="AA232" s="60"/>
      <c r="AB232" s="61"/>
      <c r="AD232" s="90">
        <f t="shared" si="43"/>
        <v>0</v>
      </c>
      <c r="AE232" s="90">
        <f>IF(AND($G232&lt;&gt;"",AND(H232=※編集不可※選択項目!$C$4,T232="")),1,0)</f>
        <v>0</v>
      </c>
      <c r="AF232" s="90">
        <f t="shared" si="38"/>
        <v>0</v>
      </c>
      <c r="AG232" s="90" t="str">
        <f t="shared" si="39"/>
        <v/>
      </c>
      <c r="AH232" s="8">
        <f t="shared" si="44"/>
        <v>0</v>
      </c>
      <c r="AI232" s="8">
        <f t="shared" si="45"/>
        <v>0</v>
      </c>
    </row>
    <row r="233" spans="1:35" s="4" customFormat="1" ht="34.5" customHeight="1" x14ac:dyDescent="0.15">
      <c r="A233" s="56">
        <f t="shared" si="35"/>
        <v>221</v>
      </c>
      <c r="B233" s="59" t="str">
        <f t="shared" si="36"/>
        <v/>
      </c>
      <c r="C233" s="25"/>
      <c r="D233" s="26" t="str">
        <f t="shared" si="40"/>
        <v/>
      </c>
      <c r="E233" s="26" t="str">
        <f t="shared" si="41"/>
        <v/>
      </c>
      <c r="F233" s="27"/>
      <c r="G233" s="27"/>
      <c r="H233" s="31"/>
      <c r="I233" s="28"/>
      <c r="J233" s="29"/>
      <c r="K233" s="92"/>
      <c r="L233" s="29"/>
      <c r="M233" s="92"/>
      <c r="N233" s="30" t="str">
        <f t="shared" si="42"/>
        <v/>
      </c>
      <c r="O233" s="28"/>
      <c r="P233" s="28"/>
      <c r="Q233" s="140" t="str">
        <f t="shared" si="37"/>
        <v/>
      </c>
      <c r="R233" s="31"/>
      <c r="S233" s="31"/>
      <c r="T233" s="31"/>
      <c r="U233" s="95"/>
      <c r="V233" s="27"/>
      <c r="W233" s="100"/>
      <c r="X233" s="126"/>
      <c r="Y233" s="127"/>
      <c r="Z233" s="120"/>
      <c r="AA233" s="60"/>
      <c r="AB233" s="61"/>
      <c r="AD233" s="90">
        <f t="shared" si="43"/>
        <v>0</v>
      </c>
      <c r="AE233" s="90">
        <f>IF(AND($G233&lt;&gt;"",AND(H233=※編集不可※選択項目!$C$4,T233="")),1,0)</f>
        <v>0</v>
      </c>
      <c r="AF233" s="90">
        <f t="shared" si="38"/>
        <v>0</v>
      </c>
      <c r="AG233" s="90" t="str">
        <f t="shared" si="39"/>
        <v/>
      </c>
      <c r="AH233" s="8">
        <f t="shared" si="44"/>
        <v>0</v>
      </c>
      <c r="AI233" s="8">
        <f t="shared" si="45"/>
        <v>0</v>
      </c>
    </row>
    <row r="234" spans="1:35" s="4" customFormat="1" ht="34.5" customHeight="1" x14ac:dyDescent="0.15">
      <c r="A234" s="56">
        <f t="shared" si="35"/>
        <v>222</v>
      </c>
      <c r="B234" s="59" t="str">
        <f t="shared" si="36"/>
        <v/>
      </c>
      <c r="C234" s="25"/>
      <c r="D234" s="26" t="str">
        <f t="shared" si="40"/>
        <v/>
      </c>
      <c r="E234" s="26" t="str">
        <f t="shared" si="41"/>
        <v/>
      </c>
      <c r="F234" s="27"/>
      <c r="G234" s="27"/>
      <c r="H234" s="31"/>
      <c r="I234" s="28"/>
      <c r="J234" s="29"/>
      <c r="K234" s="92"/>
      <c r="L234" s="29"/>
      <c r="M234" s="92"/>
      <c r="N234" s="30" t="str">
        <f t="shared" si="42"/>
        <v/>
      </c>
      <c r="O234" s="28"/>
      <c r="P234" s="28"/>
      <c r="Q234" s="140" t="str">
        <f t="shared" si="37"/>
        <v/>
      </c>
      <c r="R234" s="31"/>
      <c r="S234" s="31"/>
      <c r="T234" s="31"/>
      <c r="U234" s="95"/>
      <c r="V234" s="27"/>
      <c r="W234" s="100"/>
      <c r="X234" s="126"/>
      <c r="Y234" s="127"/>
      <c r="Z234" s="120"/>
      <c r="AA234" s="60"/>
      <c r="AB234" s="61"/>
      <c r="AD234" s="90">
        <f t="shared" si="43"/>
        <v>0</v>
      </c>
      <c r="AE234" s="90">
        <f>IF(AND($G234&lt;&gt;"",AND(H234=※編集不可※選択項目!$C$4,T234="")),1,0)</f>
        <v>0</v>
      </c>
      <c r="AF234" s="90">
        <f t="shared" si="38"/>
        <v>0</v>
      </c>
      <c r="AG234" s="90" t="str">
        <f t="shared" si="39"/>
        <v/>
      </c>
      <c r="AH234" s="8">
        <f t="shared" si="44"/>
        <v>0</v>
      </c>
      <c r="AI234" s="8">
        <f t="shared" si="45"/>
        <v>0</v>
      </c>
    </row>
    <row r="235" spans="1:35" s="4" customFormat="1" ht="34.5" customHeight="1" x14ac:dyDescent="0.15">
      <c r="A235" s="56">
        <f t="shared" si="35"/>
        <v>223</v>
      </c>
      <c r="B235" s="59" t="str">
        <f t="shared" si="36"/>
        <v/>
      </c>
      <c r="C235" s="25"/>
      <c r="D235" s="26" t="str">
        <f t="shared" si="40"/>
        <v/>
      </c>
      <c r="E235" s="26" t="str">
        <f t="shared" si="41"/>
        <v/>
      </c>
      <c r="F235" s="27"/>
      <c r="G235" s="27"/>
      <c r="H235" s="31"/>
      <c r="I235" s="28"/>
      <c r="J235" s="29"/>
      <c r="K235" s="92"/>
      <c r="L235" s="29"/>
      <c r="M235" s="92"/>
      <c r="N235" s="30" t="str">
        <f t="shared" si="42"/>
        <v/>
      </c>
      <c r="O235" s="28"/>
      <c r="P235" s="28"/>
      <c r="Q235" s="140" t="str">
        <f t="shared" si="37"/>
        <v/>
      </c>
      <c r="R235" s="31"/>
      <c r="S235" s="31"/>
      <c r="T235" s="31"/>
      <c r="U235" s="95"/>
      <c r="V235" s="27"/>
      <c r="W235" s="100"/>
      <c r="X235" s="126"/>
      <c r="Y235" s="127"/>
      <c r="Z235" s="120"/>
      <c r="AA235" s="60"/>
      <c r="AB235" s="61"/>
      <c r="AD235" s="90">
        <f t="shared" si="43"/>
        <v>0</v>
      </c>
      <c r="AE235" s="90">
        <f>IF(AND($G235&lt;&gt;"",AND(H235=※編集不可※選択項目!$C$4,T235="")),1,0)</f>
        <v>0</v>
      </c>
      <c r="AF235" s="90">
        <f t="shared" si="38"/>
        <v>0</v>
      </c>
      <c r="AG235" s="90" t="str">
        <f t="shared" si="39"/>
        <v/>
      </c>
      <c r="AH235" s="8">
        <f t="shared" si="44"/>
        <v>0</v>
      </c>
      <c r="AI235" s="8">
        <f t="shared" si="45"/>
        <v>0</v>
      </c>
    </row>
    <row r="236" spans="1:35" s="4" customFormat="1" ht="34.5" customHeight="1" x14ac:dyDescent="0.15">
      <c r="A236" s="56">
        <f t="shared" si="35"/>
        <v>224</v>
      </c>
      <c r="B236" s="59" t="str">
        <f t="shared" si="36"/>
        <v/>
      </c>
      <c r="C236" s="25"/>
      <c r="D236" s="26" t="str">
        <f t="shared" si="40"/>
        <v/>
      </c>
      <c r="E236" s="26" t="str">
        <f t="shared" si="41"/>
        <v/>
      </c>
      <c r="F236" s="27"/>
      <c r="G236" s="27"/>
      <c r="H236" s="31"/>
      <c r="I236" s="28"/>
      <c r="J236" s="29"/>
      <c r="K236" s="92"/>
      <c r="L236" s="29"/>
      <c r="M236" s="92"/>
      <c r="N236" s="30" t="str">
        <f t="shared" si="42"/>
        <v/>
      </c>
      <c r="O236" s="28"/>
      <c r="P236" s="28"/>
      <c r="Q236" s="140" t="str">
        <f t="shared" si="37"/>
        <v/>
      </c>
      <c r="R236" s="31"/>
      <c r="S236" s="31"/>
      <c r="T236" s="31"/>
      <c r="U236" s="95"/>
      <c r="V236" s="27"/>
      <c r="W236" s="100"/>
      <c r="X236" s="126"/>
      <c r="Y236" s="127"/>
      <c r="Z236" s="120"/>
      <c r="AA236" s="60"/>
      <c r="AB236" s="61"/>
      <c r="AD236" s="90">
        <f t="shared" si="43"/>
        <v>0</v>
      </c>
      <c r="AE236" s="90">
        <f>IF(AND($G236&lt;&gt;"",AND(H236=※編集不可※選択項目!$C$4,T236="")),1,0)</f>
        <v>0</v>
      </c>
      <c r="AF236" s="90">
        <f t="shared" si="38"/>
        <v>0</v>
      </c>
      <c r="AG236" s="90" t="str">
        <f t="shared" si="39"/>
        <v/>
      </c>
      <c r="AH236" s="8">
        <f t="shared" si="44"/>
        <v>0</v>
      </c>
      <c r="AI236" s="8">
        <f t="shared" si="45"/>
        <v>0</v>
      </c>
    </row>
    <row r="237" spans="1:35" s="4" customFormat="1" ht="34.5" customHeight="1" x14ac:dyDescent="0.15">
      <c r="A237" s="56">
        <f t="shared" si="35"/>
        <v>225</v>
      </c>
      <c r="B237" s="59" t="str">
        <f t="shared" si="36"/>
        <v/>
      </c>
      <c r="C237" s="25"/>
      <c r="D237" s="26" t="str">
        <f t="shared" si="40"/>
        <v/>
      </c>
      <c r="E237" s="26" t="str">
        <f t="shared" si="41"/>
        <v/>
      </c>
      <c r="F237" s="27"/>
      <c r="G237" s="27"/>
      <c r="H237" s="31"/>
      <c r="I237" s="28"/>
      <c r="J237" s="29"/>
      <c r="K237" s="92"/>
      <c r="L237" s="29"/>
      <c r="M237" s="92"/>
      <c r="N237" s="30" t="str">
        <f t="shared" si="42"/>
        <v/>
      </c>
      <c r="O237" s="28"/>
      <c r="P237" s="28"/>
      <c r="Q237" s="140" t="str">
        <f t="shared" si="37"/>
        <v/>
      </c>
      <c r="R237" s="31"/>
      <c r="S237" s="31"/>
      <c r="T237" s="31"/>
      <c r="U237" s="95"/>
      <c r="V237" s="27"/>
      <c r="W237" s="100"/>
      <c r="X237" s="126"/>
      <c r="Y237" s="127"/>
      <c r="Z237" s="120"/>
      <c r="AA237" s="60"/>
      <c r="AB237" s="61"/>
      <c r="AD237" s="90">
        <f t="shared" si="43"/>
        <v>0</v>
      </c>
      <c r="AE237" s="90">
        <f>IF(AND($G237&lt;&gt;"",AND(H237=※編集不可※選択項目!$C$4,T237="")),1,0)</f>
        <v>0</v>
      </c>
      <c r="AF237" s="90">
        <f t="shared" si="38"/>
        <v>0</v>
      </c>
      <c r="AG237" s="90" t="str">
        <f t="shared" si="39"/>
        <v/>
      </c>
      <c r="AH237" s="8">
        <f t="shared" si="44"/>
        <v>0</v>
      </c>
      <c r="AI237" s="8">
        <f t="shared" si="45"/>
        <v>0</v>
      </c>
    </row>
    <row r="238" spans="1:35" s="4" customFormat="1" ht="34.5" customHeight="1" x14ac:dyDescent="0.15">
      <c r="A238" s="56">
        <f t="shared" si="35"/>
        <v>226</v>
      </c>
      <c r="B238" s="59" t="str">
        <f t="shared" si="36"/>
        <v/>
      </c>
      <c r="C238" s="25"/>
      <c r="D238" s="26" t="str">
        <f t="shared" si="40"/>
        <v/>
      </c>
      <c r="E238" s="26" t="str">
        <f t="shared" si="41"/>
        <v/>
      </c>
      <c r="F238" s="27"/>
      <c r="G238" s="27"/>
      <c r="H238" s="31"/>
      <c r="I238" s="28"/>
      <c r="J238" s="29"/>
      <c r="K238" s="92"/>
      <c r="L238" s="29"/>
      <c r="M238" s="92"/>
      <c r="N238" s="30" t="str">
        <f t="shared" si="42"/>
        <v/>
      </c>
      <c r="O238" s="28"/>
      <c r="P238" s="28"/>
      <c r="Q238" s="140" t="str">
        <f t="shared" si="37"/>
        <v/>
      </c>
      <c r="R238" s="31"/>
      <c r="S238" s="31"/>
      <c r="T238" s="31"/>
      <c r="U238" s="95"/>
      <c r="V238" s="27"/>
      <c r="W238" s="100"/>
      <c r="X238" s="126"/>
      <c r="Y238" s="127"/>
      <c r="Z238" s="120"/>
      <c r="AA238" s="60"/>
      <c r="AB238" s="61"/>
      <c r="AD238" s="90">
        <f t="shared" si="43"/>
        <v>0</v>
      </c>
      <c r="AE238" s="90">
        <f>IF(AND($G238&lt;&gt;"",AND(H238=※編集不可※選択項目!$C$4,T238="")),1,0)</f>
        <v>0</v>
      </c>
      <c r="AF238" s="90">
        <f t="shared" si="38"/>
        <v>0</v>
      </c>
      <c r="AG238" s="90" t="str">
        <f t="shared" si="39"/>
        <v/>
      </c>
      <c r="AH238" s="8">
        <f t="shared" si="44"/>
        <v>0</v>
      </c>
      <c r="AI238" s="8">
        <f t="shared" si="45"/>
        <v>0</v>
      </c>
    </row>
    <row r="239" spans="1:35" s="4" customFormat="1" ht="34.5" customHeight="1" x14ac:dyDescent="0.15">
      <c r="A239" s="56">
        <f t="shared" si="35"/>
        <v>227</v>
      </c>
      <c r="B239" s="59" t="str">
        <f t="shared" si="36"/>
        <v/>
      </c>
      <c r="C239" s="25"/>
      <c r="D239" s="26" t="str">
        <f t="shared" si="40"/>
        <v/>
      </c>
      <c r="E239" s="26" t="str">
        <f t="shared" si="41"/>
        <v/>
      </c>
      <c r="F239" s="27"/>
      <c r="G239" s="27"/>
      <c r="H239" s="31"/>
      <c r="I239" s="28"/>
      <c r="J239" s="29"/>
      <c r="K239" s="92"/>
      <c r="L239" s="29"/>
      <c r="M239" s="92"/>
      <c r="N239" s="30" t="str">
        <f t="shared" si="42"/>
        <v/>
      </c>
      <c r="O239" s="28"/>
      <c r="P239" s="28"/>
      <c r="Q239" s="140" t="str">
        <f t="shared" si="37"/>
        <v/>
      </c>
      <c r="R239" s="31"/>
      <c r="S239" s="31"/>
      <c r="T239" s="31"/>
      <c r="U239" s="95"/>
      <c r="V239" s="27"/>
      <c r="W239" s="100"/>
      <c r="X239" s="126"/>
      <c r="Y239" s="127"/>
      <c r="Z239" s="120"/>
      <c r="AA239" s="60"/>
      <c r="AB239" s="61"/>
      <c r="AD239" s="90">
        <f t="shared" si="43"/>
        <v>0</v>
      </c>
      <c r="AE239" s="90">
        <f>IF(AND($G239&lt;&gt;"",AND(H239=※編集不可※選択項目!$C$4,T239="")),1,0)</f>
        <v>0</v>
      </c>
      <c r="AF239" s="90">
        <f t="shared" si="38"/>
        <v>0</v>
      </c>
      <c r="AG239" s="90" t="str">
        <f t="shared" si="39"/>
        <v/>
      </c>
      <c r="AH239" s="8">
        <f t="shared" si="44"/>
        <v>0</v>
      </c>
      <c r="AI239" s="8">
        <f t="shared" si="45"/>
        <v>0</v>
      </c>
    </row>
    <row r="240" spans="1:35" s="4" customFormat="1" ht="34.5" customHeight="1" x14ac:dyDescent="0.15">
      <c r="A240" s="56">
        <f t="shared" si="35"/>
        <v>228</v>
      </c>
      <c r="B240" s="59" t="str">
        <f t="shared" si="36"/>
        <v/>
      </c>
      <c r="C240" s="25"/>
      <c r="D240" s="26" t="str">
        <f t="shared" si="40"/>
        <v/>
      </c>
      <c r="E240" s="26" t="str">
        <f t="shared" si="41"/>
        <v/>
      </c>
      <c r="F240" s="27"/>
      <c r="G240" s="27"/>
      <c r="H240" s="31"/>
      <c r="I240" s="28"/>
      <c r="J240" s="29"/>
      <c r="K240" s="92"/>
      <c r="L240" s="29"/>
      <c r="M240" s="92"/>
      <c r="N240" s="30" t="str">
        <f t="shared" si="42"/>
        <v/>
      </c>
      <c r="O240" s="28"/>
      <c r="P240" s="28"/>
      <c r="Q240" s="140" t="str">
        <f t="shared" si="37"/>
        <v/>
      </c>
      <c r="R240" s="31"/>
      <c r="S240" s="31"/>
      <c r="T240" s="31"/>
      <c r="U240" s="95"/>
      <c r="V240" s="27"/>
      <c r="W240" s="100"/>
      <c r="X240" s="126"/>
      <c r="Y240" s="127"/>
      <c r="Z240" s="120"/>
      <c r="AA240" s="60"/>
      <c r="AB240" s="61"/>
      <c r="AD240" s="90">
        <f t="shared" si="43"/>
        <v>0</v>
      </c>
      <c r="AE240" s="90">
        <f>IF(AND($G240&lt;&gt;"",AND(H240=※編集不可※選択項目!$C$4,T240="")),1,0)</f>
        <v>0</v>
      </c>
      <c r="AF240" s="90">
        <f t="shared" si="38"/>
        <v>0</v>
      </c>
      <c r="AG240" s="90" t="str">
        <f t="shared" si="39"/>
        <v/>
      </c>
      <c r="AH240" s="8">
        <f t="shared" si="44"/>
        <v>0</v>
      </c>
      <c r="AI240" s="8">
        <f t="shared" si="45"/>
        <v>0</v>
      </c>
    </row>
    <row r="241" spans="1:35" s="4" customFormat="1" ht="34.5" customHeight="1" x14ac:dyDescent="0.15">
      <c r="A241" s="56">
        <f t="shared" si="35"/>
        <v>229</v>
      </c>
      <c r="B241" s="59" t="str">
        <f t="shared" si="36"/>
        <v/>
      </c>
      <c r="C241" s="25"/>
      <c r="D241" s="26" t="str">
        <f t="shared" si="40"/>
        <v/>
      </c>
      <c r="E241" s="26" t="str">
        <f t="shared" si="41"/>
        <v/>
      </c>
      <c r="F241" s="27"/>
      <c r="G241" s="27"/>
      <c r="H241" s="31"/>
      <c r="I241" s="28"/>
      <c r="J241" s="29"/>
      <c r="K241" s="92"/>
      <c r="L241" s="29"/>
      <c r="M241" s="92"/>
      <c r="N241" s="30" t="str">
        <f t="shared" si="42"/>
        <v/>
      </c>
      <c r="O241" s="28"/>
      <c r="P241" s="28"/>
      <c r="Q241" s="140" t="str">
        <f t="shared" si="37"/>
        <v/>
      </c>
      <c r="R241" s="31"/>
      <c r="S241" s="31"/>
      <c r="T241" s="31"/>
      <c r="U241" s="95"/>
      <c r="V241" s="27"/>
      <c r="W241" s="100"/>
      <c r="X241" s="126"/>
      <c r="Y241" s="127"/>
      <c r="Z241" s="120"/>
      <c r="AA241" s="60"/>
      <c r="AB241" s="61"/>
      <c r="AD241" s="90">
        <f t="shared" si="43"/>
        <v>0</v>
      </c>
      <c r="AE241" s="90">
        <f>IF(AND($G241&lt;&gt;"",AND(H241=※編集不可※選択項目!$C$4,T241="")),1,0)</f>
        <v>0</v>
      </c>
      <c r="AF241" s="90">
        <f t="shared" si="38"/>
        <v>0</v>
      </c>
      <c r="AG241" s="90" t="str">
        <f t="shared" si="39"/>
        <v/>
      </c>
      <c r="AH241" s="8">
        <f t="shared" si="44"/>
        <v>0</v>
      </c>
      <c r="AI241" s="8">
        <f t="shared" si="45"/>
        <v>0</v>
      </c>
    </row>
    <row r="242" spans="1:35" s="4" customFormat="1" ht="34.5" customHeight="1" x14ac:dyDescent="0.15">
      <c r="A242" s="56">
        <f t="shared" si="35"/>
        <v>230</v>
      </c>
      <c r="B242" s="59" t="str">
        <f t="shared" si="36"/>
        <v/>
      </c>
      <c r="C242" s="25"/>
      <c r="D242" s="26" t="str">
        <f t="shared" si="40"/>
        <v/>
      </c>
      <c r="E242" s="26" t="str">
        <f t="shared" si="41"/>
        <v/>
      </c>
      <c r="F242" s="27"/>
      <c r="G242" s="27"/>
      <c r="H242" s="31"/>
      <c r="I242" s="28"/>
      <c r="J242" s="29"/>
      <c r="K242" s="92"/>
      <c r="L242" s="29"/>
      <c r="M242" s="92"/>
      <c r="N242" s="30" t="str">
        <f t="shared" si="42"/>
        <v/>
      </c>
      <c r="O242" s="28"/>
      <c r="P242" s="28"/>
      <c r="Q242" s="140" t="str">
        <f t="shared" si="37"/>
        <v/>
      </c>
      <c r="R242" s="31"/>
      <c r="S242" s="31"/>
      <c r="T242" s="31"/>
      <c r="U242" s="95"/>
      <c r="V242" s="27"/>
      <c r="W242" s="100"/>
      <c r="X242" s="126"/>
      <c r="Y242" s="127"/>
      <c r="Z242" s="120"/>
      <c r="AA242" s="60"/>
      <c r="AB242" s="61"/>
      <c r="AD242" s="90">
        <f t="shared" si="43"/>
        <v>0</v>
      </c>
      <c r="AE242" s="90">
        <f>IF(AND($G242&lt;&gt;"",AND(H242=※編集不可※選択項目!$C$4,T242="")),1,0)</f>
        <v>0</v>
      </c>
      <c r="AF242" s="90">
        <f t="shared" si="38"/>
        <v>0</v>
      </c>
      <c r="AG242" s="90" t="str">
        <f t="shared" si="39"/>
        <v/>
      </c>
      <c r="AH242" s="8">
        <f t="shared" si="44"/>
        <v>0</v>
      </c>
      <c r="AI242" s="8">
        <f t="shared" si="45"/>
        <v>0</v>
      </c>
    </row>
    <row r="243" spans="1:35" s="4" customFormat="1" ht="34.5" customHeight="1" x14ac:dyDescent="0.15">
      <c r="A243" s="56">
        <f t="shared" si="35"/>
        <v>231</v>
      </c>
      <c r="B243" s="59" t="str">
        <f t="shared" si="36"/>
        <v/>
      </c>
      <c r="C243" s="25"/>
      <c r="D243" s="26" t="str">
        <f t="shared" si="40"/>
        <v/>
      </c>
      <c r="E243" s="26" t="str">
        <f t="shared" si="41"/>
        <v/>
      </c>
      <c r="F243" s="27"/>
      <c r="G243" s="27"/>
      <c r="H243" s="31"/>
      <c r="I243" s="28"/>
      <c r="J243" s="29"/>
      <c r="K243" s="92"/>
      <c r="L243" s="29"/>
      <c r="M243" s="92"/>
      <c r="N243" s="30" t="str">
        <f t="shared" si="42"/>
        <v/>
      </c>
      <c r="O243" s="28"/>
      <c r="P243" s="28"/>
      <c r="Q243" s="140" t="str">
        <f t="shared" si="37"/>
        <v/>
      </c>
      <c r="R243" s="31"/>
      <c r="S243" s="31"/>
      <c r="T243" s="31"/>
      <c r="U243" s="95"/>
      <c r="V243" s="27"/>
      <c r="W243" s="100"/>
      <c r="X243" s="126"/>
      <c r="Y243" s="127"/>
      <c r="Z243" s="120"/>
      <c r="AA243" s="60"/>
      <c r="AB243" s="61"/>
      <c r="AD243" s="90">
        <f t="shared" si="43"/>
        <v>0</v>
      </c>
      <c r="AE243" s="90">
        <f>IF(AND($G243&lt;&gt;"",AND(H243=※編集不可※選択項目!$C$4,T243="")),1,0)</f>
        <v>0</v>
      </c>
      <c r="AF243" s="90">
        <f t="shared" si="38"/>
        <v>0</v>
      </c>
      <c r="AG243" s="90" t="str">
        <f t="shared" si="39"/>
        <v/>
      </c>
      <c r="AH243" s="8">
        <f t="shared" si="44"/>
        <v>0</v>
      </c>
      <c r="AI243" s="8">
        <f t="shared" si="45"/>
        <v>0</v>
      </c>
    </row>
    <row r="244" spans="1:35" s="4" customFormat="1" ht="34.5" customHeight="1" x14ac:dyDescent="0.15">
      <c r="A244" s="56">
        <f t="shared" si="35"/>
        <v>232</v>
      </c>
      <c r="B244" s="59" t="str">
        <f t="shared" si="36"/>
        <v/>
      </c>
      <c r="C244" s="25"/>
      <c r="D244" s="26" t="str">
        <f t="shared" si="40"/>
        <v/>
      </c>
      <c r="E244" s="26" t="str">
        <f t="shared" si="41"/>
        <v/>
      </c>
      <c r="F244" s="27"/>
      <c r="G244" s="27"/>
      <c r="H244" s="31"/>
      <c r="I244" s="28"/>
      <c r="J244" s="29"/>
      <c r="K244" s="92"/>
      <c r="L244" s="29"/>
      <c r="M244" s="92"/>
      <c r="N244" s="30" t="str">
        <f t="shared" si="42"/>
        <v/>
      </c>
      <c r="O244" s="28"/>
      <c r="P244" s="28"/>
      <c r="Q244" s="140" t="str">
        <f t="shared" si="37"/>
        <v/>
      </c>
      <c r="R244" s="31"/>
      <c r="S244" s="31"/>
      <c r="T244" s="31"/>
      <c r="U244" s="95"/>
      <c r="V244" s="27"/>
      <c r="W244" s="100"/>
      <c r="X244" s="126"/>
      <c r="Y244" s="127"/>
      <c r="Z244" s="120"/>
      <c r="AA244" s="60"/>
      <c r="AB244" s="61"/>
      <c r="AD244" s="90">
        <f t="shared" si="43"/>
        <v>0</v>
      </c>
      <c r="AE244" s="90">
        <f>IF(AND($G244&lt;&gt;"",AND(H244=※編集不可※選択項目!$C$4,T244="")),1,0)</f>
        <v>0</v>
      </c>
      <c r="AF244" s="90">
        <f t="shared" si="38"/>
        <v>0</v>
      </c>
      <c r="AG244" s="90" t="str">
        <f t="shared" si="39"/>
        <v/>
      </c>
      <c r="AH244" s="8">
        <f t="shared" si="44"/>
        <v>0</v>
      </c>
      <c r="AI244" s="8">
        <f t="shared" si="45"/>
        <v>0</v>
      </c>
    </row>
    <row r="245" spans="1:35" s="4" customFormat="1" ht="34.5" customHeight="1" x14ac:dyDescent="0.15">
      <c r="A245" s="56">
        <f t="shared" si="35"/>
        <v>233</v>
      </c>
      <c r="B245" s="59" t="str">
        <f t="shared" si="36"/>
        <v/>
      </c>
      <c r="C245" s="25"/>
      <c r="D245" s="26" t="str">
        <f t="shared" si="40"/>
        <v/>
      </c>
      <c r="E245" s="26" t="str">
        <f t="shared" si="41"/>
        <v/>
      </c>
      <c r="F245" s="27"/>
      <c r="G245" s="27"/>
      <c r="H245" s="31"/>
      <c r="I245" s="28"/>
      <c r="J245" s="29"/>
      <c r="K245" s="92"/>
      <c r="L245" s="29"/>
      <c r="M245" s="92"/>
      <c r="N245" s="30" t="str">
        <f t="shared" si="42"/>
        <v/>
      </c>
      <c r="O245" s="28"/>
      <c r="P245" s="28"/>
      <c r="Q245" s="140" t="str">
        <f t="shared" si="37"/>
        <v/>
      </c>
      <c r="R245" s="31"/>
      <c r="S245" s="31"/>
      <c r="T245" s="31"/>
      <c r="U245" s="95"/>
      <c r="V245" s="27"/>
      <c r="W245" s="100"/>
      <c r="X245" s="126"/>
      <c r="Y245" s="127"/>
      <c r="Z245" s="120"/>
      <c r="AA245" s="60"/>
      <c r="AB245" s="61"/>
      <c r="AD245" s="90">
        <f t="shared" si="43"/>
        <v>0</v>
      </c>
      <c r="AE245" s="90">
        <f>IF(AND($G245&lt;&gt;"",AND(H245=※編集不可※選択項目!$C$4,T245="")),1,0)</f>
        <v>0</v>
      </c>
      <c r="AF245" s="90">
        <f t="shared" si="38"/>
        <v>0</v>
      </c>
      <c r="AG245" s="90" t="str">
        <f t="shared" si="39"/>
        <v/>
      </c>
      <c r="AH245" s="8">
        <f t="shared" si="44"/>
        <v>0</v>
      </c>
      <c r="AI245" s="8">
        <f t="shared" si="45"/>
        <v>0</v>
      </c>
    </row>
    <row r="246" spans="1:35" s="4" customFormat="1" ht="34.5" customHeight="1" x14ac:dyDescent="0.15">
      <c r="A246" s="56">
        <f t="shared" si="35"/>
        <v>234</v>
      </c>
      <c r="B246" s="59" t="str">
        <f t="shared" si="36"/>
        <v/>
      </c>
      <c r="C246" s="25"/>
      <c r="D246" s="26" t="str">
        <f t="shared" si="40"/>
        <v/>
      </c>
      <c r="E246" s="26" t="str">
        <f t="shared" si="41"/>
        <v/>
      </c>
      <c r="F246" s="27"/>
      <c r="G246" s="27"/>
      <c r="H246" s="31"/>
      <c r="I246" s="28"/>
      <c r="J246" s="29"/>
      <c r="K246" s="92"/>
      <c r="L246" s="29"/>
      <c r="M246" s="92"/>
      <c r="N246" s="30" t="str">
        <f t="shared" si="42"/>
        <v/>
      </c>
      <c r="O246" s="28"/>
      <c r="P246" s="28"/>
      <c r="Q246" s="140" t="str">
        <f t="shared" si="37"/>
        <v/>
      </c>
      <c r="R246" s="31"/>
      <c r="S246" s="31"/>
      <c r="T246" s="31"/>
      <c r="U246" s="95"/>
      <c r="V246" s="27"/>
      <c r="W246" s="100"/>
      <c r="X246" s="126"/>
      <c r="Y246" s="127"/>
      <c r="Z246" s="120"/>
      <c r="AA246" s="60"/>
      <c r="AB246" s="61"/>
      <c r="AD246" s="90">
        <f t="shared" si="43"/>
        <v>0</v>
      </c>
      <c r="AE246" s="90">
        <f>IF(AND($G246&lt;&gt;"",AND(H246=※編集不可※選択項目!$C$4,T246="")),1,0)</f>
        <v>0</v>
      </c>
      <c r="AF246" s="90">
        <f t="shared" si="38"/>
        <v>0</v>
      </c>
      <c r="AG246" s="90" t="str">
        <f t="shared" si="39"/>
        <v/>
      </c>
      <c r="AH246" s="8">
        <f t="shared" si="44"/>
        <v>0</v>
      </c>
      <c r="AI246" s="8">
        <f t="shared" si="45"/>
        <v>0</v>
      </c>
    </row>
    <row r="247" spans="1:35" s="4" customFormat="1" ht="34.5" customHeight="1" x14ac:dyDescent="0.15">
      <c r="A247" s="56">
        <f t="shared" si="35"/>
        <v>235</v>
      </c>
      <c r="B247" s="59" t="str">
        <f t="shared" si="36"/>
        <v/>
      </c>
      <c r="C247" s="25"/>
      <c r="D247" s="26" t="str">
        <f t="shared" si="40"/>
        <v/>
      </c>
      <c r="E247" s="26" t="str">
        <f t="shared" si="41"/>
        <v/>
      </c>
      <c r="F247" s="27"/>
      <c r="G247" s="27"/>
      <c r="H247" s="31"/>
      <c r="I247" s="28"/>
      <c r="J247" s="29"/>
      <c r="K247" s="92"/>
      <c r="L247" s="29"/>
      <c r="M247" s="92"/>
      <c r="N247" s="30" t="str">
        <f t="shared" si="42"/>
        <v/>
      </c>
      <c r="O247" s="28"/>
      <c r="P247" s="28"/>
      <c r="Q247" s="140" t="str">
        <f t="shared" si="37"/>
        <v/>
      </c>
      <c r="R247" s="31"/>
      <c r="S247" s="31"/>
      <c r="T247" s="31"/>
      <c r="U247" s="95"/>
      <c r="V247" s="27"/>
      <c r="W247" s="100"/>
      <c r="X247" s="126"/>
      <c r="Y247" s="127"/>
      <c r="Z247" s="120"/>
      <c r="AA247" s="60"/>
      <c r="AB247" s="61"/>
      <c r="AD247" s="90">
        <f t="shared" si="43"/>
        <v>0</v>
      </c>
      <c r="AE247" s="90">
        <f>IF(AND($G247&lt;&gt;"",AND(H247=※編集不可※選択項目!$C$4,T247="")),1,0)</f>
        <v>0</v>
      </c>
      <c r="AF247" s="90">
        <f t="shared" si="38"/>
        <v>0</v>
      </c>
      <c r="AG247" s="90" t="str">
        <f t="shared" si="39"/>
        <v/>
      </c>
      <c r="AH247" s="8">
        <f t="shared" si="44"/>
        <v>0</v>
      </c>
      <c r="AI247" s="8">
        <f t="shared" si="45"/>
        <v>0</v>
      </c>
    </row>
    <row r="248" spans="1:35" s="4" customFormat="1" ht="34.5" customHeight="1" x14ac:dyDescent="0.15">
      <c r="A248" s="56">
        <f t="shared" si="35"/>
        <v>236</v>
      </c>
      <c r="B248" s="59" t="str">
        <f t="shared" si="36"/>
        <v/>
      </c>
      <c r="C248" s="25"/>
      <c r="D248" s="26" t="str">
        <f t="shared" si="40"/>
        <v/>
      </c>
      <c r="E248" s="26" t="str">
        <f t="shared" si="41"/>
        <v/>
      </c>
      <c r="F248" s="27"/>
      <c r="G248" s="27"/>
      <c r="H248" s="31"/>
      <c r="I248" s="28"/>
      <c r="J248" s="29"/>
      <c r="K248" s="92"/>
      <c r="L248" s="29"/>
      <c r="M248" s="92"/>
      <c r="N248" s="30" t="str">
        <f t="shared" si="42"/>
        <v/>
      </c>
      <c r="O248" s="28"/>
      <c r="P248" s="28"/>
      <c r="Q248" s="140" t="str">
        <f t="shared" si="37"/>
        <v/>
      </c>
      <c r="R248" s="31"/>
      <c r="S248" s="31"/>
      <c r="T248" s="31"/>
      <c r="U248" s="95"/>
      <c r="V248" s="27"/>
      <c r="W248" s="100"/>
      <c r="X248" s="126"/>
      <c r="Y248" s="127"/>
      <c r="Z248" s="120"/>
      <c r="AA248" s="60"/>
      <c r="AB248" s="61"/>
      <c r="AD248" s="90">
        <f t="shared" si="43"/>
        <v>0</v>
      </c>
      <c r="AE248" s="90">
        <f>IF(AND($G248&lt;&gt;"",AND(H248=※編集不可※選択項目!$C$4,T248="")),1,0)</f>
        <v>0</v>
      </c>
      <c r="AF248" s="90">
        <f t="shared" si="38"/>
        <v>0</v>
      </c>
      <c r="AG248" s="90" t="str">
        <f t="shared" si="39"/>
        <v/>
      </c>
      <c r="AH248" s="8">
        <f t="shared" si="44"/>
        <v>0</v>
      </c>
      <c r="AI248" s="8">
        <f t="shared" si="45"/>
        <v>0</v>
      </c>
    </row>
    <row r="249" spans="1:35" s="4" customFormat="1" ht="34.5" customHeight="1" x14ac:dyDescent="0.15">
      <c r="A249" s="56">
        <f t="shared" si="35"/>
        <v>237</v>
      </c>
      <c r="B249" s="59" t="str">
        <f t="shared" si="36"/>
        <v/>
      </c>
      <c r="C249" s="25"/>
      <c r="D249" s="26" t="str">
        <f t="shared" si="40"/>
        <v/>
      </c>
      <c r="E249" s="26" t="str">
        <f t="shared" si="41"/>
        <v/>
      </c>
      <c r="F249" s="27"/>
      <c r="G249" s="27"/>
      <c r="H249" s="31"/>
      <c r="I249" s="28"/>
      <c r="J249" s="29"/>
      <c r="K249" s="92"/>
      <c r="L249" s="29"/>
      <c r="M249" s="92"/>
      <c r="N249" s="30" t="str">
        <f t="shared" si="42"/>
        <v/>
      </c>
      <c r="O249" s="28"/>
      <c r="P249" s="28"/>
      <c r="Q249" s="140" t="str">
        <f t="shared" si="37"/>
        <v/>
      </c>
      <c r="R249" s="31"/>
      <c r="S249" s="31"/>
      <c r="T249" s="31"/>
      <c r="U249" s="95"/>
      <c r="V249" s="27"/>
      <c r="W249" s="100"/>
      <c r="X249" s="126"/>
      <c r="Y249" s="127"/>
      <c r="Z249" s="120"/>
      <c r="AA249" s="60"/>
      <c r="AB249" s="61"/>
      <c r="AD249" s="90">
        <f t="shared" si="43"/>
        <v>0</v>
      </c>
      <c r="AE249" s="90">
        <f>IF(AND($G249&lt;&gt;"",AND(H249=※編集不可※選択項目!$C$4,T249="")),1,0)</f>
        <v>0</v>
      </c>
      <c r="AF249" s="90">
        <f t="shared" si="38"/>
        <v>0</v>
      </c>
      <c r="AG249" s="90" t="str">
        <f t="shared" si="39"/>
        <v/>
      </c>
      <c r="AH249" s="8">
        <f t="shared" si="44"/>
        <v>0</v>
      </c>
      <c r="AI249" s="8">
        <f t="shared" si="45"/>
        <v>0</v>
      </c>
    </row>
    <row r="250" spans="1:35" s="4" customFormat="1" ht="34.5" customHeight="1" x14ac:dyDescent="0.15">
      <c r="A250" s="56">
        <f t="shared" si="35"/>
        <v>238</v>
      </c>
      <c r="B250" s="59" t="str">
        <f t="shared" si="36"/>
        <v/>
      </c>
      <c r="C250" s="25"/>
      <c r="D250" s="26" t="str">
        <f t="shared" si="40"/>
        <v/>
      </c>
      <c r="E250" s="26" t="str">
        <f t="shared" si="41"/>
        <v/>
      </c>
      <c r="F250" s="27"/>
      <c r="G250" s="27"/>
      <c r="H250" s="31"/>
      <c r="I250" s="28"/>
      <c r="J250" s="29"/>
      <c r="K250" s="92"/>
      <c r="L250" s="29"/>
      <c r="M250" s="92"/>
      <c r="N250" s="30" t="str">
        <f t="shared" si="42"/>
        <v/>
      </c>
      <c r="O250" s="28"/>
      <c r="P250" s="28"/>
      <c r="Q250" s="140" t="str">
        <f t="shared" si="37"/>
        <v/>
      </c>
      <c r="R250" s="31"/>
      <c r="S250" s="31"/>
      <c r="T250" s="31"/>
      <c r="U250" s="95"/>
      <c r="V250" s="27"/>
      <c r="W250" s="100"/>
      <c r="X250" s="126"/>
      <c r="Y250" s="127"/>
      <c r="Z250" s="120"/>
      <c r="AA250" s="60"/>
      <c r="AB250" s="61"/>
      <c r="AD250" s="90">
        <f t="shared" si="43"/>
        <v>0</v>
      </c>
      <c r="AE250" s="90">
        <f>IF(AND($G250&lt;&gt;"",AND(H250=※編集不可※選択項目!$C$4,T250="")),1,0)</f>
        <v>0</v>
      </c>
      <c r="AF250" s="90">
        <f t="shared" si="38"/>
        <v>0</v>
      </c>
      <c r="AG250" s="90" t="str">
        <f t="shared" si="39"/>
        <v/>
      </c>
      <c r="AH250" s="8">
        <f t="shared" si="44"/>
        <v>0</v>
      </c>
      <c r="AI250" s="8">
        <f t="shared" si="45"/>
        <v>0</v>
      </c>
    </row>
    <row r="251" spans="1:35" s="4" customFormat="1" ht="34.5" customHeight="1" x14ac:dyDescent="0.15">
      <c r="A251" s="56">
        <f t="shared" si="35"/>
        <v>239</v>
      </c>
      <c r="B251" s="59" t="str">
        <f t="shared" si="36"/>
        <v/>
      </c>
      <c r="C251" s="25"/>
      <c r="D251" s="26" t="str">
        <f t="shared" si="40"/>
        <v/>
      </c>
      <c r="E251" s="26" t="str">
        <f t="shared" si="41"/>
        <v/>
      </c>
      <c r="F251" s="27"/>
      <c r="G251" s="27"/>
      <c r="H251" s="31"/>
      <c r="I251" s="28"/>
      <c r="J251" s="29"/>
      <c r="K251" s="92"/>
      <c r="L251" s="29"/>
      <c r="M251" s="92"/>
      <c r="N251" s="30" t="str">
        <f t="shared" si="42"/>
        <v/>
      </c>
      <c r="O251" s="28"/>
      <c r="P251" s="28"/>
      <c r="Q251" s="140" t="str">
        <f t="shared" si="37"/>
        <v/>
      </c>
      <c r="R251" s="31"/>
      <c r="S251" s="31"/>
      <c r="T251" s="31"/>
      <c r="U251" s="95"/>
      <c r="V251" s="27"/>
      <c r="W251" s="100"/>
      <c r="X251" s="126"/>
      <c r="Y251" s="127"/>
      <c r="Z251" s="120"/>
      <c r="AA251" s="60"/>
      <c r="AB251" s="61"/>
      <c r="AD251" s="90">
        <f t="shared" si="43"/>
        <v>0</v>
      </c>
      <c r="AE251" s="90">
        <f>IF(AND($G251&lt;&gt;"",AND(H251=※編集不可※選択項目!$C$4,T251="")),1,0)</f>
        <v>0</v>
      </c>
      <c r="AF251" s="90">
        <f t="shared" si="38"/>
        <v>0</v>
      </c>
      <c r="AG251" s="90" t="str">
        <f t="shared" si="39"/>
        <v/>
      </c>
      <c r="AH251" s="8">
        <f t="shared" si="44"/>
        <v>0</v>
      </c>
      <c r="AI251" s="8">
        <f t="shared" si="45"/>
        <v>0</v>
      </c>
    </row>
    <row r="252" spans="1:35" s="4" customFormat="1" ht="34.5" customHeight="1" x14ac:dyDescent="0.15">
      <c r="A252" s="56">
        <f t="shared" si="35"/>
        <v>240</v>
      </c>
      <c r="B252" s="59" t="str">
        <f t="shared" si="36"/>
        <v/>
      </c>
      <c r="C252" s="25"/>
      <c r="D252" s="26" t="str">
        <f t="shared" si="40"/>
        <v/>
      </c>
      <c r="E252" s="26" t="str">
        <f t="shared" si="41"/>
        <v/>
      </c>
      <c r="F252" s="27"/>
      <c r="G252" s="27"/>
      <c r="H252" s="31"/>
      <c r="I252" s="28"/>
      <c r="J252" s="29"/>
      <c r="K252" s="92"/>
      <c r="L252" s="29"/>
      <c r="M252" s="92"/>
      <c r="N252" s="30" t="str">
        <f t="shared" si="42"/>
        <v/>
      </c>
      <c r="O252" s="28"/>
      <c r="P252" s="28"/>
      <c r="Q252" s="140" t="str">
        <f t="shared" si="37"/>
        <v/>
      </c>
      <c r="R252" s="31"/>
      <c r="S252" s="31"/>
      <c r="T252" s="31"/>
      <c r="U252" s="95"/>
      <c r="V252" s="27"/>
      <c r="W252" s="100"/>
      <c r="X252" s="126"/>
      <c r="Y252" s="127"/>
      <c r="Z252" s="120"/>
      <c r="AA252" s="60"/>
      <c r="AB252" s="61"/>
      <c r="AD252" s="90">
        <f t="shared" si="43"/>
        <v>0</v>
      </c>
      <c r="AE252" s="90">
        <f>IF(AND($G252&lt;&gt;"",AND(H252=※編集不可※選択項目!$C$4,T252="")),1,0)</f>
        <v>0</v>
      </c>
      <c r="AF252" s="90">
        <f t="shared" si="38"/>
        <v>0</v>
      </c>
      <c r="AG252" s="90" t="str">
        <f t="shared" si="39"/>
        <v/>
      </c>
      <c r="AH252" s="8">
        <f t="shared" si="44"/>
        <v>0</v>
      </c>
      <c r="AI252" s="8">
        <f t="shared" si="45"/>
        <v>0</v>
      </c>
    </row>
    <row r="253" spans="1:35" s="4" customFormat="1" ht="34.5" customHeight="1" x14ac:dyDescent="0.15">
      <c r="A253" s="56">
        <f t="shared" si="35"/>
        <v>241</v>
      </c>
      <c r="B253" s="59" t="str">
        <f t="shared" si="36"/>
        <v/>
      </c>
      <c r="C253" s="25"/>
      <c r="D253" s="26" t="str">
        <f t="shared" si="40"/>
        <v/>
      </c>
      <c r="E253" s="26" t="str">
        <f t="shared" si="41"/>
        <v/>
      </c>
      <c r="F253" s="27"/>
      <c r="G253" s="27"/>
      <c r="H253" s="31"/>
      <c r="I253" s="28"/>
      <c r="J253" s="29"/>
      <c r="K253" s="92"/>
      <c r="L253" s="29"/>
      <c r="M253" s="92"/>
      <c r="N253" s="30" t="str">
        <f t="shared" si="42"/>
        <v/>
      </c>
      <c r="O253" s="28"/>
      <c r="P253" s="28"/>
      <c r="Q253" s="140" t="str">
        <f t="shared" si="37"/>
        <v/>
      </c>
      <c r="R253" s="31"/>
      <c r="S253" s="31"/>
      <c r="T253" s="31"/>
      <c r="U253" s="95"/>
      <c r="V253" s="27"/>
      <c r="W253" s="100"/>
      <c r="X253" s="126"/>
      <c r="Y253" s="127"/>
      <c r="Z253" s="120"/>
      <c r="AA253" s="60"/>
      <c r="AB253" s="61"/>
      <c r="AD253" s="90">
        <f t="shared" si="43"/>
        <v>0</v>
      </c>
      <c r="AE253" s="90">
        <f>IF(AND($G253&lt;&gt;"",AND(H253=※編集不可※選択項目!$C$4,T253="")),1,0)</f>
        <v>0</v>
      </c>
      <c r="AF253" s="90">
        <f t="shared" si="38"/>
        <v>0</v>
      </c>
      <c r="AG253" s="90" t="str">
        <f t="shared" si="39"/>
        <v/>
      </c>
      <c r="AH253" s="8">
        <f t="shared" si="44"/>
        <v>0</v>
      </c>
      <c r="AI253" s="8">
        <f t="shared" si="45"/>
        <v>0</v>
      </c>
    </row>
    <row r="254" spans="1:35" s="4" customFormat="1" ht="34.5" customHeight="1" x14ac:dyDescent="0.15">
      <c r="A254" s="56">
        <f t="shared" si="35"/>
        <v>242</v>
      </c>
      <c r="B254" s="59" t="str">
        <f t="shared" si="36"/>
        <v/>
      </c>
      <c r="C254" s="25"/>
      <c r="D254" s="26" t="str">
        <f t="shared" si="40"/>
        <v/>
      </c>
      <c r="E254" s="26" t="str">
        <f t="shared" si="41"/>
        <v/>
      </c>
      <c r="F254" s="27"/>
      <c r="G254" s="27"/>
      <c r="H254" s="31"/>
      <c r="I254" s="28"/>
      <c r="J254" s="29"/>
      <c r="K254" s="92"/>
      <c r="L254" s="29"/>
      <c r="M254" s="92"/>
      <c r="N254" s="30" t="str">
        <f t="shared" si="42"/>
        <v/>
      </c>
      <c r="O254" s="28"/>
      <c r="P254" s="28"/>
      <c r="Q254" s="140" t="str">
        <f t="shared" si="37"/>
        <v/>
      </c>
      <c r="R254" s="31"/>
      <c r="S254" s="31"/>
      <c r="T254" s="31"/>
      <c r="U254" s="95"/>
      <c r="V254" s="27"/>
      <c r="W254" s="100"/>
      <c r="X254" s="126"/>
      <c r="Y254" s="127"/>
      <c r="Z254" s="120"/>
      <c r="AA254" s="60"/>
      <c r="AB254" s="61"/>
      <c r="AD254" s="90">
        <f t="shared" si="43"/>
        <v>0</v>
      </c>
      <c r="AE254" s="90">
        <f>IF(AND($G254&lt;&gt;"",AND(H254=※編集不可※選択項目!$C$4,T254="")),1,0)</f>
        <v>0</v>
      </c>
      <c r="AF254" s="90">
        <f t="shared" si="38"/>
        <v>0</v>
      </c>
      <c r="AG254" s="90" t="str">
        <f t="shared" si="39"/>
        <v/>
      </c>
      <c r="AH254" s="8">
        <f t="shared" si="44"/>
        <v>0</v>
      </c>
      <c r="AI254" s="8">
        <f t="shared" si="45"/>
        <v>0</v>
      </c>
    </row>
    <row r="255" spans="1:35" s="4" customFormat="1" ht="34.5" customHeight="1" x14ac:dyDescent="0.15">
      <c r="A255" s="56">
        <f t="shared" si="35"/>
        <v>243</v>
      </c>
      <c r="B255" s="59" t="str">
        <f t="shared" si="36"/>
        <v/>
      </c>
      <c r="C255" s="25"/>
      <c r="D255" s="26" t="str">
        <f t="shared" si="40"/>
        <v/>
      </c>
      <c r="E255" s="26" t="str">
        <f t="shared" si="41"/>
        <v/>
      </c>
      <c r="F255" s="27"/>
      <c r="G255" s="27"/>
      <c r="H255" s="31"/>
      <c r="I255" s="28"/>
      <c r="J255" s="29"/>
      <c r="K255" s="92"/>
      <c r="L255" s="29"/>
      <c r="M255" s="92"/>
      <c r="N255" s="30" t="str">
        <f t="shared" si="42"/>
        <v/>
      </c>
      <c r="O255" s="28"/>
      <c r="P255" s="28"/>
      <c r="Q255" s="140" t="str">
        <f t="shared" si="37"/>
        <v/>
      </c>
      <c r="R255" s="31"/>
      <c r="S255" s="31"/>
      <c r="T255" s="31"/>
      <c r="U255" s="95"/>
      <c r="V255" s="27"/>
      <c r="W255" s="100"/>
      <c r="X255" s="126"/>
      <c r="Y255" s="127"/>
      <c r="Z255" s="120"/>
      <c r="AA255" s="60"/>
      <c r="AB255" s="61"/>
      <c r="AD255" s="90">
        <f t="shared" si="43"/>
        <v>0</v>
      </c>
      <c r="AE255" s="90">
        <f>IF(AND($G255&lt;&gt;"",AND(H255=※編集不可※選択項目!$C$4,T255="")),1,0)</f>
        <v>0</v>
      </c>
      <c r="AF255" s="90">
        <f t="shared" si="38"/>
        <v>0</v>
      </c>
      <c r="AG255" s="90" t="str">
        <f t="shared" si="39"/>
        <v/>
      </c>
      <c r="AH255" s="8">
        <f t="shared" si="44"/>
        <v>0</v>
      </c>
      <c r="AI255" s="8">
        <f t="shared" si="45"/>
        <v>0</v>
      </c>
    </row>
    <row r="256" spans="1:35" s="4" customFormat="1" ht="34.5" customHeight="1" x14ac:dyDescent="0.15">
      <c r="A256" s="56">
        <f t="shared" si="35"/>
        <v>244</v>
      </c>
      <c r="B256" s="59" t="str">
        <f t="shared" si="36"/>
        <v/>
      </c>
      <c r="C256" s="25"/>
      <c r="D256" s="26" t="str">
        <f t="shared" si="40"/>
        <v/>
      </c>
      <c r="E256" s="26" t="str">
        <f t="shared" si="41"/>
        <v/>
      </c>
      <c r="F256" s="27"/>
      <c r="G256" s="27"/>
      <c r="H256" s="31"/>
      <c r="I256" s="28"/>
      <c r="J256" s="29"/>
      <c r="K256" s="92"/>
      <c r="L256" s="29"/>
      <c r="M256" s="92"/>
      <c r="N256" s="30" t="str">
        <f t="shared" si="42"/>
        <v/>
      </c>
      <c r="O256" s="28"/>
      <c r="P256" s="28"/>
      <c r="Q256" s="140" t="str">
        <f t="shared" si="37"/>
        <v/>
      </c>
      <c r="R256" s="31"/>
      <c r="S256" s="31"/>
      <c r="T256" s="31"/>
      <c r="U256" s="95"/>
      <c r="V256" s="27"/>
      <c r="W256" s="100"/>
      <c r="X256" s="126"/>
      <c r="Y256" s="127"/>
      <c r="Z256" s="120"/>
      <c r="AA256" s="60"/>
      <c r="AB256" s="61"/>
      <c r="AD256" s="90">
        <f t="shared" si="43"/>
        <v>0</v>
      </c>
      <c r="AE256" s="90">
        <f>IF(AND($G256&lt;&gt;"",AND(H256=※編集不可※選択項目!$C$4,T256="")),1,0)</f>
        <v>0</v>
      </c>
      <c r="AF256" s="90">
        <f t="shared" si="38"/>
        <v>0</v>
      </c>
      <c r="AG256" s="90" t="str">
        <f t="shared" si="39"/>
        <v/>
      </c>
      <c r="AH256" s="8">
        <f t="shared" si="44"/>
        <v>0</v>
      </c>
      <c r="AI256" s="8">
        <f t="shared" si="45"/>
        <v>0</v>
      </c>
    </row>
    <row r="257" spans="1:35" s="4" customFormat="1" ht="34.5" customHeight="1" x14ac:dyDescent="0.15">
      <c r="A257" s="56">
        <f t="shared" si="35"/>
        <v>245</v>
      </c>
      <c r="B257" s="59" t="str">
        <f t="shared" si="36"/>
        <v/>
      </c>
      <c r="C257" s="25"/>
      <c r="D257" s="26" t="str">
        <f t="shared" si="40"/>
        <v/>
      </c>
      <c r="E257" s="26" t="str">
        <f t="shared" si="41"/>
        <v/>
      </c>
      <c r="F257" s="27"/>
      <c r="G257" s="27"/>
      <c r="H257" s="31"/>
      <c r="I257" s="28"/>
      <c r="J257" s="29"/>
      <c r="K257" s="92"/>
      <c r="L257" s="29"/>
      <c r="M257" s="92"/>
      <c r="N257" s="30" t="str">
        <f t="shared" si="42"/>
        <v/>
      </c>
      <c r="O257" s="28"/>
      <c r="P257" s="28"/>
      <c r="Q257" s="140" t="str">
        <f t="shared" si="37"/>
        <v/>
      </c>
      <c r="R257" s="31"/>
      <c r="S257" s="31"/>
      <c r="T257" s="31"/>
      <c r="U257" s="95"/>
      <c r="V257" s="27"/>
      <c r="W257" s="100"/>
      <c r="X257" s="126"/>
      <c r="Y257" s="127"/>
      <c r="Z257" s="120"/>
      <c r="AA257" s="60"/>
      <c r="AB257" s="61"/>
      <c r="AD257" s="90">
        <f t="shared" si="43"/>
        <v>0</v>
      </c>
      <c r="AE257" s="90">
        <f>IF(AND($G257&lt;&gt;"",AND(H257=※編集不可※選択項目!$C$4,T257="")),1,0)</f>
        <v>0</v>
      </c>
      <c r="AF257" s="90">
        <f t="shared" si="38"/>
        <v>0</v>
      </c>
      <c r="AG257" s="90" t="str">
        <f t="shared" si="39"/>
        <v/>
      </c>
      <c r="AH257" s="8">
        <f t="shared" si="44"/>
        <v>0</v>
      </c>
      <c r="AI257" s="8">
        <f t="shared" si="45"/>
        <v>0</v>
      </c>
    </row>
    <row r="258" spans="1:35" s="4" customFormat="1" ht="34.5" customHeight="1" x14ac:dyDescent="0.15">
      <c r="A258" s="56">
        <f t="shared" si="35"/>
        <v>246</v>
      </c>
      <c r="B258" s="59" t="str">
        <f t="shared" si="36"/>
        <v/>
      </c>
      <c r="C258" s="25"/>
      <c r="D258" s="26" t="str">
        <f t="shared" si="40"/>
        <v/>
      </c>
      <c r="E258" s="26" t="str">
        <f t="shared" si="41"/>
        <v/>
      </c>
      <c r="F258" s="27"/>
      <c r="G258" s="27"/>
      <c r="H258" s="31"/>
      <c r="I258" s="28"/>
      <c r="J258" s="29"/>
      <c r="K258" s="92"/>
      <c r="L258" s="29"/>
      <c r="M258" s="92"/>
      <c r="N258" s="30" t="str">
        <f t="shared" si="42"/>
        <v/>
      </c>
      <c r="O258" s="28"/>
      <c r="P258" s="28"/>
      <c r="Q258" s="140" t="str">
        <f t="shared" si="37"/>
        <v/>
      </c>
      <c r="R258" s="31"/>
      <c r="S258" s="31"/>
      <c r="T258" s="31"/>
      <c r="U258" s="95"/>
      <c r="V258" s="27"/>
      <c r="W258" s="100"/>
      <c r="X258" s="126"/>
      <c r="Y258" s="127"/>
      <c r="Z258" s="120"/>
      <c r="AA258" s="60"/>
      <c r="AB258" s="61"/>
      <c r="AD258" s="90">
        <f t="shared" si="43"/>
        <v>0</v>
      </c>
      <c r="AE258" s="90">
        <f>IF(AND($G258&lt;&gt;"",AND(H258=※編集不可※選択項目!$C$4,T258="")),1,0)</f>
        <v>0</v>
      </c>
      <c r="AF258" s="90">
        <f t="shared" si="38"/>
        <v>0</v>
      </c>
      <c r="AG258" s="90" t="str">
        <f t="shared" si="39"/>
        <v/>
      </c>
      <c r="AH258" s="8">
        <f t="shared" si="44"/>
        <v>0</v>
      </c>
      <c r="AI258" s="8">
        <f t="shared" si="45"/>
        <v>0</v>
      </c>
    </row>
    <row r="259" spans="1:35" s="4" customFormat="1" ht="34.5" customHeight="1" x14ac:dyDescent="0.15">
      <c r="A259" s="56">
        <f t="shared" si="35"/>
        <v>247</v>
      </c>
      <c r="B259" s="59" t="str">
        <f t="shared" si="36"/>
        <v/>
      </c>
      <c r="C259" s="25"/>
      <c r="D259" s="26" t="str">
        <f t="shared" si="40"/>
        <v/>
      </c>
      <c r="E259" s="26" t="str">
        <f t="shared" si="41"/>
        <v/>
      </c>
      <c r="F259" s="27"/>
      <c r="G259" s="27"/>
      <c r="H259" s="31"/>
      <c r="I259" s="28"/>
      <c r="J259" s="29"/>
      <c r="K259" s="92"/>
      <c r="L259" s="29"/>
      <c r="M259" s="92"/>
      <c r="N259" s="30" t="str">
        <f t="shared" si="42"/>
        <v/>
      </c>
      <c r="O259" s="28"/>
      <c r="P259" s="28"/>
      <c r="Q259" s="140" t="str">
        <f t="shared" si="37"/>
        <v/>
      </c>
      <c r="R259" s="31"/>
      <c r="S259" s="31"/>
      <c r="T259" s="31"/>
      <c r="U259" s="95"/>
      <c r="V259" s="27"/>
      <c r="W259" s="100"/>
      <c r="X259" s="126"/>
      <c r="Y259" s="127"/>
      <c r="Z259" s="120"/>
      <c r="AA259" s="60"/>
      <c r="AB259" s="61"/>
      <c r="AD259" s="90">
        <f t="shared" si="43"/>
        <v>0</v>
      </c>
      <c r="AE259" s="90">
        <f>IF(AND($G259&lt;&gt;"",AND(H259=※編集不可※選択項目!$C$4,T259="")),1,0)</f>
        <v>0</v>
      </c>
      <c r="AF259" s="90">
        <f t="shared" si="38"/>
        <v>0</v>
      </c>
      <c r="AG259" s="90" t="str">
        <f t="shared" si="39"/>
        <v/>
      </c>
      <c r="AH259" s="8">
        <f t="shared" si="44"/>
        <v>0</v>
      </c>
      <c r="AI259" s="8">
        <f t="shared" si="45"/>
        <v>0</v>
      </c>
    </row>
    <row r="260" spans="1:35" s="4" customFormat="1" ht="34.5" customHeight="1" x14ac:dyDescent="0.15">
      <c r="A260" s="56">
        <f t="shared" si="35"/>
        <v>248</v>
      </c>
      <c r="B260" s="59" t="str">
        <f t="shared" si="36"/>
        <v/>
      </c>
      <c r="C260" s="25"/>
      <c r="D260" s="26" t="str">
        <f t="shared" si="40"/>
        <v/>
      </c>
      <c r="E260" s="26" t="str">
        <f t="shared" si="41"/>
        <v/>
      </c>
      <c r="F260" s="27"/>
      <c r="G260" s="27"/>
      <c r="H260" s="31"/>
      <c r="I260" s="28"/>
      <c r="J260" s="29"/>
      <c r="K260" s="92"/>
      <c r="L260" s="29"/>
      <c r="M260" s="92"/>
      <c r="N260" s="30" t="str">
        <f t="shared" si="42"/>
        <v/>
      </c>
      <c r="O260" s="28"/>
      <c r="P260" s="28"/>
      <c r="Q260" s="140" t="str">
        <f t="shared" si="37"/>
        <v/>
      </c>
      <c r="R260" s="31"/>
      <c r="S260" s="31"/>
      <c r="T260" s="31"/>
      <c r="U260" s="95"/>
      <c r="V260" s="27"/>
      <c r="W260" s="100"/>
      <c r="X260" s="126"/>
      <c r="Y260" s="127"/>
      <c r="Z260" s="120"/>
      <c r="AA260" s="60"/>
      <c r="AB260" s="61"/>
      <c r="AD260" s="90">
        <f t="shared" si="43"/>
        <v>0</v>
      </c>
      <c r="AE260" s="90">
        <f>IF(AND($G260&lt;&gt;"",AND(H260=※編集不可※選択項目!$C$4,T260="")),1,0)</f>
        <v>0</v>
      </c>
      <c r="AF260" s="90">
        <f t="shared" si="38"/>
        <v>0</v>
      </c>
      <c r="AG260" s="90" t="str">
        <f t="shared" si="39"/>
        <v/>
      </c>
      <c r="AH260" s="8">
        <f t="shared" si="44"/>
        <v>0</v>
      </c>
      <c r="AI260" s="8">
        <f t="shared" si="45"/>
        <v>0</v>
      </c>
    </row>
    <row r="261" spans="1:35" s="4" customFormat="1" ht="34.5" customHeight="1" x14ac:dyDescent="0.15">
      <c r="A261" s="56">
        <f t="shared" si="35"/>
        <v>249</v>
      </c>
      <c r="B261" s="59" t="str">
        <f t="shared" si="36"/>
        <v/>
      </c>
      <c r="C261" s="25"/>
      <c r="D261" s="26" t="str">
        <f t="shared" si="40"/>
        <v/>
      </c>
      <c r="E261" s="26" t="str">
        <f t="shared" si="41"/>
        <v/>
      </c>
      <c r="F261" s="27"/>
      <c r="G261" s="27"/>
      <c r="H261" s="31"/>
      <c r="I261" s="28"/>
      <c r="J261" s="29"/>
      <c r="K261" s="92"/>
      <c r="L261" s="29"/>
      <c r="M261" s="92"/>
      <c r="N261" s="30" t="str">
        <f t="shared" si="42"/>
        <v/>
      </c>
      <c r="O261" s="28"/>
      <c r="P261" s="28"/>
      <c r="Q261" s="140" t="str">
        <f t="shared" si="37"/>
        <v/>
      </c>
      <c r="R261" s="31"/>
      <c r="S261" s="31"/>
      <c r="T261" s="31"/>
      <c r="U261" s="95"/>
      <c r="V261" s="27"/>
      <c r="W261" s="100"/>
      <c r="X261" s="126"/>
      <c r="Y261" s="127"/>
      <c r="Z261" s="120"/>
      <c r="AA261" s="60"/>
      <c r="AB261" s="61"/>
      <c r="AD261" s="90">
        <f t="shared" si="43"/>
        <v>0</v>
      </c>
      <c r="AE261" s="90">
        <f>IF(AND($G261&lt;&gt;"",AND(H261=※編集不可※選択項目!$C$4,T261="")),1,0)</f>
        <v>0</v>
      </c>
      <c r="AF261" s="90">
        <f t="shared" si="38"/>
        <v>0</v>
      </c>
      <c r="AG261" s="90" t="str">
        <f t="shared" si="39"/>
        <v/>
      </c>
      <c r="AH261" s="8">
        <f t="shared" si="44"/>
        <v>0</v>
      </c>
      <c r="AI261" s="8">
        <f t="shared" si="45"/>
        <v>0</v>
      </c>
    </row>
    <row r="262" spans="1:35" s="4" customFormat="1" ht="34.5" customHeight="1" x14ac:dyDescent="0.15">
      <c r="A262" s="56">
        <f t="shared" si="35"/>
        <v>250</v>
      </c>
      <c r="B262" s="59" t="str">
        <f t="shared" si="36"/>
        <v/>
      </c>
      <c r="C262" s="25"/>
      <c r="D262" s="26" t="str">
        <f t="shared" si="40"/>
        <v/>
      </c>
      <c r="E262" s="26" t="str">
        <f t="shared" si="41"/>
        <v/>
      </c>
      <c r="F262" s="27"/>
      <c r="G262" s="27"/>
      <c r="H262" s="31"/>
      <c r="I262" s="28"/>
      <c r="J262" s="29"/>
      <c r="K262" s="92"/>
      <c r="L262" s="29"/>
      <c r="M262" s="92"/>
      <c r="N262" s="30" t="str">
        <f t="shared" si="42"/>
        <v/>
      </c>
      <c r="O262" s="28"/>
      <c r="P262" s="28"/>
      <c r="Q262" s="140" t="str">
        <f t="shared" si="37"/>
        <v/>
      </c>
      <c r="R262" s="31"/>
      <c r="S262" s="31"/>
      <c r="T262" s="31"/>
      <c r="U262" s="95"/>
      <c r="V262" s="27"/>
      <c r="W262" s="100"/>
      <c r="X262" s="126"/>
      <c r="Y262" s="127"/>
      <c r="Z262" s="120"/>
      <c r="AA262" s="60"/>
      <c r="AB262" s="61"/>
      <c r="AD262" s="90">
        <f t="shared" si="43"/>
        <v>0</v>
      </c>
      <c r="AE262" s="90">
        <f>IF(AND($G262&lt;&gt;"",AND(H262=※編集不可※選択項目!$C$4,T262="")),1,0)</f>
        <v>0</v>
      </c>
      <c r="AF262" s="90">
        <f t="shared" si="38"/>
        <v>0</v>
      </c>
      <c r="AG262" s="90" t="str">
        <f t="shared" si="39"/>
        <v/>
      </c>
      <c r="AH262" s="8">
        <f t="shared" si="44"/>
        <v>0</v>
      </c>
      <c r="AI262" s="8">
        <f t="shared" si="45"/>
        <v>0</v>
      </c>
    </row>
    <row r="263" spans="1:35" s="4" customFormat="1" ht="34.5" customHeight="1" x14ac:dyDescent="0.15">
      <c r="A263" s="56">
        <f t="shared" si="35"/>
        <v>251</v>
      </c>
      <c r="B263" s="59" t="str">
        <f t="shared" si="36"/>
        <v/>
      </c>
      <c r="C263" s="25"/>
      <c r="D263" s="26" t="str">
        <f t="shared" si="40"/>
        <v/>
      </c>
      <c r="E263" s="26" t="str">
        <f t="shared" si="41"/>
        <v/>
      </c>
      <c r="F263" s="27"/>
      <c r="G263" s="27"/>
      <c r="H263" s="31"/>
      <c r="I263" s="28"/>
      <c r="J263" s="29"/>
      <c r="K263" s="92"/>
      <c r="L263" s="29"/>
      <c r="M263" s="92"/>
      <c r="N263" s="30" t="str">
        <f t="shared" si="42"/>
        <v/>
      </c>
      <c r="O263" s="28"/>
      <c r="P263" s="28"/>
      <c r="Q263" s="140" t="str">
        <f t="shared" si="37"/>
        <v/>
      </c>
      <c r="R263" s="31"/>
      <c r="S263" s="31"/>
      <c r="T263" s="31"/>
      <c r="U263" s="95"/>
      <c r="V263" s="27"/>
      <c r="W263" s="100"/>
      <c r="X263" s="126"/>
      <c r="Y263" s="127"/>
      <c r="Z263" s="120"/>
      <c r="AA263" s="60"/>
      <c r="AB263" s="61"/>
      <c r="AD263" s="90">
        <f t="shared" si="43"/>
        <v>0</v>
      </c>
      <c r="AE263" s="90">
        <f>IF(AND($G263&lt;&gt;"",AND(H263=※編集不可※選択項目!$C$4,T263="")),1,0)</f>
        <v>0</v>
      </c>
      <c r="AF263" s="90">
        <f t="shared" si="38"/>
        <v>0</v>
      </c>
      <c r="AG263" s="90" t="str">
        <f t="shared" si="39"/>
        <v/>
      </c>
      <c r="AH263" s="8">
        <f t="shared" si="44"/>
        <v>0</v>
      </c>
      <c r="AI263" s="8">
        <f t="shared" si="45"/>
        <v>0</v>
      </c>
    </row>
    <row r="264" spans="1:35" s="4" customFormat="1" ht="34.5" customHeight="1" x14ac:dyDescent="0.15">
      <c r="A264" s="56">
        <f t="shared" si="35"/>
        <v>252</v>
      </c>
      <c r="B264" s="59" t="str">
        <f t="shared" si="36"/>
        <v/>
      </c>
      <c r="C264" s="25"/>
      <c r="D264" s="26" t="str">
        <f t="shared" si="40"/>
        <v/>
      </c>
      <c r="E264" s="26" t="str">
        <f t="shared" si="41"/>
        <v/>
      </c>
      <c r="F264" s="27"/>
      <c r="G264" s="27"/>
      <c r="H264" s="31"/>
      <c r="I264" s="28"/>
      <c r="J264" s="29"/>
      <c r="K264" s="92"/>
      <c r="L264" s="29"/>
      <c r="M264" s="92"/>
      <c r="N264" s="30" t="str">
        <f t="shared" si="42"/>
        <v/>
      </c>
      <c r="O264" s="28"/>
      <c r="P264" s="28"/>
      <c r="Q264" s="140" t="str">
        <f t="shared" si="37"/>
        <v/>
      </c>
      <c r="R264" s="31"/>
      <c r="S264" s="31"/>
      <c r="T264" s="31"/>
      <c r="U264" s="95"/>
      <c r="V264" s="27"/>
      <c r="W264" s="100"/>
      <c r="X264" s="126"/>
      <c r="Y264" s="127"/>
      <c r="Z264" s="120"/>
      <c r="AA264" s="60"/>
      <c r="AB264" s="61"/>
      <c r="AD264" s="90">
        <f t="shared" si="43"/>
        <v>0</v>
      </c>
      <c r="AE264" s="90">
        <f>IF(AND($G264&lt;&gt;"",AND(H264=※編集不可※選択項目!$C$4,T264="")),1,0)</f>
        <v>0</v>
      </c>
      <c r="AF264" s="90">
        <f t="shared" si="38"/>
        <v>0</v>
      </c>
      <c r="AG264" s="90" t="str">
        <f t="shared" si="39"/>
        <v/>
      </c>
      <c r="AH264" s="8">
        <f t="shared" si="44"/>
        <v>0</v>
      </c>
      <c r="AI264" s="8">
        <f t="shared" si="45"/>
        <v>0</v>
      </c>
    </row>
    <row r="265" spans="1:35" s="4" customFormat="1" ht="34.5" customHeight="1" x14ac:dyDescent="0.15">
      <c r="A265" s="56">
        <f t="shared" si="35"/>
        <v>253</v>
      </c>
      <c r="B265" s="59" t="str">
        <f t="shared" si="36"/>
        <v/>
      </c>
      <c r="C265" s="25"/>
      <c r="D265" s="26" t="str">
        <f t="shared" si="40"/>
        <v/>
      </c>
      <c r="E265" s="26" t="str">
        <f t="shared" si="41"/>
        <v/>
      </c>
      <c r="F265" s="27"/>
      <c r="G265" s="27"/>
      <c r="H265" s="31"/>
      <c r="I265" s="28"/>
      <c r="J265" s="29"/>
      <c r="K265" s="92"/>
      <c r="L265" s="29"/>
      <c r="M265" s="92"/>
      <c r="N265" s="30" t="str">
        <f t="shared" si="42"/>
        <v/>
      </c>
      <c r="O265" s="28"/>
      <c r="P265" s="28"/>
      <c r="Q265" s="140" t="str">
        <f t="shared" si="37"/>
        <v/>
      </c>
      <c r="R265" s="31"/>
      <c r="S265" s="31"/>
      <c r="T265" s="31"/>
      <c r="U265" s="95"/>
      <c r="V265" s="27"/>
      <c r="W265" s="100"/>
      <c r="X265" s="126"/>
      <c r="Y265" s="127"/>
      <c r="Z265" s="120"/>
      <c r="AA265" s="60"/>
      <c r="AB265" s="61"/>
      <c r="AD265" s="90">
        <f t="shared" si="43"/>
        <v>0</v>
      </c>
      <c r="AE265" s="90">
        <f>IF(AND($G265&lt;&gt;"",AND(H265=※編集不可※選択項目!$C$4,T265="")),1,0)</f>
        <v>0</v>
      </c>
      <c r="AF265" s="90">
        <f t="shared" si="38"/>
        <v>0</v>
      </c>
      <c r="AG265" s="90" t="str">
        <f t="shared" si="39"/>
        <v/>
      </c>
      <c r="AH265" s="8">
        <f t="shared" si="44"/>
        <v>0</v>
      </c>
      <c r="AI265" s="8">
        <f t="shared" si="45"/>
        <v>0</v>
      </c>
    </row>
    <row r="266" spans="1:35" s="4" customFormat="1" ht="34.5" customHeight="1" x14ac:dyDescent="0.15">
      <c r="A266" s="56">
        <f t="shared" si="35"/>
        <v>254</v>
      </c>
      <c r="B266" s="59" t="str">
        <f t="shared" si="36"/>
        <v/>
      </c>
      <c r="C266" s="25"/>
      <c r="D266" s="26" t="str">
        <f t="shared" si="40"/>
        <v/>
      </c>
      <c r="E266" s="26" t="str">
        <f t="shared" si="41"/>
        <v/>
      </c>
      <c r="F266" s="27"/>
      <c r="G266" s="27"/>
      <c r="H266" s="31"/>
      <c r="I266" s="28"/>
      <c r="J266" s="29"/>
      <c r="K266" s="92"/>
      <c r="L266" s="29"/>
      <c r="M266" s="92"/>
      <c r="N266" s="30" t="str">
        <f t="shared" si="42"/>
        <v/>
      </c>
      <c r="O266" s="28"/>
      <c r="P266" s="28"/>
      <c r="Q266" s="140" t="str">
        <f t="shared" si="37"/>
        <v/>
      </c>
      <c r="R266" s="31"/>
      <c r="S266" s="31"/>
      <c r="T266" s="31"/>
      <c r="U266" s="95"/>
      <c r="V266" s="27"/>
      <c r="W266" s="100"/>
      <c r="X266" s="126"/>
      <c r="Y266" s="127"/>
      <c r="Z266" s="120"/>
      <c r="AA266" s="60"/>
      <c r="AB266" s="61"/>
      <c r="AD266" s="90">
        <f t="shared" si="43"/>
        <v>0</v>
      </c>
      <c r="AE266" s="90">
        <f>IF(AND($G266&lt;&gt;"",AND(H266=※編集不可※選択項目!$C$4,T266="")),1,0)</f>
        <v>0</v>
      </c>
      <c r="AF266" s="90">
        <f t="shared" si="38"/>
        <v>0</v>
      </c>
      <c r="AG266" s="90" t="str">
        <f t="shared" si="39"/>
        <v/>
      </c>
      <c r="AH266" s="8">
        <f t="shared" si="44"/>
        <v>0</v>
      </c>
      <c r="AI266" s="8">
        <f t="shared" si="45"/>
        <v>0</v>
      </c>
    </row>
    <row r="267" spans="1:35" s="4" customFormat="1" ht="34.5" customHeight="1" x14ac:dyDescent="0.15">
      <c r="A267" s="56">
        <f t="shared" si="35"/>
        <v>255</v>
      </c>
      <c r="B267" s="59" t="str">
        <f t="shared" si="36"/>
        <v/>
      </c>
      <c r="C267" s="25"/>
      <c r="D267" s="26" t="str">
        <f t="shared" si="40"/>
        <v/>
      </c>
      <c r="E267" s="26" t="str">
        <f t="shared" si="41"/>
        <v/>
      </c>
      <c r="F267" s="27"/>
      <c r="G267" s="27"/>
      <c r="H267" s="31"/>
      <c r="I267" s="28"/>
      <c r="J267" s="29"/>
      <c r="K267" s="92"/>
      <c r="L267" s="29"/>
      <c r="M267" s="92"/>
      <c r="N267" s="30" t="str">
        <f t="shared" si="42"/>
        <v/>
      </c>
      <c r="O267" s="28"/>
      <c r="P267" s="28"/>
      <c r="Q267" s="140" t="str">
        <f t="shared" si="37"/>
        <v/>
      </c>
      <c r="R267" s="31"/>
      <c r="S267" s="31"/>
      <c r="T267" s="31"/>
      <c r="U267" s="95"/>
      <c r="V267" s="27"/>
      <c r="W267" s="100"/>
      <c r="X267" s="126"/>
      <c r="Y267" s="127"/>
      <c r="Z267" s="120"/>
      <c r="AA267" s="60"/>
      <c r="AB267" s="61"/>
      <c r="AD267" s="90">
        <f t="shared" si="43"/>
        <v>0</v>
      </c>
      <c r="AE267" s="90">
        <f>IF(AND($G267&lt;&gt;"",AND(H267=※編集不可※選択項目!$C$4,T267="")),1,0)</f>
        <v>0</v>
      </c>
      <c r="AF267" s="90">
        <f t="shared" si="38"/>
        <v>0</v>
      </c>
      <c r="AG267" s="90" t="str">
        <f t="shared" si="39"/>
        <v/>
      </c>
      <c r="AH267" s="8">
        <f t="shared" si="44"/>
        <v>0</v>
      </c>
      <c r="AI267" s="8">
        <f t="shared" si="45"/>
        <v>0</v>
      </c>
    </row>
    <row r="268" spans="1:35" s="4" customFormat="1" ht="34.5" customHeight="1" x14ac:dyDescent="0.15">
      <c r="A268" s="56">
        <f t="shared" si="35"/>
        <v>256</v>
      </c>
      <c r="B268" s="59" t="str">
        <f t="shared" si="36"/>
        <v/>
      </c>
      <c r="C268" s="25"/>
      <c r="D268" s="26" t="str">
        <f t="shared" si="40"/>
        <v/>
      </c>
      <c r="E268" s="26" t="str">
        <f t="shared" si="41"/>
        <v/>
      </c>
      <c r="F268" s="27"/>
      <c r="G268" s="27"/>
      <c r="H268" s="31"/>
      <c r="I268" s="28"/>
      <c r="J268" s="29"/>
      <c r="K268" s="92"/>
      <c r="L268" s="29"/>
      <c r="M268" s="92"/>
      <c r="N268" s="30" t="str">
        <f t="shared" si="42"/>
        <v/>
      </c>
      <c r="O268" s="28"/>
      <c r="P268" s="28"/>
      <c r="Q268" s="140" t="str">
        <f t="shared" si="37"/>
        <v/>
      </c>
      <c r="R268" s="31"/>
      <c r="S268" s="31"/>
      <c r="T268" s="31"/>
      <c r="U268" s="95"/>
      <c r="V268" s="27"/>
      <c r="W268" s="100"/>
      <c r="X268" s="126"/>
      <c r="Y268" s="127"/>
      <c r="Z268" s="120"/>
      <c r="AA268" s="60"/>
      <c r="AB268" s="61"/>
      <c r="AD268" s="90">
        <f t="shared" si="43"/>
        <v>0</v>
      </c>
      <c r="AE268" s="90">
        <f>IF(AND($G268&lt;&gt;"",AND(H268=※編集不可※選択項目!$C$4,T268="")),1,0)</f>
        <v>0</v>
      </c>
      <c r="AF268" s="90">
        <f t="shared" si="38"/>
        <v>0</v>
      </c>
      <c r="AG268" s="90" t="str">
        <f t="shared" si="39"/>
        <v/>
      </c>
      <c r="AH268" s="8">
        <f t="shared" si="44"/>
        <v>0</v>
      </c>
      <c r="AI268" s="8">
        <f t="shared" si="45"/>
        <v>0</v>
      </c>
    </row>
    <row r="269" spans="1:35" s="4" customFormat="1" ht="34.5" customHeight="1" x14ac:dyDescent="0.15">
      <c r="A269" s="56">
        <f t="shared" ref="A269:A312" si="46">ROW()-12</f>
        <v>257</v>
      </c>
      <c r="B269" s="59" t="str">
        <f t="shared" ref="B269:B312" si="47">IF($C269="","","プラスチック加工機械")</f>
        <v/>
      </c>
      <c r="C269" s="25"/>
      <c r="D269" s="26" t="str">
        <f t="shared" si="40"/>
        <v/>
      </c>
      <c r="E269" s="26" t="str">
        <f t="shared" si="41"/>
        <v/>
      </c>
      <c r="F269" s="27"/>
      <c r="G269" s="27"/>
      <c r="H269" s="31"/>
      <c r="I269" s="28"/>
      <c r="J269" s="29"/>
      <c r="K269" s="92"/>
      <c r="L269" s="29"/>
      <c r="M269" s="92"/>
      <c r="N269" s="30" t="str">
        <f t="shared" si="42"/>
        <v/>
      </c>
      <c r="O269" s="28"/>
      <c r="P269" s="28"/>
      <c r="Q269" s="140" t="str">
        <f t="shared" ref="Q269:Q312" si="48">IFERROR(IF($K269="","",ROUNDDOWN((ABS($K269-$M269)/$K269)/IF($P269="","",IF(($P269-$O269)=0,1,($P269-$O269)))*100,1)),"")</f>
        <v/>
      </c>
      <c r="R269" s="31"/>
      <c r="S269" s="31"/>
      <c r="T269" s="31"/>
      <c r="U269" s="95"/>
      <c r="V269" s="27"/>
      <c r="W269" s="100"/>
      <c r="X269" s="126"/>
      <c r="Y269" s="127"/>
      <c r="Z269" s="120"/>
      <c r="AA269" s="60"/>
      <c r="AB269" s="61"/>
      <c r="AD269" s="90">
        <f t="shared" si="43"/>
        <v>0</v>
      </c>
      <c r="AE269" s="90">
        <f>IF(AND($G269&lt;&gt;"",AND(H269=※編集不可※選択項目!$C$4,T269="")),1,0)</f>
        <v>0</v>
      </c>
      <c r="AF269" s="90">
        <f t="shared" ref="AF269:AF312" si="49">IF(AND($G269&lt;&gt;"",COUNTIF($G269,"*■*")&gt;0,$V269=""),1,0)</f>
        <v>0</v>
      </c>
      <c r="AG269" s="90" t="str">
        <f t="shared" ref="AG269:AG312" si="50">IF(G269="","",TEXT(G269,"G/標準"))</f>
        <v/>
      </c>
      <c r="AH269" s="8">
        <f t="shared" si="44"/>
        <v>0</v>
      </c>
      <c r="AI269" s="8">
        <f t="shared" si="45"/>
        <v>0</v>
      </c>
    </row>
    <row r="270" spans="1:35" s="4" customFormat="1" ht="34.5" customHeight="1" x14ac:dyDescent="0.15">
      <c r="A270" s="56">
        <f t="shared" si="46"/>
        <v>258</v>
      </c>
      <c r="B270" s="59" t="str">
        <f t="shared" si="47"/>
        <v/>
      </c>
      <c r="C270" s="25"/>
      <c r="D270" s="26" t="str">
        <f t="shared" ref="D270:D312" si="51">IF($C$2="","",IF($B270&lt;&gt;"",$C$2,""))</f>
        <v/>
      </c>
      <c r="E270" s="26" t="str">
        <f t="shared" ref="E270:E312" si="52">IF($F$2="","",IF($B270&lt;&gt;"",$F$2,""))</f>
        <v/>
      </c>
      <c r="F270" s="27"/>
      <c r="G270" s="27"/>
      <c r="H270" s="31"/>
      <c r="I270" s="28"/>
      <c r="J270" s="29"/>
      <c r="K270" s="92"/>
      <c r="L270" s="29"/>
      <c r="M270" s="92"/>
      <c r="N270" s="30" t="str">
        <f t="shared" ref="N270:N312" si="53">IF(L270="","",L270)</f>
        <v/>
      </c>
      <c r="O270" s="28"/>
      <c r="P270" s="28"/>
      <c r="Q270" s="140" t="str">
        <f t="shared" si="48"/>
        <v/>
      </c>
      <c r="R270" s="31"/>
      <c r="S270" s="31"/>
      <c r="T270" s="31"/>
      <c r="U270" s="95"/>
      <c r="V270" s="27"/>
      <c r="W270" s="100"/>
      <c r="X270" s="126"/>
      <c r="Y270" s="127"/>
      <c r="Z270" s="120"/>
      <c r="AA270" s="60"/>
      <c r="AB270" s="61"/>
      <c r="AD270" s="90">
        <f t="shared" ref="AD270:AD312" si="54">IF(AND($C270&lt;&gt;"",OR(F270="",G270="",H270="",I270="",J270="",K270="",L270="",M270="",O270="",P270="",R270="",S270="")),1,0)</f>
        <v>0</v>
      </c>
      <c r="AE270" s="90">
        <f>IF(AND($G270&lt;&gt;"",AND(H270=※編集不可※選択項目!$C$4,T270="")),1,0)</f>
        <v>0</v>
      </c>
      <c r="AF270" s="90">
        <f t="shared" si="49"/>
        <v>0</v>
      </c>
      <c r="AG270" s="90" t="str">
        <f t="shared" si="50"/>
        <v/>
      </c>
      <c r="AH270" s="8">
        <f t="shared" ref="AH270:AH312" si="55">IF(AG270="",0,COUNTIF($AG$13:$AG$312,AG270))</f>
        <v>0</v>
      </c>
      <c r="AI270" s="8">
        <f t="shared" ref="AI270:AI312" si="56">IF(Q270&lt;1,1,0)</f>
        <v>0</v>
      </c>
    </row>
    <row r="271" spans="1:35" s="4" customFormat="1" ht="34.5" customHeight="1" x14ac:dyDescent="0.15">
      <c r="A271" s="56">
        <f t="shared" si="46"/>
        <v>259</v>
      </c>
      <c r="B271" s="59" t="str">
        <f t="shared" si="47"/>
        <v/>
      </c>
      <c r="C271" s="25"/>
      <c r="D271" s="26" t="str">
        <f t="shared" si="51"/>
        <v/>
      </c>
      <c r="E271" s="26" t="str">
        <f t="shared" si="52"/>
        <v/>
      </c>
      <c r="F271" s="27"/>
      <c r="G271" s="27"/>
      <c r="H271" s="31"/>
      <c r="I271" s="28"/>
      <c r="J271" s="29"/>
      <c r="K271" s="92"/>
      <c r="L271" s="29"/>
      <c r="M271" s="92"/>
      <c r="N271" s="30" t="str">
        <f t="shared" si="53"/>
        <v/>
      </c>
      <c r="O271" s="28"/>
      <c r="P271" s="28"/>
      <c r="Q271" s="140" t="str">
        <f t="shared" si="48"/>
        <v/>
      </c>
      <c r="R271" s="31"/>
      <c r="S271" s="31"/>
      <c r="T271" s="31"/>
      <c r="U271" s="95"/>
      <c r="V271" s="27"/>
      <c r="W271" s="100"/>
      <c r="X271" s="126"/>
      <c r="Y271" s="127"/>
      <c r="Z271" s="120"/>
      <c r="AA271" s="60"/>
      <c r="AB271" s="61"/>
      <c r="AD271" s="90">
        <f t="shared" si="54"/>
        <v>0</v>
      </c>
      <c r="AE271" s="90">
        <f>IF(AND($G271&lt;&gt;"",AND(H271=※編集不可※選択項目!$C$4,T271="")),1,0)</f>
        <v>0</v>
      </c>
      <c r="AF271" s="90">
        <f t="shared" si="49"/>
        <v>0</v>
      </c>
      <c r="AG271" s="90" t="str">
        <f t="shared" si="50"/>
        <v/>
      </c>
      <c r="AH271" s="8">
        <f t="shared" si="55"/>
        <v>0</v>
      </c>
      <c r="AI271" s="8">
        <f t="shared" si="56"/>
        <v>0</v>
      </c>
    </row>
    <row r="272" spans="1:35" s="4" customFormat="1" ht="34.5" customHeight="1" x14ac:dyDescent="0.15">
      <c r="A272" s="56">
        <f t="shared" si="46"/>
        <v>260</v>
      </c>
      <c r="B272" s="59" t="str">
        <f t="shared" si="47"/>
        <v/>
      </c>
      <c r="C272" s="25"/>
      <c r="D272" s="26" t="str">
        <f t="shared" si="51"/>
        <v/>
      </c>
      <c r="E272" s="26" t="str">
        <f t="shared" si="52"/>
        <v/>
      </c>
      <c r="F272" s="27"/>
      <c r="G272" s="27"/>
      <c r="H272" s="31"/>
      <c r="I272" s="28"/>
      <c r="J272" s="29"/>
      <c r="K272" s="92"/>
      <c r="L272" s="29"/>
      <c r="M272" s="92"/>
      <c r="N272" s="30" t="str">
        <f t="shared" si="53"/>
        <v/>
      </c>
      <c r="O272" s="28"/>
      <c r="P272" s="28"/>
      <c r="Q272" s="140" t="str">
        <f t="shared" si="48"/>
        <v/>
      </c>
      <c r="R272" s="31"/>
      <c r="S272" s="31"/>
      <c r="T272" s="31"/>
      <c r="U272" s="95"/>
      <c r="V272" s="27"/>
      <c r="W272" s="100"/>
      <c r="X272" s="126"/>
      <c r="Y272" s="127"/>
      <c r="Z272" s="120"/>
      <c r="AA272" s="60"/>
      <c r="AB272" s="61"/>
      <c r="AD272" s="90">
        <f t="shared" si="54"/>
        <v>0</v>
      </c>
      <c r="AE272" s="90">
        <f>IF(AND($G272&lt;&gt;"",AND(H272=※編集不可※選択項目!$C$4,T272="")),1,0)</f>
        <v>0</v>
      </c>
      <c r="AF272" s="90">
        <f t="shared" si="49"/>
        <v>0</v>
      </c>
      <c r="AG272" s="90" t="str">
        <f t="shared" si="50"/>
        <v/>
      </c>
      <c r="AH272" s="8">
        <f t="shared" si="55"/>
        <v>0</v>
      </c>
      <c r="AI272" s="8">
        <f t="shared" si="56"/>
        <v>0</v>
      </c>
    </row>
    <row r="273" spans="1:35" s="4" customFormat="1" ht="34.5" customHeight="1" x14ac:dyDescent="0.15">
      <c r="A273" s="56">
        <f t="shared" si="46"/>
        <v>261</v>
      </c>
      <c r="B273" s="59" t="str">
        <f t="shared" si="47"/>
        <v/>
      </c>
      <c r="C273" s="25"/>
      <c r="D273" s="26" t="str">
        <f t="shared" si="51"/>
        <v/>
      </c>
      <c r="E273" s="26" t="str">
        <f t="shared" si="52"/>
        <v/>
      </c>
      <c r="F273" s="27"/>
      <c r="G273" s="27"/>
      <c r="H273" s="31"/>
      <c r="I273" s="28"/>
      <c r="J273" s="29"/>
      <c r="K273" s="92"/>
      <c r="L273" s="29"/>
      <c r="M273" s="92"/>
      <c r="N273" s="30" t="str">
        <f t="shared" si="53"/>
        <v/>
      </c>
      <c r="O273" s="28"/>
      <c r="P273" s="28"/>
      <c r="Q273" s="140" t="str">
        <f t="shared" si="48"/>
        <v/>
      </c>
      <c r="R273" s="31"/>
      <c r="S273" s="31"/>
      <c r="T273" s="31"/>
      <c r="U273" s="95"/>
      <c r="V273" s="27"/>
      <c r="W273" s="100"/>
      <c r="X273" s="126"/>
      <c r="Y273" s="127"/>
      <c r="Z273" s="120"/>
      <c r="AA273" s="60"/>
      <c r="AB273" s="61"/>
      <c r="AD273" s="90">
        <f t="shared" si="54"/>
        <v>0</v>
      </c>
      <c r="AE273" s="90">
        <f>IF(AND($G273&lt;&gt;"",AND(H273=※編集不可※選択項目!$C$4,T273="")),1,0)</f>
        <v>0</v>
      </c>
      <c r="AF273" s="90">
        <f t="shared" si="49"/>
        <v>0</v>
      </c>
      <c r="AG273" s="90" t="str">
        <f t="shared" si="50"/>
        <v/>
      </c>
      <c r="AH273" s="8">
        <f t="shared" si="55"/>
        <v>0</v>
      </c>
      <c r="AI273" s="8">
        <f t="shared" si="56"/>
        <v>0</v>
      </c>
    </row>
    <row r="274" spans="1:35" s="4" customFormat="1" ht="34.5" customHeight="1" x14ac:dyDescent="0.15">
      <c r="A274" s="56">
        <f t="shared" si="46"/>
        <v>262</v>
      </c>
      <c r="B274" s="59" t="str">
        <f t="shared" si="47"/>
        <v/>
      </c>
      <c r="C274" s="25"/>
      <c r="D274" s="26" t="str">
        <f t="shared" si="51"/>
        <v/>
      </c>
      <c r="E274" s="26" t="str">
        <f t="shared" si="52"/>
        <v/>
      </c>
      <c r="F274" s="27"/>
      <c r="G274" s="27"/>
      <c r="H274" s="31"/>
      <c r="I274" s="28"/>
      <c r="J274" s="29"/>
      <c r="K274" s="92"/>
      <c r="L274" s="29"/>
      <c r="M274" s="92"/>
      <c r="N274" s="30" t="str">
        <f t="shared" si="53"/>
        <v/>
      </c>
      <c r="O274" s="28"/>
      <c r="P274" s="28"/>
      <c r="Q274" s="140" t="str">
        <f t="shared" si="48"/>
        <v/>
      </c>
      <c r="R274" s="31"/>
      <c r="S274" s="31"/>
      <c r="T274" s="31"/>
      <c r="U274" s="95"/>
      <c r="V274" s="27"/>
      <c r="W274" s="100"/>
      <c r="X274" s="126"/>
      <c r="Y274" s="127"/>
      <c r="Z274" s="120"/>
      <c r="AA274" s="60"/>
      <c r="AB274" s="61"/>
      <c r="AD274" s="90">
        <f t="shared" si="54"/>
        <v>0</v>
      </c>
      <c r="AE274" s="90">
        <f>IF(AND($G274&lt;&gt;"",AND(H274=※編集不可※選択項目!$C$4,T274="")),1,0)</f>
        <v>0</v>
      </c>
      <c r="AF274" s="90">
        <f t="shared" si="49"/>
        <v>0</v>
      </c>
      <c r="AG274" s="90" t="str">
        <f t="shared" si="50"/>
        <v/>
      </c>
      <c r="AH274" s="8">
        <f t="shared" si="55"/>
        <v>0</v>
      </c>
      <c r="AI274" s="8">
        <f t="shared" si="56"/>
        <v>0</v>
      </c>
    </row>
    <row r="275" spans="1:35" s="4" customFormat="1" ht="34.5" customHeight="1" x14ac:dyDescent="0.15">
      <c r="A275" s="56">
        <f t="shared" si="46"/>
        <v>263</v>
      </c>
      <c r="B275" s="59" t="str">
        <f t="shared" si="47"/>
        <v/>
      </c>
      <c r="C275" s="25"/>
      <c r="D275" s="26" t="str">
        <f t="shared" si="51"/>
        <v/>
      </c>
      <c r="E275" s="26" t="str">
        <f t="shared" si="52"/>
        <v/>
      </c>
      <c r="F275" s="27"/>
      <c r="G275" s="27"/>
      <c r="H275" s="31"/>
      <c r="I275" s="28"/>
      <c r="J275" s="29"/>
      <c r="K275" s="92"/>
      <c r="L275" s="29"/>
      <c r="M275" s="92"/>
      <c r="N275" s="30" t="str">
        <f t="shared" si="53"/>
        <v/>
      </c>
      <c r="O275" s="28"/>
      <c r="P275" s="28"/>
      <c r="Q275" s="140" t="str">
        <f t="shared" si="48"/>
        <v/>
      </c>
      <c r="R275" s="31"/>
      <c r="S275" s="31"/>
      <c r="T275" s="31"/>
      <c r="U275" s="95"/>
      <c r="V275" s="27"/>
      <c r="W275" s="100"/>
      <c r="X275" s="126"/>
      <c r="Y275" s="127"/>
      <c r="Z275" s="120"/>
      <c r="AA275" s="60"/>
      <c r="AB275" s="61"/>
      <c r="AD275" s="90">
        <f t="shared" si="54"/>
        <v>0</v>
      </c>
      <c r="AE275" s="90">
        <f>IF(AND($G275&lt;&gt;"",AND(H275=※編集不可※選択項目!$C$4,T275="")),1,0)</f>
        <v>0</v>
      </c>
      <c r="AF275" s="90">
        <f t="shared" si="49"/>
        <v>0</v>
      </c>
      <c r="AG275" s="90" t="str">
        <f t="shared" si="50"/>
        <v/>
      </c>
      <c r="AH275" s="8">
        <f t="shared" si="55"/>
        <v>0</v>
      </c>
      <c r="AI275" s="8">
        <f t="shared" si="56"/>
        <v>0</v>
      </c>
    </row>
    <row r="276" spans="1:35" s="4" customFormat="1" ht="34.5" customHeight="1" x14ac:dyDescent="0.15">
      <c r="A276" s="56">
        <f t="shared" si="46"/>
        <v>264</v>
      </c>
      <c r="B276" s="59" t="str">
        <f t="shared" si="47"/>
        <v/>
      </c>
      <c r="C276" s="25"/>
      <c r="D276" s="26" t="str">
        <f t="shared" si="51"/>
        <v/>
      </c>
      <c r="E276" s="26" t="str">
        <f t="shared" si="52"/>
        <v/>
      </c>
      <c r="F276" s="27"/>
      <c r="G276" s="27"/>
      <c r="H276" s="31"/>
      <c r="I276" s="28"/>
      <c r="J276" s="29"/>
      <c r="K276" s="92"/>
      <c r="L276" s="29"/>
      <c r="M276" s="92"/>
      <c r="N276" s="30" t="str">
        <f t="shared" si="53"/>
        <v/>
      </c>
      <c r="O276" s="28"/>
      <c r="P276" s="28"/>
      <c r="Q276" s="140" t="str">
        <f t="shared" si="48"/>
        <v/>
      </c>
      <c r="R276" s="31"/>
      <c r="S276" s="31"/>
      <c r="T276" s="31"/>
      <c r="U276" s="95"/>
      <c r="V276" s="27"/>
      <c r="W276" s="100"/>
      <c r="X276" s="126"/>
      <c r="Y276" s="127"/>
      <c r="Z276" s="120"/>
      <c r="AA276" s="60"/>
      <c r="AB276" s="61"/>
      <c r="AD276" s="90">
        <f t="shared" si="54"/>
        <v>0</v>
      </c>
      <c r="AE276" s="90">
        <f>IF(AND($G276&lt;&gt;"",AND(H276=※編集不可※選択項目!$C$4,T276="")),1,0)</f>
        <v>0</v>
      </c>
      <c r="AF276" s="90">
        <f t="shared" si="49"/>
        <v>0</v>
      </c>
      <c r="AG276" s="90" t="str">
        <f t="shared" si="50"/>
        <v/>
      </c>
      <c r="AH276" s="8">
        <f t="shared" si="55"/>
        <v>0</v>
      </c>
      <c r="AI276" s="8">
        <f t="shared" si="56"/>
        <v>0</v>
      </c>
    </row>
    <row r="277" spans="1:35" s="4" customFormat="1" ht="34.5" customHeight="1" x14ac:dyDescent="0.15">
      <c r="A277" s="56">
        <f t="shared" si="46"/>
        <v>265</v>
      </c>
      <c r="B277" s="59" t="str">
        <f t="shared" si="47"/>
        <v/>
      </c>
      <c r="C277" s="25"/>
      <c r="D277" s="26" t="str">
        <f t="shared" si="51"/>
        <v/>
      </c>
      <c r="E277" s="26" t="str">
        <f t="shared" si="52"/>
        <v/>
      </c>
      <c r="F277" s="27"/>
      <c r="G277" s="27"/>
      <c r="H277" s="31"/>
      <c r="I277" s="28"/>
      <c r="J277" s="29"/>
      <c r="K277" s="92"/>
      <c r="L277" s="29"/>
      <c r="M277" s="92"/>
      <c r="N277" s="30" t="str">
        <f t="shared" si="53"/>
        <v/>
      </c>
      <c r="O277" s="28"/>
      <c r="P277" s="28"/>
      <c r="Q277" s="140" t="str">
        <f t="shared" si="48"/>
        <v/>
      </c>
      <c r="R277" s="31"/>
      <c r="S277" s="31"/>
      <c r="T277" s="31"/>
      <c r="U277" s="95"/>
      <c r="V277" s="27"/>
      <c r="W277" s="100"/>
      <c r="X277" s="126"/>
      <c r="Y277" s="127"/>
      <c r="Z277" s="120"/>
      <c r="AA277" s="60"/>
      <c r="AB277" s="61"/>
      <c r="AD277" s="90">
        <f t="shared" si="54"/>
        <v>0</v>
      </c>
      <c r="AE277" s="90">
        <f>IF(AND($G277&lt;&gt;"",AND(H277=※編集不可※選択項目!$C$4,T277="")),1,0)</f>
        <v>0</v>
      </c>
      <c r="AF277" s="90">
        <f t="shared" si="49"/>
        <v>0</v>
      </c>
      <c r="AG277" s="90" t="str">
        <f t="shared" si="50"/>
        <v/>
      </c>
      <c r="AH277" s="8">
        <f t="shared" si="55"/>
        <v>0</v>
      </c>
      <c r="AI277" s="8">
        <f t="shared" si="56"/>
        <v>0</v>
      </c>
    </row>
    <row r="278" spans="1:35" s="4" customFormat="1" ht="34.5" customHeight="1" x14ac:dyDescent="0.15">
      <c r="A278" s="56">
        <f t="shared" si="46"/>
        <v>266</v>
      </c>
      <c r="B278" s="59" t="str">
        <f t="shared" si="47"/>
        <v/>
      </c>
      <c r="C278" s="25"/>
      <c r="D278" s="26" t="str">
        <f t="shared" si="51"/>
        <v/>
      </c>
      <c r="E278" s="26" t="str">
        <f t="shared" si="52"/>
        <v/>
      </c>
      <c r="F278" s="27"/>
      <c r="G278" s="27"/>
      <c r="H278" s="31"/>
      <c r="I278" s="28"/>
      <c r="J278" s="29"/>
      <c r="K278" s="92"/>
      <c r="L278" s="29"/>
      <c r="M278" s="92"/>
      <c r="N278" s="30" t="str">
        <f t="shared" si="53"/>
        <v/>
      </c>
      <c r="O278" s="28"/>
      <c r="P278" s="28"/>
      <c r="Q278" s="140" t="str">
        <f t="shared" si="48"/>
        <v/>
      </c>
      <c r="R278" s="31"/>
      <c r="S278" s="31"/>
      <c r="T278" s="31"/>
      <c r="U278" s="95"/>
      <c r="V278" s="27"/>
      <c r="W278" s="100"/>
      <c r="X278" s="126"/>
      <c r="Y278" s="127"/>
      <c r="Z278" s="120"/>
      <c r="AA278" s="60"/>
      <c r="AB278" s="61"/>
      <c r="AD278" s="90">
        <f t="shared" si="54"/>
        <v>0</v>
      </c>
      <c r="AE278" s="90">
        <f>IF(AND($G278&lt;&gt;"",AND(H278=※編集不可※選択項目!$C$4,T278="")),1,0)</f>
        <v>0</v>
      </c>
      <c r="AF278" s="90">
        <f t="shared" si="49"/>
        <v>0</v>
      </c>
      <c r="AG278" s="90" t="str">
        <f t="shared" si="50"/>
        <v/>
      </c>
      <c r="AH278" s="8">
        <f t="shared" si="55"/>
        <v>0</v>
      </c>
      <c r="AI278" s="8">
        <f t="shared" si="56"/>
        <v>0</v>
      </c>
    </row>
    <row r="279" spans="1:35" s="4" customFormat="1" ht="34.5" customHeight="1" x14ac:dyDescent="0.15">
      <c r="A279" s="56">
        <f t="shared" si="46"/>
        <v>267</v>
      </c>
      <c r="B279" s="59" t="str">
        <f t="shared" si="47"/>
        <v/>
      </c>
      <c r="C279" s="25"/>
      <c r="D279" s="26" t="str">
        <f t="shared" si="51"/>
        <v/>
      </c>
      <c r="E279" s="26" t="str">
        <f t="shared" si="52"/>
        <v/>
      </c>
      <c r="F279" s="27"/>
      <c r="G279" s="27"/>
      <c r="H279" s="31"/>
      <c r="I279" s="28"/>
      <c r="J279" s="29"/>
      <c r="K279" s="92"/>
      <c r="L279" s="29"/>
      <c r="M279" s="92"/>
      <c r="N279" s="30" t="str">
        <f t="shared" si="53"/>
        <v/>
      </c>
      <c r="O279" s="28"/>
      <c r="P279" s="28"/>
      <c r="Q279" s="140" t="str">
        <f t="shared" si="48"/>
        <v/>
      </c>
      <c r="R279" s="31"/>
      <c r="S279" s="31"/>
      <c r="T279" s="31"/>
      <c r="U279" s="95"/>
      <c r="V279" s="27"/>
      <c r="W279" s="100"/>
      <c r="X279" s="126"/>
      <c r="Y279" s="127"/>
      <c r="Z279" s="120"/>
      <c r="AA279" s="60"/>
      <c r="AB279" s="61"/>
      <c r="AD279" s="90">
        <f t="shared" si="54"/>
        <v>0</v>
      </c>
      <c r="AE279" s="90">
        <f>IF(AND($G279&lt;&gt;"",AND(H279=※編集不可※選択項目!$C$4,T279="")),1,0)</f>
        <v>0</v>
      </c>
      <c r="AF279" s="90">
        <f t="shared" si="49"/>
        <v>0</v>
      </c>
      <c r="AG279" s="90" t="str">
        <f t="shared" si="50"/>
        <v/>
      </c>
      <c r="AH279" s="8">
        <f t="shared" si="55"/>
        <v>0</v>
      </c>
      <c r="AI279" s="8">
        <f t="shared" si="56"/>
        <v>0</v>
      </c>
    </row>
    <row r="280" spans="1:35" s="4" customFormat="1" ht="34.5" customHeight="1" x14ac:dyDescent="0.15">
      <c r="A280" s="56">
        <f t="shared" si="46"/>
        <v>268</v>
      </c>
      <c r="B280" s="59" t="str">
        <f t="shared" si="47"/>
        <v/>
      </c>
      <c r="C280" s="25"/>
      <c r="D280" s="26" t="str">
        <f t="shared" si="51"/>
        <v/>
      </c>
      <c r="E280" s="26" t="str">
        <f t="shared" si="52"/>
        <v/>
      </c>
      <c r="F280" s="27"/>
      <c r="G280" s="27"/>
      <c r="H280" s="31"/>
      <c r="I280" s="28"/>
      <c r="J280" s="29"/>
      <c r="K280" s="92"/>
      <c r="L280" s="29"/>
      <c r="M280" s="92"/>
      <c r="N280" s="30" t="str">
        <f t="shared" si="53"/>
        <v/>
      </c>
      <c r="O280" s="28"/>
      <c r="P280" s="28"/>
      <c r="Q280" s="140" t="str">
        <f t="shared" si="48"/>
        <v/>
      </c>
      <c r="R280" s="31"/>
      <c r="S280" s="31"/>
      <c r="T280" s="31"/>
      <c r="U280" s="95"/>
      <c r="V280" s="27"/>
      <c r="W280" s="100"/>
      <c r="X280" s="126"/>
      <c r="Y280" s="127"/>
      <c r="Z280" s="120"/>
      <c r="AA280" s="60"/>
      <c r="AB280" s="61"/>
      <c r="AD280" s="90">
        <f t="shared" si="54"/>
        <v>0</v>
      </c>
      <c r="AE280" s="90">
        <f>IF(AND($G280&lt;&gt;"",AND(H280=※編集不可※選択項目!$C$4,T280="")),1,0)</f>
        <v>0</v>
      </c>
      <c r="AF280" s="90">
        <f t="shared" si="49"/>
        <v>0</v>
      </c>
      <c r="AG280" s="90" t="str">
        <f t="shared" si="50"/>
        <v/>
      </c>
      <c r="AH280" s="8">
        <f t="shared" si="55"/>
        <v>0</v>
      </c>
      <c r="AI280" s="8">
        <f t="shared" si="56"/>
        <v>0</v>
      </c>
    </row>
    <row r="281" spans="1:35" s="4" customFormat="1" ht="34.5" customHeight="1" x14ac:dyDescent="0.15">
      <c r="A281" s="56">
        <f t="shared" si="46"/>
        <v>269</v>
      </c>
      <c r="B281" s="59" t="str">
        <f t="shared" si="47"/>
        <v/>
      </c>
      <c r="C281" s="25"/>
      <c r="D281" s="26" t="str">
        <f t="shared" si="51"/>
        <v/>
      </c>
      <c r="E281" s="26" t="str">
        <f t="shared" si="52"/>
        <v/>
      </c>
      <c r="F281" s="27"/>
      <c r="G281" s="27"/>
      <c r="H281" s="31"/>
      <c r="I281" s="28"/>
      <c r="J281" s="29"/>
      <c r="K281" s="92"/>
      <c r="L281" s="29"/>
      <c r="M281" s="92"/>
      <c r="N281" s="30" t="str">
        <f t="shared" si="53"/>
        <v/>
      </c>
      <c r="O281" s="28"/>
      <c r="P281" s="28"/>
      <c r="Q281" s="140" t="str">
        <f t="shared" si="48"/>
        <v/>
      </c>
      <c r="R281" s="31"/>
      <c r="S281" s="31"/>
      <c r="T281" s="31"/>
      <c r="U281" s="95"/>
      <c r="V281" s="27"/>
      <c r="W281" s="100"/>
      <c r="X281" s="126"/>
      <c r="Y281" s="127"/>
      <c r="Z281" s="120"/>
      <c r="AA281" s="60"/>
      <c r="AB281" s="61"/>
      <c r="AD281" s="90">
        <f t="shared" si="54"/>
        <v>0</v>
      </c>
      <c r="AE281" s="90">
        <f>IF(AND($G281&lt;&gt;"",AND(H281=※編集不可※選択項目!$C$4,T281="")),1,0)</f>
        <v>0</v>
      </c>
      <c r="AF281" s="90">
        <f t="shared" si="49"/>
        <v>0</v>
      </c>
      <c r="AG281" s="90" t="str">
        <f t="shared" si="50"/>
        <v/>
      </c>
      <c r="AH281" s="8">
        <f t="shared" si="55"/>
        <v>0</v>
      </c>
      <c r="AI281" s="8">
        <f t="shared" si="56"/>
        <v>0</v>
      </c>
    </row>
    <row r="282" spans="1:35" s="4" customFormat="1" ht="34.5" customHeight="1" x14ac:dyDescent="0.15">
      <c r="A282" s="56">
        <f t="shared" si="46"/>
        <v>270</v>
      </c>
      <c r="B282" s="59" t="str">
        <f t="shared" si="47"/>
        <v/>
      </c>
      <c r="C282" s="25"/>
      <c r="D282" s="26" t="str">
        <f t="shared" si="51"/>
        <v/>
      </c>
      <c r="E282" s="26" t="str">
        <f t="shared" si="52"/>
        <v/>
      </c>
      <c r="F282" s="27"/>
      <c r="G282" s="27"/>
      <c r="H282" s="31"/>
      <c r="I282" s="28"/>
      <c r="J282" s="29"/>
      <c r="K282" s="92"/>
      <c r="L282" s="29"/>
      <c r="M282" s="92"/>
      <c r="N282" s="30" t="str">
        <f t="shared" si="53"/>
        <v/>
      </c>
      <c r="O282" s="28"/>
      <c r="P282" s="28"/>
      <c r="Q282" s="140" t="str">
        <f t="shared" si="48"/>
        <v/>
      </c>
      <c r="R282" s="31"/>
      <c r="S282" s="31"/>
      <c r="T282" s="31"/>
      <c r="U282" s="95"/>
      <c r="V282" s="27"/>
      <c r="W282" s="100"/>
      <c r="X282" s="126"/>
      <c r="Y282" s="127"/>
      <c r="Z282" s="120"/>
      <c r="AA282" s="60"/>
      <c r="AB282" s="61"/>
      <c r="AD282" s="90">
        <f t="shared" si="54"/>
        <v>0</v>
      </c>
      <c r="AE282" s="90">
        <f>IF(AND($G282&lt;&gt;"",AND(H282=※編集不可※選択項目!$C$4,T282="")),1,0)</f>
        <v>0</v>
      </c>
      <c r="AF282" s="90">
        <f t="shared" si="49"/>
        <v>0</v>
      </c>
      <c r="AG282" s="90" t="str">
        <f t="shared" si="50"/>
        <v/>
      </c>
      <c r="AH282" s="8">
        <f t="shared" si="55"/>
        <v>0</v>
      </c>
      <c r="AI282" s="8">
        <f t="shared" si="56"/>
        <v>0</v>
      </c>
    </row>
    <row r="283" spans="1:35" s="4" customFormat="1" ht="34.5" customHeight="1" x14ac:dyDescent="0.15">
      <c r="A283" s="56">
        <f t="shared" si="46"/>
        <v>271</v>
      </c>
      <c r="B283" s="59" t="str">
        <f t="shared" si="47"/>
        <v/>
      </c>
      <c r="C283" s="25"/>
      <c r="D283" s="26" t="str">
        <f t="shared" si="51"/>
        <v/>
      </c>
      <c r="E283" s="26" t="str">
        <f t="shared" si="52"/>
        <v/>
      </c>
      <c r="F283" s="27"/>
      <c r="G283" s="27"/>
      <c r="H283" s="31"/>
      <c r="I283" s="28"/>
      <c r="J283" s="29"/>
      <c r="K283" s="92"/>
      <c r="L283" s="29"/>
      <c r="M283" s="92"/>
      <c r="N283" s="30" t="str">
        <f t="shared" si="53"/>
        <v/>
      </c>
      <c r="O283" s="28"/>
      <c r="P283" s="28"/>
      <c r="Q283" s="140" t="str">
        <f t="shared" si="48"/>
        <v/>
      </c>
      <c r="R283" s="31"/>
      <c r="S283" s="31"/>
      <c r="T283" s="31"/>
      <c r="U283" s="95"/>
      <c r="V283" s="27"/>
      <c r="W283" s="100"/>
      <c r="X283" s="126"/>
      <c r="Y283" s="127"/>
      <c r="Z283" s="120"/>
      <c r="AA283" s="60"/>
      <c r="AB283" s="61"/>
      <c r="AD283" s="90">
        <f t="shared" si="54"/>
        <v>0</v>
      </c>
      <c r="AE283" s="90">
        <f>IF(AND($G283&lt;&gt;"",AND(H283=※編集不可※選択項目!$C$4,T283="")),1,0)</f>
        <v>0</v>
      </c>
      <c r="AF283" s="90">
        <f t="shared" si="49"/>
        <v>0</v>
      </c>
      <c r="AG283" s="90" t="str">
        <f t="shared" si="50"/>
        <v/>
      </c>
      <c r="AH283" s="8">
        <f t="shared" si="55"/>
        <v>0</v>
      </c>
      <c r="AI283" s="8">
        <f t="shared" si="56"/>
        <v>0</v>
      </c>
    </row>
    <row r="284" spans="1:35" s="4" customFormat="1" ht="34.5" customHeight="1" x14ac:dyDescent="0.15">
      <c r="A284" s="56">
        <f t="shared" si="46"/>
        <v>272</v>
      </c>
      <c r="B284" s="59" t="str">
        <f t="shared" si="47"/>
        <v/>
      </c>
      <c r="C284" s="25"/>
      <c r="D284" s="26" t="str">
        <f t="shared" si="51"/>
        <v/>
      </c>
      <c r="E284" s="26" t="str">
        <f t="shared" si="52"/>
        <v/>
      </c>
      <c r="F284" s="27"/>
      <c r="G284" s="27"/>
      <c r="H284" s="31"/>
      <c r="I284" s="28"/>
      <c r="J284" s="29"/>
      <c r="K284" s="92"/>
      <c r="L284" s="29"/>
      <c r="M284" s="92"/>
      <c r="N284" s="30" t="str">
        <f t="shared" si="53"/>
        <v/>
      </c>
      <c r="O284" s="28"/>
      <c r="P284" s="28"/>
      <c r="Q284" s="140" t="str">
        <f t="shared" si="48"/>
        <v/>
      </c>
      <c r="R284" s="31"/>
      <c r="S284" s="31"/>
      <c r="T284" s="31"/>
      <c r="U284" s="95"/>
      <c r="V284" s="27"/>
      <c r="W284" s="100"/>
      <c r="X284" s="126"/>
      <c r="Y284" s="127"/>
      <c r="Z284" s="120"/>
      <c r="AA284" s="60"/>
      <c r="AB284" s="61"/>
      <c r="AD284" s="90">
        <f t="shared" si="54"/>
        <v>0</v>
      </c>
      <c r="AE284" s="90">
        <f>IF(AND($G284&lt;&gt;"",AND(H284=※編集不可※選択項目!$C$4,T284="")),1,0)</f>
        <v>0</v>
      </c>
      <c r="AF284" s="90">
        <f t="shared" si="49"/>
        <v>0</v>
      </c>
      <c r="AG284" s="90" t="str">
        <f t="shared" si="50"/>
        <v/>
      </c>
      <c r="AH284" s="8">
        <f t="shared" si="55"/>
        <v>0</v>
      </c>
      <c r="AI284" s="8">
        <f t="shared" si="56"/>
        <v>0</v>
      </c>
    </row>
    <row r="285" spans="1:35" s="4" customFormat="1" ht="34.5" customHeight="1" x14ac:dyDescent="0.15">
      <c r="A285" s="56">
        <f t="shared" si="46"/>
        <v>273</v>
      </c>
      <c r="B285" s="59" t="str">
        <f t="shared" si="47"/>
        <v/>
      </c>
      <c r="C285" s="25"/>
      <c r="D285" s="26" t="str">
        <f t="shared" si="51"/>
        <v/>
      </c>
      <c r="E285" s="26" t="str">
        <f t="shared" si="52"/>
        <v/>
      </c>
      <c r="F285" s="27"/>
      <c r="G285" s="27"/>
      <c r="H285" s="31"/>
      <c r="I285" s="28"/>
      <c r="J285" s="29"/>
      <c r="K285" s="92"/>
      <c r="L285" s="29"/>
      <c r="M285" s="92"/>
      <c r="N285" s="30" t="str">
        <f t="shared" si="53"/>
        <v/>
      </c>
      <c r="O285" s="28"/>
      <c r="P285" s="28"/>
      <c r="Q285" s="140" t="str">
        <f t="shared" si="48"/>
        <v/>
      </c>
      <c r="R285" s="31"/>
      <c r="S285" s="31"/>
      <c r="T285" s="31"/>
      <c r="U285" s="95"/>
      <c r="V285" s="27"/>
      <c r="W285" s="100"/>
      <c r="X285" s="126"/>
      <c r="Y285" s="127"/>
      <c r="Z285" s="120"/>
      <c r="AA285" s="60"/>
      <c r="AB285" s="61"/>
      <c r="AD285" s="90">
        <f t="shared" si="54"/>
        <v>0</v>
      </c>
      <c r="AE285" s="90">
        <f>IF(AND($G285&lt;&gt;"",AND(H285=※編集不可※選択項目!$C$4,T285="")),1,0)</f>
        <v>0</v>
      </c>
      <c r="AF285" s="90">
        <f t="shared" si="49"/>
        <v>0</v>
      </c>
      <c r="AG285" s="90" t="str">
        <f t="shared" si="50"/>
        <v/>
      </c>
      <c r="AH285" s="8">
        <f t="shared" si="55"/>
        <v>0</v>
      </c>
      <c r="AI285" s="8">
        <f t="shared" si="56"/>
        <v>0</v>
      </c>
    </row>
    <row r="286" spans="1:35" s="4" customFormat="1" ht="34.5" customHeight="1" x14ac:dyDescent="0.15">
      <c r="A286" s="56">
        <f t="shared" si="46"/>
        <v>274</v>
      </c>
      <c r="B286" s="59" t="str">
        <f t="shared" si="47"/>
        <v/>
      </c>
      <c r="C286" s="25"/>
      <c r="D286" s="26" t="str">
        <f t="shared" si="51"/>
        <v/>
      </c>
      <c r="E286" s="26" t="str">
        <f t="shared" si="52"/>
        <v/>
      </c>
      <c r="F286" s="27"/>
      <c r="G286" s="27"/>
      <c r="H286" s="31"/>
      <c r="I286" s="28"/>
      <c r="J286" s="29"/>
      <c r="K286" s="92"/>
      <c r="L286" s="29"/>
      <c r="M286" s="92"/>
      <c r="N286" s="30" t="str">
        <f t="shared" si="53"/>
        <v/>
      </c>
      <c r="O286" s="28"/>
      <c r="P286" s="28"/>
      <c r="Q286" s="140" t="str">
        <f t="shared" si="48"/>
        <v/>
      </c>
      <c r="R286" s="31"/>
      <c r="S286" s="31"/>
      <c r="T286" s="31"/>
      <c r="U286" s="95"/>
      <c r="V286" s="27"/>
      <c r="W286" s="100"/>
      <c r="X286" s="126"/>
      <c r="Y286" s="127"/>
      <c r="Z286" s="120"/>
      <c r="AA286" s="60"/>
      <c r="AB286" s="61"/>
      <c r="AD286" s="90">
        <f t="shared" si="54"/>
        <v>0</v>
      </c>
      <c r="AE286" s="90">
        <f>IF(AND($G286&lt;&gt;"",AND(H286=※編集不可※選択項目!$C$4,T286="")),1,0)</f>
        <v>0</v>
      </c>
      <c r="AF286" s="90">
        <f t="shared" si="49"/>
        <v>0</v>
      </c>
      <c r="AG286" s="90" t="str">
        <f t="shared" si="50"/>
        <v/>
      </c>
      <c r="AH286" s="8">
        <f t="shared" si="55"/>
        <v>0</v>
      </c>
      <c r="AI286" s="8">
        <f t="shared" si="56"/>
        <v>0</v>
      </c>
    </row>
    <row r="287" spans="1:35" s="4" customFormat="1" ht="34.5" customHeight="1" x14ac:dyDescent="0.15">
      <c r="A287" s="56">
        <f t="shared" si="46"/>
        <v>275</v>
      </c>
      <c r="B287" s="59" t="str">
        <f t="shared" si="47"/>
        <v/>
      </c>
      <c r="C287" s="25"/>
      <c r="D287" s="26" t="str">
        <f t="shared" si="51"/>
        <v/>
      </c>
      <c r="E287" s="26" t="str">
        <f t="shared" si="52"/>
        <v/>
      </c>
      <c r="F287" s="27"/>
      <c r="G287" s="27"/>
      <c r="H287" s="31"/>
      <c r="I287" s="28"/>
      <c r="J287" s="29"/>
      <c r="K287" s="92"/>
      <c r="L287" s="29"/>
      <c r="M287" s="92"/>
      <c r="N287" s="30" t="str">
        <f t="shared" si="53"/>
        <v/>
      </c>
      <c r="O287" s="28"/>
      <c r="P287" s="28"/>
      <c r="Q287" s="140" t="str">
        <f t="shared" si="48"/>
        <v/>
      </c>
      <c r="R287" s="31"/>
      <c r="S287" s="31"/>
      <c r="T287" s="31"/>
      <c r="U287" s="95"/>
      <c r="V287" s="27"/>
      <c r="W287" s="100"/>
      <c r="X287" s="126"/>
      <c r="Y287" s="127"/>
      <c r="Z287" s="120"/>
      <c r="AA287" s="60"/>
      <c r="AB287" s="61"/>
      <c r="AD287" s="90">
        <f t="shared" si="54"/>
        <v>0</v>
      </c>
      <c r="AE287" s="90">
        <f>IF(AND($G287&lt;&gt;"",AND(H287=※編集不可※選択項目!$C$4,T287="")),1,0)</f>
        <v>0</v>
      </c>
      <c r="AF287" s="90">
        <f t="shared" si="49"/>
        <v>0</v>
      </c>
      <c r="AG287" s="90" t="str">
        <f t="shared" si="50"/>
        <v/>
      </c>
      <c r="AH287" s="8">
        <f t="shared" si="55"/>
        <v>0</v>
      </c>
      <c r="AI287" s="8">
        <f t="shared" si="56"/>
        <v>0</v>
      </c>
    </row>
    <row r="288" spans="1:35" s="4" customFormat="1" ht="34.5" customHeight="1" x14ac:dyDescent="0.15">
      <c r="A288" s="56">
        <f t="shared" si="46"/>
        <v>276</v>
      </c>
      <c r="B288" s="59" t="str">
        <f t="shared" si="47"/>
        <v/>
      </c>
      <c r="C288" s="25"/>
      <c r="D288" s="26" t="str">
        <f t="shared" si="51"/>
        <v/>
      </c>
      <c r="E288" s="26" t="str">
        <f t="shared" si="52"/>
        <v/>
      </c>
      <c r="F288" s="27"/>
      <c r="G288" s="27"/>
      <c r="H288" s="31"/>
      <c r="I288" s="28"/>
      <c r="J288" s="29"/>
      <c r="K288" s="92"/>
      <c r="L288" s="29"/>
      <c r="M288" s="92"/>
      <c r="N288" s="30" t="str">
        <f t="shared" si="53"/>
        <v/>
      </c>
      <c r="O288" s="28"/>
      <c r="P288" s="28"/>
      <c r="Q288" s="140" t="str">
        <f t="shared" si="48"/>
        <v/>
      </c>
      <c r="R288" s="31"/>
      <c r="S288" s="31"/>
      <c r="T288" s="31"/>
      <c r="U288" s="95"/>
      <c r="V288" s="27"/>
      <c r="W288" s="100"/>
      <c r="X288" s="126"/>
      <c r="Y288" s="127"/>
      <c r="Z288" s="120"/>
      <c r="AA288" s="60"/>
      <c r="AB288" s="61"/>
      <c r="AD288" s="90">
        <f t="shared" si="54"/>
        <v>0</v>
      </c>
      <c r="AE288" s="90">
        <f>IF(AND($G288&lt;&gt;"",AND(H288=※編集不可※選択項目!$C$4,T288="")),1,0)</f>
        <v>0</v>
      </c>
      <c r="AF288" s="90">
        <f t="shared" si="49"/>
        <v>0</v>
      </c>
      <c r="AG288" s="90" t="str">
        <f t="shared" si="50"/>
        <v/>
      </c>
      <c r="AH288" s="8">
        <f t="shared" si="55"/>
        <v>0</v>
      </c>
      <c r="AI288" s="8">
        <f t="shared" si="56"/>
        <v>0</v>
      </c>
    </row>
    <row r="289" spans="1:35" s="4" customFormat="1" ht="34.5" customHeight="1" x14ac:dyDescent="0.15">
      <c r="A289" s="56">
        <f t="shared" si="46"/>
        <v>277</v>
      </c>
      <c r="B289" s="59" t="str">
        <f t="shared" si="47"/>
        <v/>
      </c>
      <c r="C289" s="25"/>
      <c r="D289" s="26" t="str">
        <f t="shared" si="51"/>
        <v/>
      </c>
      <c r="E289" s="26" t="str">
        <f t="shared" si="52"/>
        <v/>
      </c>
      <c r="F289" s="27"/>
      <c r="G289" s="27"/>
      <c r="H289" s="31"/>
      <c r="I289" s="28"/>
      <c r="J289" s="29"/>
      <c r="K289" s="92"/>
      <c r="L289" s="29"/>
      <c r="M289" s="92"/>
      <c r="N289" s="30" t="str">
        <f t="shared" si="53"/>
        <v/>
      </c>
      <c r="O289" s="28"/>
      <c r="P289" s="28"/>
      <c r="Q289" s="140" t="str">
        <f t="shared" si="48"/>
        <v/>
      </c>
      <c r="R289" s="31"/>
      <c r="S289" s="31"/>
      <c r="T289" s="31"/>
      <c r="U289" s="95"/>
      <c r="V289" s="27"/>
      <c r="W289" s="100"/>
      <c r="X289" s="126"/>
      <c r="Y289" s="127"/>
      <c r="Z289" s="120"/>
      <c r="AA289" s="60"/>
      <c r="AB289" s="61"/>
      <c r="AD289" s="90">
        <f t="shared" si="54"/>
        <v>0</v>
      </c>
      <c r="AE289" s="90">
        <f>IF(AND($G289&lt;&gt;"",AND(H289=※編集不可※選択項目!$C$4,T289="")),1,0)</f>
        <v>0</v>
      </c>
      <c r="AF289" s="90">
        <f t="shared" si="49"/>
        <v>0</v>
      </c>
      <c r="AG289" s="90" t="str">
        <f t="shared" si="50"/>
        <v/>
      </c>
      <c r="AH289" s="8">
        <f t="shared" si="55"/>
        <v>0</v>
      </c>
      <c r="AI289" s="8">
        <f t="shared" si="56"/>
        <v>0</v>
      </c>
    </row>
    <row r="290" spans="1:35" s="4" customFormat="1" ht="34.5" customHeight="1" x14ac:dyDescent="0.15">
      <c r="A290" s="56">
        <f t="shared" si="46"/>
        <v>278</v>
      </c>
      <c r="B290" s="59" t="str">
        <f t="shared" si="47"/>
        <v/>
      </c>
      <c r="C290" s="25"/>
      <c r="D290" s="26" t="str">
        <f t="shared" si="51"/>
        <v/>
      </c>
      <c r="E290" s="26" t="str">
        <f t="shared" si="52"/>
        <v/>
      </c>
      <c r="F290" s="27"/>
      <c r="G290" s="27"/>
      <c r="H290" s="31"/>
      <c r="I290" s="28"/>
      <c r="J290" s="29"/>
      <c r="K290" s="92"/>
      <c r="L290" s="29"/>
      <c r="M290" s="92"/>
      <c r="N290" s="30" t="str">
        <f t="shared" si="53"/>
        <v/>
      </c>
      <c r="O290" s="28"/>
      <c r="P290" s="28"/>
      <c r="Q290" s="140" t="str">
        <f t="shared" si="48"/>
        <v/>
      </c>
      <c r="R290" s="31"/>
      <c r="S290" s="31"/>
      <c r="T290" s="31"/>
      <c r="U290" s="95"/>
      <c r="V290" s="27"/>
      <c r="W290" s="100"/>
      <c r="X290" s="126"/>
      <c r="Y290" s="127"/>
      <c r="Z290" s="120"/>
      <c r="AA290" s="60"/>
      <c r="AB290" s="61"/>
      <c r="AD290" s="90">
        <f t="shared" si="54"/>
        <v>0</v>
      </c>
      <c r="AE290" s="90">
        <f>IF(AND($G290&lt;&gt;"",AND(H290=※編集不可※選択項目!$C$4,T290="")),1,0)</f>
        <v>0</v>
      </c>
      <c r="AF290" s="90">
        <f t="shared" si="49"/>
        <v>0</v>
      </c>
      <c r="AG290" s="90" t="str">
        <f t="shared" si="50"/>
        <v/>
      </c>
      <c r="AH290" s="8">
        <f t="shared" si="55"/>
        <v>0</v>
      </c>
      <c r="AI290" s="8">
        <f t="shared" si="56"/>
        <v>0</v>
      </c>
    </row>
    <row r="291" spans="1:35" s="4" customFormat="1" ht="34.5" customHeight="1" x14ac:dyDescent="0.15">
      <c r="A291" s="56">
        <f t="shared" si="46"/>
        <v>279</v>
      </c>
      <c r="B291" s="59" t="str">
        <f t="shared" si="47"/>
        <v/>
      </c>
      <c r="C291" s="25"/>
      <c r="D291" s="26" t="str">
        <f t="shared" si="51"/>
        <v/>
      </c>
      <c r="E291" s="26" t="str">
        <f t="shared" si="52"/>
        <v/>
      </c>
      <c r="F291" s="27"/>
      <c r="G291" s="27"/>
      <c r="H291" s="31"/>
      <c r="I291" s="28"/>
      <c r="J291" s="29"/>
      <c r="K291" s="92"/>
      <c r="L291" s="29"/>
      <c r="M291" s="92"/>
      <c r="N291" s="30" t="str">
        <f t="shared" si="53"/>
        <v/>
      </c>
      <c r="O291" s="28"/>
      <c r="P291" s="28"/>
      <c r="Q291" s="140" t="str">
        <f t="shared" si="48"/>
        <v/>
      </c>
      <c r="R291" s="31"/>
      <c r="S291" s="31"/>
      <c r="T291" s="31"/>
      <c r="U291" s="95"/>
      <c r="V291" s="27"/>
      <c r="W291" s="100"/>
      <c r="X291" s="126"/>
      <c r="Y291" s="127"/>
      <c r="Z291" s="120"/>
      <c r="AA291" s="60"/>
      <c r="AB291" s="61"/>
      <c r="AD291" s="90">
        <f t="shared" si="54"/>
        <v>0</v>
      </c>
      <c r="AE291" s="90">
        <f>IF(AND($G291&lt;&gt;"",AND(H291=※編集不可※選択項目!$C$4,T291="")),1,0)</f>
        <v>0</v>
      </c>
      <c r="AF291" s="90">
        <f t="shared" si="49"/>
        <v>0</v>
      </c>
      <c r="AG291" s="90" t="str">
        <f t="shared" si="50"/>
        <v/>
      </c>
      <c r="AH291" s="8">
        <f t="shared" si="55"/>
        <v>0</v>
      </c>
      <c r="AI291" s="8">
        <f t="shared" si="56"/>
        <v>0</v>
      </c>
    </row>
    <row r="292" spans="1:35" s="4" customFormat="1" ht="34.5" customHeight="1" x14ac:dyDescent="0.15">
      <c r="A292" s="56">
        <f t="shared" si="46"/>
        <v>280</v>
      </c>
      <c r="B292" s="59" t="str">
        <f t="shared" si="47"/>
        <v/>
      </c>
      <c r="C292" s="25"/>
      <c r="D292" s="26" t="str">
        <f t="shared" si="51"/>
        <v/>
      </c>
      <c r="E292" s="26" t="str">
        <f t="shared" si="52"/>
        <v/>
      </c>
      <c r="F292" s="27"/>
      <c r="G292" s="27"/>
      <c r="H292" s="31"/>
      <c r="I292" s="28"/>
      <c r="J292" s="29"/>
      <c r="K292" s="92"/>
      <c r="L292" s="29"/>
      <c r="M292" s="92"/>
      <c r="N292" s="30" t="str">
        <f t="shared" si="53"/>
        <v/>
      </c>
      <c r="O292" s="28"/>
      <c r="P292" s="28"/>
      <c r="Q292" s="140" t="str">
        <f t="shared" si="48"/>
        <v/>
      </c>
      <c r="R292" s="31"/>
      <c r="S292" s="31"/>
      <c r="T292" s="31"/>
      <c r="U292" s="95"/>
      <c r="V292" s="27"/>
      <c r="W292" s="100"/>
      <c r="X292" s="126"/>
      <c r="Y292" s="127"/>
      <c r="Z292" s="120"/>
      <c r="AA292" s="60"/>
      <c r="AB292" s="61"/>
      <c r="AD292" s="90">
        <f t="shared" si="54"/>
        <v>0</v>
      </c>
      <c r="AE292" s="90">
        <f>IF(AND($G292&lt;&gt;"",AND(H292=※編集不可※選択項目!$C$4,T292="")),1,0)</f>
        <v>0</v>
      </c>
      <c r="AF292" s="90">
        <f t="shared" si="49"/>
        <v>0</v>
      </c>
      <c r="AG292" s="90" t="str">
        <f t="shared" si="50"/>
        <v/>
      </c>
      <c r="AH292" s="8">
        <f t="shared" si="55"/>
        <v>0</v>
      </c>
      <c r="AI292" s="8">
        <f t="shared" si="56"/>
        <v>0</v>
      </c>
    </row>
    <row r="293" spans="1:35" s="4" customFormat="1" ht="34.5" customHeight="1" x14ac:dyDescent="0.15">
      <c r="A293" s="56">
        <f t="shared" si="46"/>
        <v>281</v>
      </c>
      <c r="B293" s="59" t="str">
        <f t="shared" si="47"/>
        <v/>
      </c>
      <c r="C293" s="25"/>
      <c r="D293" s="26" t="str">
        <f t="shared" si="51"/>
        <v/>
      </c>
      <c r="E293" s="26" t="str">
        <f t="shared" si="52"/>
        <v/>
      </c>
      <c r="F293" s="27"/>
      <c r="G293" s="27"/>
      <c r="H293" s="31"/>
      <c r="I293" s="28"/>
      <c r="J293" s="29"/>
      <c r="K293" s="92"/>
      <c r="L293" s="29"/>
      <c r="M293" s="92"/>
      <c r="N293" s="30" t="str">
        <f t="shared" si="53"/>
        <v/>
      </c>
      <c r="O293" s="28"/>
      <c r="P293" s="28"/>
      <c r="Q293" s="140" t="str">
        <f t="shared" si="48"/>
        <v/>
      </c>
      <c r="R293" s="31"/>
      <c r="S293" s="31"/>
      <c r="T293" s="31"/>
      <c r="U293" s="95"/>
      <c r="V293" s="27"/>
      <c r="W293" s="100"/>
      <c r="X293" s="126"/>
      <c r="Y293" s="127"/>
      <c r="Z293" s="120"/>
      <c r="AA293" s="60"/>
      <c r="AB293" s="61"/>
      <c r="AD293" s="90">
        <f t="shared" si="54"/>
        <v>0</v>
      </c>
      <c r="AE293" s="90">
        <f>IF(AND($G293&lt;&gt;"",AND(H293=※編集不可※選択項目!$C$4,T293="")),1,0)</f>
        <v>0</v>
      </c>
      <c r="AF293" s="90">
        <f t="shared" si="49"/>
        <v>0</v>
      </c>
      <c r="AG293" s="90" t="str">
        <f t="shared" si="50"/>
        <v/>
      </c>
      <c r="AH293" s="8">
        <f t="shared" si="55"/>
        <v>0</v>
      </c>
      <c r="AI293" s="8">
        <f t="shared" si="56"/>
        <v>0</v>
      </c>
    </row>
    <row r="294" spans="1:35" s="4" customFormat="1" ht="34.5" customHeight="1" x14ac:dyDescent="0.15">
      <c r="A294" s="56">
        <f t="shared" si="46"/>
        <v>282</v>
      </c>
      <c r="B294" s="59" t="str">
        <f t="shared" si="47"/>
        <v/>
      </c>
      <c r="C294" s="25"/>
      <c r="D294" s="26" t="str">
        <f t="shared" si="51"/>
        <v/>
      </c>
      <c r="E294" s="26" t="str">
        <f t="shared" si="52"/>
        <v/>
      </c>
      <c r="F294" s="27"/>
      <c r="G294" s="27"/>
      <c r="H294" s="31"/>
      <c r="I294" s="28"/>
      <c r="J294" s="29"/>
      <c r="K294" s="92"/>
      <c r="L294" s="29"/>
      <c r="M294" s="92"/>
      <c r="N294" s="30" t="str">
        <f t="shared" si="53"/>
        <v/>
      </c>
      <c r="O294" s="28"/>
      <c r="P294" s="28"/>
      <c r="Q294" s="140" t="str">
        <f t="shared" si="48"/>
        <v/>
      </c>
      <c r="R294" s="31"/>
      <c r="S294" s="31"/>
      <c r="T294" s="31"/>
      <c r="U294" s="95"/>
      <c r="V294" s="27"/>
      <c r="W294" s="100"/>
      <c r="X294" s="126"/>
      <c r="Y294" s="127"/>
      <c r="Z294" s="120"/>
      <c r="AA294" s="60"/>
      <c r="AB294" s="61"/>
      <c r="AD294" s="90">
        <f t="shared" si="54"/>
        <v>0</v>
      </c>
      <c r="AE294" s="90">
        <f>IF(AND($G294&lt;&gt;"",AND(H294=※編集不可※選択項目!$C$4,T294="")),1,0)</f>
        <v>0</v>
      </c>
      <c r="AF294" s="90">
        <f t="shared" si="49"/>
        <v>0</v>
      </c>
      <c r="AG294" s="90" t="str">
        <f t="shared" si="50"/>
        <v/>
      </c>
      <c r="AH294" s="8">
        <f t="shared" si="55"/>
        <v>0</v>
      </c>
      <c r="AI294" s="8">
        <f t="shared" si="56"/>
        <v>0</v>
      </c>
    </row>
    <row r="295" spans="1:35" s="4" customFormat="1" ht="34.5" customHeight="1" x14ac:dyDescent="0.15">
      <c r="A295" s="56">
        <f t="shared" si="46"/>
        <v>283</v>
      </c>
      <c r="B295" s="59" t="str">
        <f t="shared" si="47"/>
        <v/>
      </c>
      <c r="C295" s="25"/>
      <c r="D295" s="26" t="str">
        <f t="shared" si="51"/>
        <v/>
      </c>
      <c r="E295" s="26" t="str">
        <f t="shared" si="52"/>
        <v/>
      </c>
      <c r="F295" s="27"/>
      <c r="G295" s="27"/>
      <c r="H295" s="31"/>
      <c r="I295" s="28"/>
      <c r="J295" s="29"/>
      <c r="K295" s="92"/>
      <c r="L295" s="29"/>
      <c r="M295" s="92"/>
      <c r="N295" s="30" t="str">
        <f t="shared" si="53"/>
        <v/>
      </c>
      <c r="O295" s="28"/>
      <c r="P295" s="28"/>
      <c r="Q295" s="140" t="str">
        <f t="shared" si="48"/>
        <v/>
      </c>
      <c r="R295" s="31"/>
      <c r="S295" s="31"/>
      <c r="T295" s="31"/>
      <c r="U295" s="95"/>
      <c r="V295" s="27"/>
      <c r="W295" s="100"/>
      <c r="X295" s="126"/>
      <c r="Y295" s="127"/>
      <c r="Z295" s="120"/>
      <c r="AA295" s="60"/>
      <c r="AB295" s="61"/>
      <c r="AD295" s="90">
        <f t="shared" si="54"/>
        <v>0</v>
      </c>
      <c r="AE295" s="90">
        <f>IF(AND($G295&lt;&gt;"",AND(H295=※編集不可※選択項目!$C$4,T295="")),1,0)</f>
        <v>0</v>
      </c>
      <c r="AF295" s="90">
        <f t="shared" si="49"/>
        <v>0</v>
      </c>
      <c r="AG295" s="90" t="str">
        <f t="shared" si="50"/>
        <v/>
      </c>
      <c r="AH295" s="8">
        <f t="shared" si="55"/>
        <v>0</v>
      </c>
      <c r="AI295" s="8">
        <f t="shared" si="56"/>
        <v>0</v>
      </c>
    </row>
    <row r="296" spans="1:35" s="4" customFormat="1" ht="34.5" customHeight="1" x14ac:dyDescent="0.15">
      <c r="A296" s="56">
        <f t="shared" si="46"/>
        <v>284</v>
      </c>
      <c r="B296" s="59" t="str">
        <f t="shared" si="47"/>
        <v/>
      </c>
      <c r="C296" s="25"/>
      <c r="D296" s="26" t="str">
        <f t="shared" si="51"/>
        <v/>
      </c>
      <c r="E296" s="26" t="str">
        <f t="shared" si="52"/>
        <v/>
      </c>
      <c r="F296" s="27"/>
      <c r="G296" s="27"/>
      <c r="H296" s="31"/>
      <c r="I296" s="28"/>
      <c r="J296" s="29"/>
      <c r="K296" s="92"/>
      <c r="L296" s="29"/>
      <c r="M296" s="92"/>
      <c r="N296" s="30" t="str">
        <f t="shared" si="53"/>
        <v/>
      </c>
      <c r="O296" s="28"/>
      <c r="P296" s="28"/>
      <c r="Q296" s="140" t="str">
        <f t="shared" si="48"/>
        <v/>
      </c>
      <c r="R296" s="31"/>
      <c r="S296" s="31"/>
      <c r="T296" s="31"/>
      <c r="U296" s="95"/>
      <c r="V296" s="27"/>
      <c r="W296" s="100"/>
      <c r="X296" s="126"/>
      <c r="Y296" s="127"/>
      <c r="Z296" s="120"/>
      <c r="AA296" s="60"/>
      <c r="AB296" s="61"/>
      <c r="AD296" s="90">
        <f t="shared" si="54"/>
        <v>0</v>
      </c>
      <c r="AE296" s="90">
        <f>IF(AND($G296&lt;&gt;"",AND(H296=※編集不可※選択項目!$C$4,T296="")),1,0)</f>
        <v>0</v>
      </c>
      <c r="AF296" s="90">
        <f t="shared" si="49"/>
        <v>0</v>
      </c>
      <c r="AG296" s="90" t="str">
        <f t="shared" si="50"/>
        <v/>
      </c>
      <c r="AH296" s="8">
        <f t="shared" si="55"/>
        <v>0</v>
      </c>
      <c r="AI296" s="8">
        <f t="shared" si="56"/>
        <v>0</v>
      </c>
    </row>
    <row r="297" spans="1:35" s="4" customFormat="1" ht="34.5" customHeight="1" x14ac:dyDescent="0.15">
      <c r="A297" s="56">
        <f t="shared" si="46"/>
        <v>285</v>
      </c>
      <c r="B297" s="59" t="str">
        <f t="shared" si="47"/>
        <v/>
      </c>
      <c r="C297" s="25"/>
      <c r="D297" s="26" t="str">
        <f t="shared" si="51"/>
        <v/>
      </c>
      <c r="E297" s="26" t="str">
        <f t="shared" si="52"/>
        <v/>
      </c>
      <c r="F297" s="27"/>
      <c r="G297" s="27"/>
      <c r="H297" s="31"/>
      <c r="I297" s="28"/>
      <c r="J297" s="29"/>
      <c r="K297" s="92"/>
      <c r="L297" s="29"/>
      <c r="M297" s="92"/>
      <c r="N297" s="30" t="str">
        <f t="shared" si="53"/>
        <v/>
      </c>
      <c r="O297" s="28"/>
      <c r="P297" s="28"/>
      <c r="Q297" s="140" t="str">
        <f t="shared" si="48"/>
        <v/>
      </c>
      <c r="R297" s="31"/>
      <c r="S297" s="31"/>
      <c r="T297" s="31"/>
      <c r="U297" s="95"/>
      <c r="V297" s="27"/>
      <c r="W297" s="100"/>
      <c r="X297" s="126"/>
      <c r="Y297" s="127"/>
      <c r="Z297" s="120"/>
      <c r="AA297" s="60"/>
      <c r="AB297" s="61"/>
      <c r="AD297" s="90">
        <f t="shared" si="54"/>
        <v>0</v>
      </c>
      <c r="AE297" s="90">
        <f>IF(AND($G297&lt;&gt;"",AND(H297=※編集不可※選択項目!$C$4,T297="")),1,0)</f>
        <v>0</v>
      </c>
      <c r="AF297" s="90">
        <f t="shared" si="49"/>
        <v>0</v>
      </c>
      <c r="AG297" s="90" t="str">
        <f t="shared" si="50"/>
        <v/>
      </c>
      <c r="AH297" s="8">
        <f t="shared" si="55"/>
        <v>0</v>
      </c>
      <c r="AI297" s="8">
        <f t="shared" si="56"/>
        <v>0</v>
      </c>
    </row>
    <row r="298" spans="1:35" s="4" customFormat="1" ht="34.5" customHeight="1" x14ac:dyDescent="0.15">
      <c r="A298" s="56">
        <f t="shared" si="46"/>
        <v>286</v>
      </c>
      <c r="B298" s="59" t="str">
        <f t="shared" si="47"/>
        <v/>
      </c>
      <c r="C298" s="25"/>
      <c r="D298" s="26" t="str">
        <f t="shared" si="51"/>
        <v/>
      </c>
      <c r="E298" s="26" t="str">
        <f t="shared" si="52"/>
        <v/>
      </c>
      <c r="F298" s="27"/>
      <c r="G298" s="27"/>
      <c r="H298" s="31"/>
      <c r="I298" s="28"/>
      <c r="J298" s="29"/>
      <c r="K298" s="92"/>
      <c r="L298" s="29"/>
      <c r="M298" s="92"/>
      <c r="N298" s="30" t="str">
        <f t="shared" si="53"/>
        <v/>
      </c>
      <c r="O298" s="28"/>
      <c r="P298" s="28"/>
      <c r="Q298" s="140" t="str">
        <f t="shared" si="48"/>
        <v/>
      </c>
      <c r="R298" s="31"/>
      <c r="S298" s="31"/>
      <c r="T298" s="31"/>
      <c r="U298" s="95"/>
      <c r="V298" s="27"/>
      <c r="W298" s="100"/>
      <c r="X298" s="126"/>
      <c r="Y298" s="127"/>
      <c r="Z298" s="120"/>
      <c r="AA298" s="60"/>
      <c r="AB298" s="61"/>
      <c r="AD298" s="90">
        <f t="shared" si="54"/>
        <v>0</v>
      </c>
      <c r="AE298" s="90">
        <f>IF(AND($G298&lt;&gt;"",AND(H298=※編集不可※選択項目!$C$4,T298="")),1,0)</f>
        <v>0</v>
      </c>
      <c r="AF298" s="90">
        <f t="shared" si="49"/>
        <v>0</v>
      </c>
      <c r="AG298" s="90" t="str">
        <f t="shared" si="50"/>
        <v/>
      </c>
      <c r="AH298" s="8">
        <f t="shared" si="55"/>
        <v>0</v>
      </c>
      <c r="AI298" s="8">
        <f t="shared" si="56"/>
        <v>0</v>
      </c>
    </row>
    <row r="299" spans="1:35" s="4" customFormat="1" ht="34.5" customHeight="1" x14ac:dyDescent="0.15">
      <c r="A299" s="56">
        <f t="shared" si="46"/>
        <v>287</v>
      </c>
      <c r="B299" s="59" t="str">
        <f t="shared" si="47"/>
        <v/>
      </c>
      <c r="C299" s="25"/>
      <c r="D299" s="26" t="str">
        <f t="shared" si="51"/>
        <v/>
      </c>
      <c r="E299" s="26" t="str">
        <f t="shared" si="52"/>
        <v/>
      </c>
      <c r="F299" s="27"/>
      <c r="G299" s="27"/>
      <c r="H299" s="31"/>
      <c r="I299" s="28"/>
      <c r="J299" s="29"/>
      <c r="K299" s="92"/>
      <c r="L299" s="29"/>
      <c r="M299" s="92"/>
      <c r="N299" s="30" t="str">
        <f t="shared" si="53"/>
        <v/>
      </c>
      <c r="O299" s="28"/>
      <c r="P299" s="28"/>
      <c r="Q299" s="140" t="str">
        <f t="shared" si="48"/>
        <v/>
      </c>
      <c r="R299" s="31"/>
      <c r="S299" s="31"/>
      <c r="T299" s="31"/>
      <c r="U299" s="95"/>
      <c r="V299" s="27"/>
      <c r="W299" s="100"/>
      <c r="X299" s="126"/>
      <c r="Y299" s="127"/>
      <c r="Z299" s="120"/>
      <c r="AA299" s="60"/>
      <c r="AB299" s="61"/>
      <c r="AD299" s="90">
        <f t="shared" si="54"/>
        <v>0</v>
      </c>
      <c r="AE299" s="90">
        <f>IF(AND($G299&lt;&gt;"",AND(H299=※編集不可※選択項目!$C$4,T299="")),1,0)</f>
        <v>0</v>
      </c>
      <c r="AF299" s="90">
        <f t="shared" si="49"/>
        <v>0</v>
      </c>
      <c r="AG299" s="90" t="str">
        <f t="shared" si="50"/>
        <v/>
      </c>
      <c r="AH299" s="8">
        <f t="shared" si="55"/>
        <v>0</v>
      </c>
      <c r="AI299" s="8">
        <f t="shared" si="56"/>
        <v>0</v>
      </c>
    </row>
    <row r="300" spans="1:35" s="4" customFormat="1" ht="34.5" customHeight="1" x14ac:dyDescent="0.15">
      <c r="A300" s="56">
        <f t="shared" si="46"/>
        <v>288</v>
      </c>
      <c r="B300" s="59" t="str">
        <f t="shared" si="47"/>
        <v/>
      </c>
      <c r="C300" s="25"/>
      <c r="D300" s="26" t="str">
        <f t="shared" si="51"/>
        <v/>
      </c>
      <c r="E300" s="26" t="str">
        <f t="shared" si="52"/>
        <v/>
      </c>
      <c r="F300" s="27"/>
      <c r="G300" s="27"/>
      <c r="H300" s="31"/>
      <c r="I300" s="28"/>
      <c r="J300" s="29"/>
      <c r="K300" s="92"/>
      <c r="L300" s="29"/>
      <c r="M300" s="92"/>
      <c r="N300" s="30" t="str">
        <f t="shared" si="53"/>
        <v/>
      </c>
      <c r="O300" s="28"/>
      <c r="P300" s="28"/>
      <c r="Q300" s="140" t="str">
        <f t="shared" si="48"/>
        <v/>
      </c>
      <c r="R300" s="31"/>
      <c r="S300" s="31"/>
      <c r="T300" s="31"/>
      <c r="U300" s="95"/>
      <c r="V300" s="27"/>
      <c r="W300" s="100"/>
      <c r="X300" s="126"/>
      <c r="Y300" s="127"/>
      <c r="Z300" s="120"/>
      <c r="AA300" s="60"/>
      <c r="AB300" s="61"/>
      <c r="AD300" s="90">
        <f t="shared" si="54"/>
        <v>0</v>
      </c>
      <c r="AE300" s="90">
        <f>IF(AND($G300&lt;&gt;"",AND(H300=※編集不可※選択項目!$C$4,T300="")),1,0)</f>
        <v>0</v>
      </c>
      <c r="AF300" s="90">
        <f t="shared" si="49"/>
        <v>0</v>
      </c>
      <c r="AG300" s="90" t="str">
        <f t="shared" si="50"/>
        <v/>
      </c>
      <c r="AH300" s="8">
        <f t="shared" si="55"/>
        <v>0</v>
      </c>
      <c r="AI300" s="8">
        <f t="shared" si="56"/>
        <v>0</v>
      </c>
    </row>
    <row r="301" spans="1:35" s="4" customFormat="1" ht="34.5" customHeight="1" x14ac:dyDescent="0.15">
      <c r="A301" s="56">
        <f t="shared" si="46"/>
        <v>289</v>
      </c>
      <c r="B301" s="59" t="str">
        <f t="shared" si="47"/>
        <v/>
      </c>
      <c r="C301" s="25"/>
      <c r="D301" s="26" t="str">
        <f t="shared" si="51"/>
        <v/>
      </c>
      <c r="E301" s="26" t="str">
        <f t="shared" si="52"/>
        <v/>
      </c>
      <c r="F301" s="27"/>
      <c r="G301" s="27"/>
      <c r="H301" s="31"/>
      <c r="I301" s="28"/>
      <c r="J301" s="29"/>
      <c r="K301" s="92"/>
      <c r="L301" s="29"/>
      <c r="M301" s="92"/>
      <c r="N301" s="30" t="str">
        <f t="shared" si="53"/>
        <v/>
      </c>
      <c r="O301" s="28"/>
      <c r="P301" s="28"/>
      <c r="Q301" s="140" t="str">
        <f t="shared" si="48"/>
        <v/>
      </c>
      <c r="R301" s="31"/>
      <c r="S301" s="31"/>
      <c r="T301" s="31"/>
      <c r="U301" s="95"/>
      <c r="V301" s="27"/>
      <c r="W301" s="100"/>
      <c r="X301" s="126"/>
      <c r="Y301" s="127"/>
      <c r="Z301" s="120"/>
      <c r="AA301" s="60"/>
      <c r="AB301" s="61"/>
      <c r="AD301" s="90">
        <f t="shared" si="54"/>
        <v>0</v>
      </c>
      <c r="AE301" s="90">
        <f>IF(AND($G301&lt;&gt;"",AND(H301=※編集不可※選択項目!$C$4,T301="")),1,0)</f>
        <v>0</v>
      </c>
      <c r="AF301" s="90">
        <f t="shared" si="49"/>
        <v>0</v>
      </c>
      <c r="AG301" s="90" t="str">
        <f t="shared" si="50"/>
        <v/>
      </c>
      <c r="AH301" s="8">
        <f t="shared" si="55"/>
        <v>0</v>
      </c>
      <c r="AI301" s="8">
        <f t="shared" si="56"/>
        <v>0</v>
      </c>
    </row>
    <row r="302" spans="1:35" s="4" customFormat="1" ht="34.5" customHeight="1" x14ac:dyDescent="0.15">
      <c r="A302" s="56">
        <f t="shared" si="46"/>
        <v>290</v>
      </c>
      <c r="B302" s="59" t="str">
        <f t="shared" si="47"/>
        <v/>
      </c>
      <c r="C302" s="25"/>
      <c r="D302" s="26" t="str">
        <f t="shared" si="51"/>
        <v/>
      </c>
      <c r="E302" s="26" t="str">
        <f t="shared" si="52"/>
        <v/>
      </c>
      <c r="F302" s="27"/>
      <c r="G302" s="27"/>
      <c r="H302" s="31"/>
      <c r="I302" s="28"/>
      <c r="J302" s="29"/>
      <c r="K302" s="92"/>
      <c r="L302" s="29"/>
      <c r="M302" s="92"/>
      <c r="N302" s="30" t="str">
        <f t="shared" si="53"/>
        <v/>
      </c>
      <c r="O302" s="28"/>
      <c r="P302" s="28"/>
      <c r="Q302" s="140" t="str">
        <f t="shared" si="48"/>
        <v/>
      </c>
      <c r="R302" s="31"/>
      <c r="S302" s="31"/>
      <c r="T302" s="31"/>
      <c r="U302" s="95"/>
      <c r="V302" s="27"/>
      <c r="W302" s="100"/>
      <c r="X302" s="126"/>
      <c r="Y302" s="127"/>
      <c r="Z302" s="120"/>
      <c r="AA302" s="60"/>
      <c r="AB302" s="61"/>
      <c r="AD302" s="90">
        <f t="shared" si="54"/>
        <v>0</v>
      </c>
      <c r="AE302" s="90">
        <f>IF(AND($G302&lt;&gt;"",AND(H302=※編集不可※選択項目!$C$4,T302="")),1,0)</f>
        <v>0</v>
      </c>
      <c r="AF302" s="90">
        <f t="shared" si="49"/>
        <v>0</v>
      </c>
      <c r="AG302" s="90" t="str">
        <f t="shared" si="50"/>
        <v/>
      </c>
      <c r="AH302" s="8">
        <f t="shared" si="55"/>
        <v>0</v>
      </c>
      <c r="AI302" s="8">
        <f t="shared" si="56"/>
        <v>0</v>
      </c>
    </row>
    <row r="303" spans="1:35" s="4" customFormat="1" ht="34.5" customHeight="1" x14ac:dyDescent="0.15">
      <c r="A303" s="56">
        <f t="shared" si="46"/>
        <v>291</v>
      </c>
      <c r="B303" s="59" t="str">
        <f t="shared" si="47"/>
        <v/>
      </c>
      <c r="C303" s="25"/>
      <c r="D303" s="26" t="str">
        <f t="shared" si="51"/>
        <v/>
      </c>
      <c r="E303" s="26" t="str">
        <f t="shared" si="52"/>
        <v/>
      </c>
      <c r="F303" s="27"/>
      <c r="G303" s="27"/>
      <c r="H303" s="31"/>
      <c r="I303" s="28"/>
      <c r="J303" s="29"/>
      <c r="K303" s="92"/>
      <c r="L303" s="29"/>
      <c r="M303" s="92"/>
      <c r="N303" s="30" t="str">
        <f t="shared" si="53"/>
        <v/>
      </c>
      <c r="O303" s="28"/>
      <c r="P303" s="28"/>
      <c r="Q303" s="140" t="str">
        <f t="shared" si="48"/>
        <v/>
      </c>
      <c r="R303" s="31"/>
      <c r="S303" s="31"/>
      <c r="T303" s="31"/>
      <c r="U303" s="95"/>
      <c r="V303" s="27"/>
      <c r="W303" s="100"/>
      <c r="X303" s="126"/>
      <c r="Y303" s="127"/>
      <c r="Z303" s="120"/>
      <c r="AA303" s="60"/>
      <c r="AB303" s="61"/>
      <c r="AD303" s="90">
        <f t="shared" si="54"/>
        <v>0</v>
      </c>
      <c r="AE303" s="90">
        <f>IF(AND($G303&lt;&gt;"",AND(H303=※編集不可※選択項目!$C$4,T303="")),1,0)</f>
        <v>0</v>
      </c>
      <c r="AF303" s="90">
        <f t="shared" si="49"/>
        <v>0</v>
      </c>
      <c r="AG303" s="90" t="str">
        <f t="shared" si="50"/>
        <v/>
      </c>
      <c r="AH303" s="8">
        <f t="shared" si="55"/>
        <v>0</v>
      </c>
      <c r="AI303" s="8">
        <f t="shared" si="56"/>
        <v>0</v>
      </c>
    </row>
    <row r="304" spans="1:35" s="4" customFormat="1" ht="34.5" customHeight="1" x14ac:dyDescent="0.15">
      <c r="A304" s="56">
        <f t="shared" si="46"/>
        <v>292</v>
      </c>
      <c r="B304" s="59" t="str">
        <f t="shared" si="47"/>
        <v/>
      </c>
      <c r="C304" s="25"/>
      <c r="D304" s="26" t="str">
        <f t="shared" si="51"/>
        <v/>
      </c>
      <c r="E304" s="26" t="str">
        <f t="shared" si="52"/>
        <v/>
      </c>
      <c r="F304" s="27"/>
      <c r="G304" s="27"/>
      <c r="H304" s="31"/>
      <c r="I304" s="28"/>
      <c r="J304" s="29"/>
      <c r="K304" s="92"/>
      <c r="L304" s="29"/>
      <c r="M304" s="92"/>
      <c r="N304" s="30" t="str">
        <f t="shared" si="53"/>
        <v/>
      </c>
      <c r="O304" s="28"/>
      <c r="P304" s="28"/>
      <c r="Q304" s="140" t="str">
        <f t="shared" si="48"/>
        <v/>
      </c>
      <c r="R304" s="31"/>
      <c r="S304" s="31"/>
      <c r="T304" s="31"/>
      <c r="U304" s="95"/>
      <c r="V304" s="27"/>
      <c r="W304" s="100"/>
      <c r="X304" s="126"/>
      <c r="Y304" s="127"/>
      <c r="Z304" s="120"/>
      <c r="AA304" s="60"/>
      <c r="AB304" s="61"/>
      <c r="AD304" s="90">
        <f t="shared" si="54"/>
        <v>0</v>
      </c>
      <c r="AE304" s="90">
        <f>IF(AND($G304&lt;&gt;"",AND(H304=※編集不可※選択項目!$C$4,T304="")),1,0)</f>
        <v>0</v>
      </c>
      <c r="AF304" s="90">
        <f t="shared" si="49"/>
        <v>0</v>
      </c>
      <c r="AG304" s="90" t="str">
        <f t="shared" si="50"/>
        <v/>
      </c>
      <c r="AH304" s="8">
        <f t="shared" si="55"/>
        <v>0</v>
      </c>
      <c r="AI304" s="8">
        <f t="shared" si="56"/>
        <v>0</v>
      </c>
    </row>
    <row r="305" spans="1:35" s="4" customFormat="1" ht="34.5" customHeight="1" x14ac:dyDescent="0.15">
      <c r="A305" s="56">
        <f t="shared" si="46"/>
        <v>293</v>
      </c>
      <c r="B305" s="59" t="str">
        <f t="shared" si="47"/>
        <v/>
      </c>
      <c r="C305" s="25"/>
      <c r="D305" s="26" t="str">
        <f t="shared" si="51"/>
        <v/>
      </c>
      <c r="E305" s="26" t="str">
        <f t="shared" si="52"/>
        <v/>
      </c>
      <c r="F305" s="27"/>
      <c r="G305" s="27"/>
      <c r="H305" s="31"/>
      <c r="I305" s="28"/>
      <c r="J305" s="29"/>
      <c r="K305" s="92"/>
      <c r="L305" s="29"/>
      <c r="M305" s="92"/>
      <c r="N305" s="30" t="str">
        <f t="shared" si="53"/>
        <v/>
      </c>
      <c r="O305" s="28"/>
      <c r="P305" s="28"/>
      <c r="Q305" s="140" t="str">
        <f t="shared" si="48"/>
        <v/>
      </c>
      <c r="R305" s="31"/>
      <c r="S305" s="31"/>
      <c r="T305" s="31"/>
      <c r="U305" s="95"/>
      <c r="V305" s="27"/>
      <c r="W305" s="100"/>
      <c r="X305" s="126"/>
      <c r="Y305" s="127"/>
      <c r="Z305" s="120"/>
      <c r="AA305" s="60"/>
      <c r="AB305" s="61"/>
      <c r="AD305" s="90">
        <f t="shared" si="54"/>
        <v>0</v>
      </c>
      <c r="AE305" s="90">
        <f>IF(AND($G305&lt;&gt;"",AND(H305=※編集不可※選択項目!$C$4,T305="")),1,0)</f>
        <v>0</v>
      </c>
      <c r="AF305" s="90">
        <f t="shared" si="49"/>
        <v>0</v>
      </c>
      <c r="AG305" s="90" t="str">
        <f t="shared" si="50"/>
        <v/>
      </c>
      <c r="AH305" s="8">
        <f t="shared" si="55"/>
        <v>0</v>
      </c>
      <c r="AI305" s="8">
        <f t="shared" si="56"/>
        <v>0</v>
      </c>
    </row>
    <row r="306" spans="1:35" s="4" customFormat="1" ht="34.5" customHeight="1" x14ac:dyDescent="0.15">
      <c r="A306" s="56">
        <f t="shared" si="46"/>
        <v>294</v>
      </c>
      <c r="B306" s="59" t="str">
        <f t="shared" si="47"/>
        <v/>
      </c>
      <c r="C306" s="25"/>
      <c r="D306" s="26" t="str">
        <f t="shared" si="51"/>
        <v/>
      </c>
      <c r="E306" s="26" t="str">
        <f t="shared" si="52"/>
        <v/>
      </c>
      <c r="F306" s="27"/>
      <c r="G306" s="27"/>
      <c r="H306" s="31"/>
      <c r="I306" s="28"/>
      <c r="J306" s="29"/>
      <c r="K306" s="92"/>
      <c r="L306" s="29"/>
      <c r="M306" s="92"/>
      <c r="N306" s="30" t="str">
        <f t="shared" si="53"/>
        <v/>
      </c>
      <c r="O306" s="28"/>
      <c r="P306" s="28"/>
      <c r="Q306" s="140" t="str">
        <f t="shared" si="48"/>
        <v/>
      </c>
      <c r="R306" s="31"/>
      <c r="S306" s="31"/>
      <c r="T306" s="31"/>
      <c r="U306" s="95"/>
      <c r="V306" s="27"/>
      <c r="W306" s="100"/>
      <c r="X306" s="126"/>
      <c r="Y306" s="127"/>
      <c r="Z306" s="120"/>
      <c r="AA306" s="60"/>
      <c r="AB306" s="61"/>
      <c r="AD306" s="90">
        <f t="shared" si="54"/>
        <v>0</v>
      </c>
      <c r="AE306" s="90">
        <f>IF(AND($G306&lt;&gt;"",AND(H306=※編集不可※選択項目!$C$4,T306="")),1,0)</f>
        <v>0</v>
      </c>
      <c r="AF306" s="90">
        <f t="shared" si="49"/>
        <v>0</v>
      </c>
      <c r="AG306" s="90" t="str">
        <f t="shared" si="50"/>
        <v/>
      </c>
      <c r="AH306" s="8">
        <f t="shared" si="55"/>
        <v>0</v>
      </c>
      <c r="AI306" s="8">
        <f t="shared" si="56"/>
        <v>0</v>
      </c>
    </row>
    <row r="307" spans="1:35" s="4" customFormat="1" ht="34.5" customHeight="1" x14ac:dyDescent="0.15">
      <c r="A307" s="56">
        <f t="shared" si="46"/>
        <v>295</v>
      </c>
      <c r="B307" s="59" t="str">
        <f t="shared" si="47"/>
        <v/>
      </c>
      <c r="C307" s="25"/>
      <c r="D307" s="26" t="str">
        <f t="shared" si="51"/>
        <v/>
      </c>
      <c r="E307" s="26" t="str">
        <f t="shared" si="52"/>
        <v/>
      </c>
      <c r="F307" s="27"/>
      <c r="G307" s="27"/>
      <c r="H307" s="31"/>
      <c r="I307" s="28"/>
      <c r="J307" s="29"/>
      <c r="K307" s="92"/>
      <c r="L307" s="29"/>
      <c r="M307" s="92"/>
      <c r="N307" s="30" t="str">
        <f t="shared" si="53"/>
        <v/>
      </c>
      <c r="O307" s="28"/>
      <c r="P307" s="28"/>
      <c r="Q307" s="140" t="str">
        <f t="shared" si="48"/>
        <v/>
      </c>
      <c r="R307" s="31"/>
      <c r="S307" s="31"/>
      <c r="T307" s="31"/>
      <c r="U307" s="95"/>
      <c r="V307" s="27"/>
      <c r="W307" s="100"/>
      <c r="X307" s="126"/>
      <c r="Y307" s="127"/>
      <c r="Z307" s="120"/>
      <c r="AA307" s="60"/>
      <c r="AB307" s="61"/>
      <c r="AD307" s="90">
        <f t="shared" si="54"/>
        <v>0</v>
      </c>
      <c r="AE307" s="90">
        <f>IF(AND($G307&lt;&gt;"",AND(H307=※編集不可※選択項目!$C$4,T307="")),1,0)</f>
        <v>0</v>
      </c>
      <c r="AF307" s="90">
        <f t="shared" si="49"/>
        <v>0</v>
      </c>
      <c r="AG307" s="90" t="str">
        <f t="shared" si="50"/>
        <v/>
      </c>
      <c r="AH307" s="8">
        <f t="shared" si="55"/>
        <v>0</v>
      </c>
      <c r="AI307" s="8">
        <f t="shared" si="56"/>
        <v>0</v>
      </c>
    </row>
    <row r="308" spans="1:35" s="4" customFormat="1" ht="34.5" customHeight="1" x14ac:dyDescent="0.15">
      <c r="A308" s="56">
        <f t="shared" si="46"/>
        <v>296</v>
      </c>
      <c r="B308" s="59" t="str">
        <f t="shared" si="47"/>
        <v/>
      </c>
      <c r="C308" s="25"/>
      <c r="D308" s="26" t="str">
        <f t="shared" si="51"/>
        <v/>
      </c>
      <c r="E308" s="26" t="str">
        <f t="shared" si="52"/>
        <v/>
      </c>
      <c r="F308" s="27"/>
      <c r="G308" s="27"/>
      <c r="H308" s="31"/>
      <c r="I308" s="28"/>
      <c r="J308" s="29"/>
      <c r="K308" s="92"/>
      <c r="L308" s="29"/>
      <c r="M308" s="92"/>
      <c r="N308" s="30" t="str">
        <f t="shared" si="53"/>
        <v/>
      </c>
      <c r="O308" s="28"/>
      <c r="P308" s="28"/>
      <c r="Q308" s="140" t="str">
        <f t="shared" si="48"/>
        <v/>
      </c>
      <c r="R308" s="31"/>
      <c r="S308" s="31"/>
      <c r="T308" s="31"/>
      <c r="U308" s="95"/>
      <c r="V308" s="27"/>
      <c r="W308" s="100"/>
      <c r="X308" s="126"/>
      <c r="Y308" s="127"/>
      <c r="Z308" s="120"/>
      <c r="AA308" s="60"/>
      <c r="AB308" s="61"/>
      <c r="AD308" s="90">
        <f t="shared" si="54"/>
        <v>0</v>
      </c>
      <c r="AE308" s="90">
        <f>IF(AND($G308&lt;&gt;"",AND(H308=※編集不可※選択項目!$C$4,T308="")),1,0)</f>
        <v>0</v>
      </c>
      <c r="AF308" s="90">
        <f t="shared" si="49"/>
        <v>0</v>
      </c>
      <c r="AG308" s="90" t="str">
        <f t="shared" si="50"/>
        <v/>
      </c>
      <c r="AH308" s="8">
        <f t="shared" si="55"/>
        <v>0</v>
      </c>
      <c r="AI308" s="8">
        <f t="shared" si="56"/>
        <v>0</v>
      </c>
    </row>
    <row r="309" spans="1:35" s="4" customFormat="1" ht="34.5" customHeight="1" x14ac:dyDescent="0.15">
      <c r="A309" s="56">
        <f t="shared" si="46"/>
        <v>297</v>
      </c>
      <c r="B309" s="59" t="str">
        <f t="shared" si="47"/>
        <v/>
      </c>
      <c r="C309" s="25"/>
      <c r="D309" s="26" t="str">
        <f t="shared" si="51"/>
        <v/>
      </c>
      <c r="E309" s="26" t="str">
        <f t="shared" si="52"/>
        <v/>
      </c>
      <c r="F309" s="27"/>
      <c r="G309" s="27"/>
      <c r="H309" s="31"/>
      <c r="I309" s="28"/>
      <c r="J309" s="29"/>
      <c r="K309" s="92"/>
      <c r="L309" s="29"/>
      <c r="M309" s="92"/>
      <c r="N309" s="30" t="str">
        <f t="shared" si="53"/>
        <v/>
      </c>
      <c r="O309" s="28"/>
      <c r="P309" s="28"/>
      <c r="Q309" s="140" t="str">
        <f t="shared" si="48"/>
        <v/>
      </c>
      <c r="R309" s="31"/>
      <c r="S309" s="31"/>
      <c r="T309" s="31"/>
      <c r="U309" s="95"/>
      <c r="V309" s="27"/>
      <c r="W309" s="100"/>
      <c r="X309" s="126"/>
      <c r="Y309" s="127"/>
      <c r="Z309" s="120"/>
      <c r="AA309" s="60"/>
      <c r="AB309" s="61"/>
      <c r="AD309" s="90">
        <f t="shared" si="54"/>
        <v>0</v>
      </c>
      <c r="AE309" s="90">
        <f>IF(AND($G309&lt;&gt;"",AND(H309=※編集不可※選択項目!$C$4,T309="")),1,0)</f>
        <v>0</v>
      </c>
      <c r="AF309" s="90">
        <f t="shared" si="49"/>
        <v>0</v>
      </c>
      <c r="AG309" s="90" t="str">
        <f t="shared" si="50"/>
        <v/>
      </c>
      <c r="AH309" s="8">
        <f t="shared" si="55"/>
        <v>0</v>
      </c>
      <c r="AI309" s="8">
        <f t="shared" si="56"/>
        <v>0</v>
      </c>
    </row>
    <row r="310" spans="1:35" s="4" customFormat="1" ht="34.5" customHeight="1" x14ac:dyDescent="0.15">
      <c r="A310" s="56">
        <f t="shared" si="46"/>
        <v>298</v>
      </c>
      <c r="B310" s="59" t="str">
        <f>IF($C310="","","プラスチック加工機械")</f>
        <v/>
      </c>
      <c r="C310" s="25"/>
      <c r="D310" s="26" t="str">
        <f t="shared" si="51"/>
        <v/>
      </c>
      <c r="E310" s="26" t="str">
        <f t="shared" si="52"/>
        <v/>
      </c>
      <c r="F310" s="27"/>
      <c r="G310" s="27"/>
      <c r="H310" s="31"/>
      <c r="I310" s="28"/>
      <c r="J310" s="29"/>
      <c r="K310" s="92"/>
      <c r="L310" s="29"/>
      <c r="M310" s="92"/>
      <c r="N310" s="30" t="str">
        <f t="shared" si="53"/>
        <v/>
      </c>
      <c r="O310" s="28"/>
      <c r="P310" s="28"/>
      <c r="Q310" s="140" t="str">
        <f t="shared" si="48"/>
        <v/>
      </c>
      <c r="R310" s="31"/>
      <c r="S310" s="31"/>
      <c r="T310" s="31"/>
      <c r="U310" s="95"/>
      <c r="V310" s="27"/>
      <c r="W310" s="100"/>
      <c r="X310" s="126"/>
      <c r="Y310" s="127"/>
      <c r="Z310" s="120"/>
      <c r="AA310" s="60"/>
      <c r="AB310" s="61"/>
      <c r="AD310" s="90">
        <f t="shared" si="54"/>
        <v>0</v>
      </c>
      <c r="AE310" s="90">
        <f>IF(AND($G310&lt;&gt;"",AND(H310=※編集不可※選択項目!$C$4,T310="")),1,0)</f>
        <v>0</v>
      </c>
      <c r="AF310" s="90">
        <f t="shared" si="49"/>
        <v>0</v>
      </c>
      <c r="AG310" s="90" t="str">
        <f t="shared" si="50"/>
        <v/>
      </c>
      <c r="AH310" s="8">
        <f t="shared" si="55"/>
        <v>0</v>
      </c>
      <c r="AI310" s="8">
        <f t="shared" si="56"/>
        <v>0</v>
      </c>
    </row>
    <row r="311" spans="1:35" s="4" customFormat="1" ht="34.5" customHeight="1" x14ac:dyDescent="0.15">
      <c r="A311" s="56">
        <f t="shared" si="46"/>
        <v>299</v>
      </c>
      <c r="B311" s="59" t="str">
        <f t="shared" si="47"/>
        <v/>
      </c>
      <c r="C311" s="25"/>
      <c r="D311" s="26" t="str">
        <f t="shared" si="51"/>
        <v/>
      </c>
      <c r="E311" s="26" t="str">
        <f t="shared" si="52"/>
        <v/>
      </c>
      <c r="F311" s="27"/>
      <c r="G311" s="27"/>
      <c r="H311" s="31"/>
      <c r="I311" s="28"/>
      <c r="J311" s="29"/>
      <c r="K311" s="92"/>
      <c r="L311" s="29"/>
      <c r="M311" s="92"/>
      <c r="N311" s="30" t="str">
        <f t="shared" si="53"/>
        <v/>
      </c>
      <c r="O311" s="28"/>
      <c r="P311" s="28"/>
      <c r="Q311" s="140" t="str">
        <f t="shared" si="48"/>
        <v/>
      </c>
      <c r="R311" s="31"/>
      <c r="S311" s="31"/>
      <c r="T311" s="31"/>
      <c r="U311" s="95"/>
      <c r="V311" s="27"/>
      <c r="W311" s="100"/>
      <c r="X311" s="126"/>
      <c r="Y311" s="127"/>
      <c r="Z311" s="120"/>
      <c r="AA311" s="60"/>
      <c r="AB311" s="61"/>
      <c r="AD311" s="90">
        <f t="shared" si="54"/>
        <v>0</v>
      </c>
      <c r="AE311" s="90">
        <f>IF(AND($G311&lt;&gt;"",AND(H311=※編集不可※選択項目!$C$4,T311="")),1,0)</f>
        <v>0</v>
      </c>
      <c r="AF311" s="90">
        <f t="shared" si="49"/>
        <v>0</v>
      </c>
      <c r="AG311" s="90" t="str">
        <f t="shared" si="50"/>
        <v/>
      </c>
      <c r="AH311" s="8">
        <f t="shared" si="55"/>
        <v>0</v>
      </c>
      <c r="AI311" s="8">
        <f t="shared" si="56"/>
        <v>0</v>
      </c>
    </row>
    <row r="312" spans="1:35" s="4" customFormat="1" ht="34.5" customHeight="1" thickBot="1" x14ac:dyDescent="0.2">
      <c r="A312" s="57">
        <f t="shared" si="46"/>
        <v>300</v>
      </c>
      <c r="B312" s="69" t="str">
        <f t="shared" si="47"/>
        <v/>
      </c>
      <c r="C312" s="119"/>
      <c r="D312" s="32" t="str">
        <f t="shared" si="51"/>
        <v/>
      </c>
      <c r="E312" s="32" t="str">
        <f t="shared" si="52"/>
        <v/>
      </c>
      <c r="F312" s="33"/>
      <c r="G312" s="33"/>
      <c r="H312" s="37"/>
      <c r="I312" s="34"/>
      <c r="J312" s="35"/>
      <c r="K312" s="93"/>
      <c r="L312" s="35"/>
      <c r="M312" s="93"/>
      <c r="N312" s="36" t="str">
        <f t="shared" si="53"/>
        <v/>
      </c>
      <c r="O312" s="34"/>
      <c r="P312" s="34"/>
      <c r="Q312" s="141" t="str">
        <f t="shared" si="48"/>
        <v/>
      </c>
      <c r="R312" s="37"/>
      <c r="S312" s="37"/>
      <c r="T312" s="37"/>
      <c r="U312" s="96"/>
      <c r="V312" s="33"/>
      <c r="W312" s="101"/>
      <c r="X312" s="128"/>
      <c r="Y312" s="129"/>
      <c r="Z312" s="121"/>
      <c r="AA312" s="62"/>
      <c r="AB312" s="63"/>
      <c r="AD312" s="90">
        <f t="shared" si="54"/>
        <v>0</v>
      </c>
      <c r="AE312" s="90">
        <f>IF(AND($G312&lt;&gt;"",AND(H312=※編集不可※選択項目!$C$4,T312="")),1,0)</f>
        <v>0</v>
      </c>
      <c r="AF312" s="90">
        <f t="shared" si="49"/>
        <v>0</v>
      </c>
      <c r="AG312" s="90" t="str">
        <f t="shared" si="50"/>
        <v/>
      </c>
      <c r="AH312" s="8">
        <f t="shared" si="55"/>
        <v>0</v>
      </c>
      <c r="AI312" s="8">
        <f t="shared" si="56"/>
        <v>0</v>
      </c>
    </row>
    <row r="314" spans="1:35" ht="14.25" x14ac:dyDescent="0.15">
      <c r="AD314" s="123">
        <f>SUM(AD11,AD13:AD312)</f>
        <v>0</v>
      </c>
      <c r="AE314" s="123">
        <f>SUM(AE13:AE312)</f>
        <v>0</v>
      </c>
      <c r="AF314" s="123">
        <f>SUM(AF13:AF312)</f>
        <v>0</v>
      </c>
      <c r="AG314" s="123"/>
      <c r="AH314" s="123">
        <f>IF(COUNTIF(AH13:AH312,"&gt;=2"),2,1)</f>
        <v>1</v>
      </c>
      <c r="AI314" s="123">
        <f>SUM(AI13:AI312)</f>
        <v>0</v>
      </c>
    </row>
    <row r="315" spans="1:35" x14ac:dyDescent="0.15">
      <c r="AF315" s="124">
        <f>SUM(AD314:AF314)</f>
        <v>0</v>
      </c>
    </row>
  </sheetData>
  <sheetProtection algorithmName="SHA-512" hashValue="O8/b3OgCDhb/x3FoS9eoEKip6RfZg8nah4lcbRMihrhK+Qk3nm8BLz+eCX8UcUmUlj93lF0XKv6SBzQoNL6oLA==" saltValue="cEFcC21H3yO1d/2fogQCFg==" spinCount="100000" sheet="1" objects="1" scenarios="1" autoFilter="0"/>
  <autoFilter ref="A11:AI11" xr:uid="{C9062233-A0EB-46D7-9F95-9D75EA6AB6DD}"/>
  <mergeCells count="33">
    <mergeCell ref="A2:B2"/>
    <mergeCell ref="A1:G1"/>
    <mergeCell ref="C2:D2"/>
    <mergeCell ref="I1:M1"/>
    <mergeCell ref="A3:E4"/>
    <mergeCell ref="F2:G2"/>
    <mergeCell ref="J2:M2"/>
    <mergeCell ref="J3:M3"/>
    <mergeCell ref="J4:M4"/>
    <mergeCell ref="A9:A11"/>
    <mergeCell ref="C9:C11"/>
    <mergeCell ref="D9:D11"/>
    <mergeCell ref="B9:B11"/>
    <mergeCell ref="I9:J10"/>
    <mergeCell ref="G9:G11"/>
    <mergeCell ref="F9:F11"/>
    <mergeCell ref="H9:H11"/>
    <mergeCell ref="Y6:Y11"/>
    <mergeCell ref="Z6:Z11"/>
    <mergeCell ref="AA6:AB10"/>
    <mergeCell ref="E9:E11"/>
    <mergeCell ref="Q9:Q11"/>
    <mergeCell ref="O9:O11"/>
    <mergeCell ref="K9:L10"/>
    <mergeCell ref="W9:W11"/>
    <mergeCell ref="P9:P11"/>
    <mergeCell ref="U9:U11"/>
    <mergeCell ref="R9:R11"/>
    <mergeCell ref="S9:S11"/>
    <mergeCell ref="M9:N10"/>
    <mergeCell ref="V9:V11"/>
    <mergeCell ref="T9:T11"/>
    <mergeCell ref="X6:X11"/>
  </mergeCells>
  <phoneticPr fontId="18"/>
  <conditionalFormatting sqref="C2:D2 F2:G2 G3">
    <cfRule type="expression" dxfId="10" priority="5">
      <formula>AND($G$4&gt;0,C2="")</formula>
    </cfRule>
  </conditionalFormatting>
  <conditionalFormatting sqref="F13:M312 O13:P312 R13:S312">
    <cfRule type="expression" dxfId="9" priority="21">
      <formula>AND($C13&lt;&gt;"",F13="")</formula>
    </cfRule>
  </conditionalFormatting>
  <conditionalFormatting sqref="G13:G312">
    <cfRule type="expression" dxfId="8" priority="148">
      <formula>$AH13&gt;=2</formula>
    </cfRule>
  </conditionalFormatting>
  <conditionalFormatting sqref="J2">
    <cfRule type="expression" dxfId="7" priority="122">
      <formula>$AF$315&gt;=1</formula>
    </cfRule>
  </conditionalFormatting>
  <conditionalFormatting sqref="J3">
    <cfRule type="expression" dxfId="6" priority="123">
      <formula>$AH$314=2</formula>
    </cfRule>
  </conditionalFormatting>
  <conditionalFormatting sqref="J4">
    <cfRule type="expression" dxfId="5" priority="146">
      <formula>$AI$314&gt;=1</formula>
    </cfRule>
  </conditionalFormatting>
  <conditionalFormatting sqref="Q13:Q312">
    <cfRule type="cellIs" dxfId="4" priority="147" operator="lessThan">
      <formula>1</formula>
    </cfRule>
  </conditionalFormatting>
  <conditionalFormatting sqref="T13:T312">
    <cfRule type="expression" dxfId="2" priority="36">
      <formula>$AE13=1</formula>
    </cfRule>
  </conditionalFormatting>
  <conditionalFormatting sqref="V13:V312">
    <cfRule type="expression" dxfId="1" priority="3">
      <formula>COUNTIF(G13,"*■*")=0</formula>
    </cfRule>
    <cfRule type="expression" dxfId="0" priority="78">
      <formula>$AF13=1</formula>
    </cfRule>
  </conditionalFormatting>
  <dataValidations xWindow="145" yWindow="803" count="20">
    <dataValidation type="list" allowBlank="1" showInputMessage="1" showErrorMessage="1" error="プルダウンより確認結果を選択してください。" sqref="AA13:AA312" xr:uid="{39A7DD8A-8CB9-4EF4-9C4E-10B6A7A1D69B}">
      <formula1>"OK,NG"</formula1>
    </dataValidation>
    <dataValidation imeMode="fullKatakana" operator="lessThanOrEqual" allowBlank="1" showInputMessage="1" showErrorMessage="1" sqref="E2" xr:uid="{66338DF7-FB80-4EC0-81F9-FF12FFAC4927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W13:W312 T13:T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J13:J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K13:K312 M13:M312" xr:uid="{D9388BE9-9AFF-4809-BBF2-04CA8B9327C2}">
      <formula1>K13*1000=INT(K13*1000)</formula1>
    </dataValidation>
    <dataValidation type="textLength" operator="lessThanOrEqual" allowBlank="1" showInputMessage="1" showErrorMessage="1" errorTitle="無効な入力" error="10字以内で入力してください。" sqref="L13:L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U13:U312" xr:uid="{8FC8E3D3-2D64-4FF4-A957-7653873BD698}">
      <formula1>1</formula1>
      <formula2>9999999999</formula2>
    </dataValidation>
    <dataValidation allowBlank="1" showInputMessage="1" showErrorMessage="1" errorTitle="無効な入力" error="自動表示されます。" sqref="N13:N312" xr:uid="{D8540506-6D07-417E-99AD-00D6B6A76DDE}"/>
    <dataValidation type="whole" imeMode="disabled" allowBlank="1" showInputMessage="1" showErrorMessage="1" errorTitle="無効な入力" error="半角数字で10字以内で入力してください。" prompt="半角数字で10字以内で入力してください。" sqref="W13:W312" xr:uid="{F19CF4AC-18F6-4BB3-989B-D47812287B7C}">
      <formula1>1</formula1>
      <formula2>9999999999</formula2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ED55C3D9-F340-4B36-B5F5-2A81650581CD}">
      <formula1>255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61D6E761-DF0B-4FBF-88F2-49BF9D4FE636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CDF6A86-5973-46C1-ABB2-F2F25A7D0845}"/>
    <dataValidation type="whole" imeMode="disabled" allowBlank="1" showInputMessage="1" showErrorMessage="1" errorTitle="無効な入力" error="西暦年を半角数字4桁で入力してください。" sqref="O13:O312" xr:uid="{2566C558-8153-49DE-8597-616488FDFAFF}">
      <formula1>1900</formula1>
      <formula2>2023</formula2>
    </dataValidation>
    <dataValidation type="whole" imeMode="disabled" allowBlank="1" showErrorMessage="1" errorTitle="無効な入力" error="半角数字で10字以内で入力してください。" prompt="半角数字で10字以内で入力してください。" sqref="U13:U312" xr:uid="{14554754-35DE-4F5F-9536-0D6C0D7E6A49}">
      <formula1>1</formula1>
      <formula2>9999999999</formula2>
    </dataValidation>
    <dataValidation type="textLength" operator="lessThanOrEqual" allowBlank="1" showInputMessage="1" showErrorMessage="1" errorTitle="無効な入力" error="200字以内で入力してください。" sqref="V13:V312" xr:uid="{B8C47688-2E93-4D02-8B3E-675F2D9480E2}">
      <formula1>200</formula1>
    </dataValidation>
    <dataValidation type="whole" imeMode="disabled" allowBlank="1" showInputMessage="1" showErrorMessage="1" errorTitle="無効な入力" error="半角数字の整数で10字以内で入力してください。" sqref="S13:S312" xr:uid="{0BC6D95B-B823-4418-9143-3B157F08BD44}">
      <formula1>1</formula1>
      <formula2>9999999999</formula2>
    </dataValidation>
    <dataValidation type="list" allowBlank="1" showInputMessage="1" showErrorMessage="1" sqref="X12:X312" xr:uid="{ECCDF13E-12F9-4291-B6A5-C8ADD7E79636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A85450A6-025A-446D-8EF6-8AD2E9A04861}">
      <formula1>50</formula1>
    </dataValidation>
    <dataValidation type="textLength" operator="lessThanOrEqual" allowBlank="1" showInputMessage="1" showErrorMessage="1" errorTitle="無効な入力" error="50字以内で入力してください。" sqref="G13:G312" xr:uid="{94E73280-18E8-447E-AB34-EBB301A3EB22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3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3DFC993-F98A-403C-8986-BD44E2E703B8}">
            <xm:f>$H13&lt;&gt;※編集不可※選択項目!$C$4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T13:T312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45" yWindow="803" count="5"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※編集不可※選択項目!$D$4:$D$5</xm:f>
          </x14:formula1>
          <xm:sqref>I13:I312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※編集不可※選択項目!$E$4:$E$15</xm:f>
          </x14:formula1>
          <xm:sqref>P13:P312</xm:sqref>
        </x14:dataValidation>
        <x14:dataValidation type="list" allowBlank="1" showInputMessage="1" showErrorMessage="1" errorTitle="無効な入力" error="プルダウンより選択してください。" xr:uid="{508F76A7-ACE6-48AF-87E5-E77405C463EA}">
          <x14:formula1>
            <xm:f>※編集不可※選択項目!$B$4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※編集不可※選択項目!$F$4:$F$5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908DEFC9-8266-451D-9E42-CEB7C0F202EF}">
          <x14:formula1>
            <xm:f>※編集不可※選択項目!$C$4:$C$5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71E0-EFBF-469D-BF33-7D63C1E6E429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.5" x14ac:dyDescent="0.15"/>
  <cols>
    <col min="1" max="1" width="4.375" style="73" customWidth="1"/>
    <col min="2" max="2" width="6.5" style="73" customWidth="1"/>
    <col min="3" max="4" width="26" style="73" customWidth="1"/>
    <col min="5" max="7" width="8" style="73" customWidth="1"/>
    <col min="8" max="16384" width="9" style="73"/>
  </cols>
  <sheetData>
    <row r="1" spans="1:1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1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15">
      <c r="A4" s="133"/>
      <c r="B4" s="134" t="s">
        <v>67</v>
      </c>
      <c r="C4" s="133"/>
      <c r="D4" s="133"/>
      <c r="E4" s="133"/>
      <c r="F4" s="133"/>
      <c r="G4" s="133"/>
      <c r="H4" s="133"/>
      <c r="I4" s="133"/>
      <c r="J4" s="133"/>
      <c r="K4" s="133"/>
    </row>
    <row r="5" spans="1:11" x14ac:dyDescent="0.15">
      <c r="A5" s="133"/>
      <c r="B5" s="133"/>
      <c r="C5" s="74"/>
      <c r="D5" s="74"/>
      <c r="E5" s="133"/>
      <c r="F5" s="133"/>
      <c r="G5" s="133"/>
      <c r="H5" s="133"/>
      <c r="I5" s="133"/>
      <c r="J5" s="133"/>
      <c r="K5" s="133"/>
    </row>
    <row r="6" spans="1:11" ht="29.25" customHeight="1" x14ac:dyDescent="0.15">
      <c r="A6" s="133"/>
      <c r="B6" s="135"/>
      <c r="C6" s="224"/>
      <c r="D6" s="224"/>
      <c r="E6" s="224"/>
      <c r="F6" s="224"/>
      <c r="G6" s="224"/>
      <c r="H6" s="133"/>
      <c r="I6" s="133"/>
      <c r="J6" s="133"/>
      <c r="K6" s="133"/>
    </row>
    <row r="7" spans="1:11" ht="46.5" customHeight="1" x14ac:dyDescent="0.15">
      <c r="A7" s="133"/>
      <c r="B7" s="135"/>
      <c r="C7" s="225"/>
      <c r="D7" s="225"/>
      <c r="E7" s="225"/>
      <c r="F7" s="225"/>
      <c r="G7" s="225"/>
      <c r="H7" s="133"/>
      <c r="I7" s="133"/>
      <c r="J7" s="133"/>
      <c r="K7" s="133"/>
    </row>
    <row r="8" spans="1:11" ht="46.5" customHeight="1" x14ac:dyDescent="0.15">
      <c r="A8" s="133"/>
      <c r="B8" s="136"/>
      <c r="C8" s="226"/>
      <c r="D8" s="226"/>
      <c r="E8" s="226"/>
      <c r="F8" s="226"/>
      <c r="G8" s="226"/>
      <c r="H8" s="133"/>
      <c r="I8" s="133"/>
      <c r="J8" s="133"/>
      <c r="K8" s="133"/>
    </row>
    <row r="9" spans="1:11" x14ac:dyDescent="0.1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x14ac:dyDescent="0.15">
      <c r="A10" s="133"/>
      <c r="B10" s="137" t="s">
        <v>120</v>
      </c>
      <c r="C10" s="138"/>
      <c r="D10" s="133"/>
      <c r="E10" s="133"/>
      <c r="F10" s="133"/>
      <c r="G10" s="133"/>
      <c r="H10" s="133"/>
      <c r="I10" s="133"/>
      <c r="J10" s="133"/>
      <c r="K10" s="133"/>
    </row>
    <row r="11" spans="1:11" x14ac:dyDescent="0.15">
      <c r="A11" s="133"/>
      <c r="B11" s="139" t="s">
        <v>121</v>
      </c>
      <c r="C11" s="138" t="s">
        <v>123</v>
      </c>
      <c r="D11" s="133"/>
      <c r="E11" s="133"/>
      <c r="F11" s="133"/>
      <c r="G11" s="133"/>
      <c r="H11" s="133"/>
      <c r="I11" s="133"/>
      <c r="J11" s="133"/>
      <c r="K11" s="133"/>
    </row>
    <row r="12" spans="1:11" x14ac:dyDescent="0.15">
      <c r="A12" s="133"/>
      <c r="B12" s="138"/>
      <c r="C12" s="138" t="s">
        <v>122</v>
      </c>
      <c r="D12" s="133"/>
      <c r="E12" s="133"/>
      <c r="F12" s="133"/>
      <c r="G12" s="133"/>
      <c r="H12" s="133"/>
      <c r="I12" s="133"/>
      <c r="J12" s="133"/>
      <c r="K12" s="133"/>
    </row>
    <row r="13" spans="1:11" x14ac:dyDescent="0.1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1" x14ac:dyDescent="0.15">
      <c r="A14" s="133"/>
      <c r="B14" s="75" t="s">
        <v>68</v>
      </c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x14ac:dyDescent="0.1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8" spans="2:2" x14ac:dyDescent="0.15">
      <c r="B18" s="76"/>
    </row>
  </sheetData>
  <sheetProtection algorithmName="SHA-512" hashValue="Lfb7bRpG/gMRMFb/J7lLbznowuVT7EzYXUgt4tSLpgE7CXXIaMSVepUx9BtKEm84B5oQAeEdPbljjbAQIlLkCA==" saltValue="u7+jUQyMpUJAO8BA/r6lO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7249-6590-45CE-B32B-0D9D8EC2786D}">
  <sheetPr codeName="Sheet4"/>
  <dimension ref="A1:B27"/>
  <sheetViews>
    <sheetView showGridLines="0" view="pageBreakPreview" zoomScale="85" zoomScaleNormal="100" zoomScaleSheetLayoutView="85" workbookViewId="0">
      <selection activeCell="B4" sqref="B4:B27"/>
    </sheetView>
  </sheetViews>
  <sheetFormatPr defaultColWidth="9" defaultRowHeight="13.5" x14ac:dyDescent="0.15"/>
  <cols>
    <col min="1" max="1" width="13.5" style="77" customWidth="1"/>
    <col min="2" max="2" width="86.875" style="77" customWidth="1"/>
    <col min="3" max="16384" width="9" style="77"/>
  </cols>
  <sheetData>
    <row r="1" spans="1:2" ht="30" customHeight="1" x14ac:dyDescent="0.15">
      <c r="A1" s="113" t="s">
        <v>34</v>
      </c>
    </row>
    <row r="2" spans="1:2" ht="22.5" customHeight="1" x14ac:dyDescent="0.15">
      <c r="A2" s="114" t="s">
        <v>39</v>
      </c>
      <c r="B2" s="132" t="s">
        <v>130</v>
      </c>
    </row>
    <row r="3" spans="1:2" ht="22.5" customHeight="1" x14ac:dyDescent="0.15">
      <c r="A3" s="114" t="s">
        <v>35</v>
      </c>
      <c r="B3" s="142" t="s">
        <v>129</v>
      </c>
    </row>
    <row r="4" spans="1:2" ht="19.5" customHeight="1" x14ac:dyDescent="0.15">
      <c r="A4" s="227" t="s">
        <v>40</v>
      </c>
      <c r="B4" s="230" t="s">
        <v>133</v>
      </c>
    </row>
    <row r="5" spans="1:2" ht="19.5" customHeight="1" x14ac:dyDescent="0.15">
      <c r="A5" s="228"/>
      <c r="B5" s="231"/>
    </row>
    <row r="6" spans="1:2" ht="19.5" customHeight="1" x14ac:dyDescent="0.15">
      <c r="A6" s="228"/>
      <c r="B6" s="231"/>
    </row>
    <row r="7" spans="1:2" ht="19.5" customHeight="1" x14ac:dyDescent="0.15">
      <c r="A7" s="228"/>
      <c r="B7" s="231"/>
    </row>
    <row r="8" spans="1:2" ht="19.5" customHeight="1" x14ac:dyDescent="0.15">
      <c r="A8" s="228"/>
      <c r="B8" s="231"/>
    </row>
    <row r="9" spans="1:2" ht="19.5" customHeight="1" x14ac:dyDescent="0.15">
      <c r="A9" s="228"/>
      <c r="B9" s="231"/>
    </row>
    <row r="10" spans="1:2" ht="19.5" customHeight="1" x14ac:dyDescent="0.15">
      <c r="A10" s="228"/>
      <c r="B10" s="231"/>
    </row>
    <row r="11" spans="1:2" ht="19.5" customHeight="1" x14ac:dyDescent="0.15">
      <c r="A11" s="228"/>
      <c r="B11" s="231"/>
    </row>
    <row r="12" spans="1:2" ht="19.5" customHeight="1" x14ac:dyDescent="0.15">
      <c r="A12" s="228"/>
      <c r="B12" s="231"/>
    </row>
    <row r="13" spans="1:2" ht="19.5" customHeight="1" x14ac:dyDescent="0.15">
      <c r="A13" s="228"/>
      <c r="B13" s="231"/>
    </row>
    <row r="14" spans="1:2" ht="19.5" customHeight="1" x14ac:dyDescent="0.15">
      <c r="A14" s="228"/>
      <c r="B14" s="231"/>
    </row>
    <row r="15" spans="1:2" ht="19.5" customHeight="1" x14ac:dyDescent="0.15">
      <c r="A15" s="228"/>
      <c r="B15" s="231"/>
    </row>
    <row r="16" spans="1:2" ht="19.5" customHeight="1" x14ac:dyDescent="0.15">
      <c r="A16" s="228"/>
      <c r="B16" s="231"/>
    </row>
    <row r="17" spans="1:2" ht="19.5" customHeight="1" x14ac:dyDescent="0.15">
      <c r="A17" s="228"/>
      <c r="B17" s="231"/>
    </row>
    <row r="18" spans="1:2" ht="19.5" customHeight="1" x14ac:dyDescent="0.15">
      <c r="A18" s="228"/>
      <c r="B18" s="231"/>
    </row>
    <row r="19" spans="1:2" ht="19.5" customHeight="1" x14ac:dyDescent="0.15">
      <c r="A19" s="228"/>
      <c r="B19" s="231"/>
    </row>
    <row r="20" spans="1:2" ht="19.5" customHeight="1" x14ac:dyDescent="0.15">
      <c r="A20" s="228"/>
      <c r="B20" s="231"/>
    </row>
    <row r="21" spans="1:2" ht="19.5" customHeight="1" x14ac:dyDescent="0.15">
      <c r="A21" s="228"/>
      <c r="B21" s="231"/>
    </row>
    <row r="22" spans="1:2" ht="19.5" customHeight="1" x14ac:dyDescent="0.15">
      <c r="A22" s="228"/>
      <c r="B22" s="231"/>
    </row>
    <row r="23" spans="1:2" ht="19.5" customHeight="1" x14ac:dyDescent="0.15">
      <c r="A23" s="228"/>
      <c r="B23" s="231"/>
    </row>
    <row r="24" spans="1:2" ht="19.5" customHeight="1" x14ac:dyDescent="0.15">
      <c r="A24" s="228"/>
      <c r="B24" s="231"/>
    </row>
    <row r="25" spans="1:2" ht="19.5" customHeight="1" x14ac:dyDescent="0.15">
      <c r="A25" s="228"/>
      <c r="B25" s="231"/>
    </row>
    <row r="26" spans="1:2" ht="19.5" customHeight="1" x14ac:dyDescent="0.15">
      <c r="A26" s="228"/>
      <c r="B26" s="231"/>
    </row>
    <row r="27" spans="1:2" ht="19.5" customHeight="1" x14ac:dyDescent="0.15">
      <c r="A27" s="229"/>
      <c r="B27" s="232"/>
    </row>
  </sheetData>
  <sheetProtection algorithmName="SHA-512" hashValue="b3qcwxEhBKvJM35t2b/B8WhZpGsGtS/dX/6+MiI4slIhDdpcrjSZFMSiO+cDW7xcfRwz5p9ZSbtWTU+UeydDdA==" saltValue="9/2guPhncpe9TJHsbG9TUg==" spinCount="100000" sheet="1" objects="1" scenarios="1"/>
  <mergeCells count="2">
    <mergeCell ref="A4:A27"/>
    <mergeCell ref="B4:B27"/>
  </mergeCells>
  <phoneticPr fontId="18"/>
  <hyperlinks>
    <hyperlink ref="B2" r:id="rId1" xr:uid="{9CBBEC86-FF7A-4E9C-829E-15E1756DCC13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C9EE-5100-46CC-89C8-0FE88D9220B3}">
  <sheetPr codeName="Sheet5">
    <tabColor theme="0" tint="-0.499984740745262"/>
  </sheetPr>
  <dimension ref="A2:F15"/>
  <sheetViews>
    <sheetView workbookViewId="0"/>
  </sheetViews>
  <sheetFormatPr defaultRowHeight="13.5" x14ac:dyDescent="0.15"/>
  <cols>
    <col min="1" max="1" width="19.125" bestFit="1" customWidth="1"/>
    <col min="2" max="2" width="14.625" bestFit="1" customWidth="1"/>
    <col min="3" max="3" width="14.625" customWidth="1"/>
    <col min="4" max="4" width="15.125" bestFit="1" customWidth="1"/>
    <col min="5" max="5" width="31.5" bestFit="1" customWidth="1"/>
    <col min="6" max="6" width="19.875" bestFit="1" customWidth="1"/>
  </cols>
  <sheetData>
    <row r="2" spans="1:6" ht="15.75" x14ac:dyDescent="0.15">
      <c r="A2" s="104" t="s">
        <v>50</v>
      </c>
      <c r="B2" s="104" t="s">
        <v>93</v>
      </c>
      <c r="C2" s="104" t="s">
        <v>99</v>
      </c>
      <c r="D2" s="105" t="s">
        <v>95</v>
      </c>
      <c r="E2" s="104" t="s">
        <v>96</v>
      </c>
      <c r="F2" s="105" t="s">
        <v>97</v>
      </c>
    </row>
    <row r="3" spans="1:6" ht="15.75" x14ac:dyDescent="0.15">
      <c r="A3" s="106" t="s">
        <v>92</v>
      </c>
      <c r="B3" s="106" t="s">
        <v>94</v>
      </c>
      <c r="C3" s="106" t="s">
        <v>100</v>
      </c>
      <c r="D3" s="106" t="s">
        <v>94</v>
      </c>
      <c r="E3" s="106" t="s">
        <v>92</v>
      </c>
      <c r="F3" s="106" t="s">
        <v>94</v>
      </c>
    </row>
    <row r="4" spans="1:6" ht="15.75" x14ac:dyDescent="0.15">
      <c r="A4" s="107" t="s">
        <v>31</v>
      </c>
      <c r="B4" s="108" t="s">
        <v>30</v>
      </c>
      <c r="C4" s="109" t="s">
        <v>60</v>
      </c>
      <c r="D4" s="110" t="s">
        <v>58</v>
      </c>
      <c r="E4" s="111">
        <v>2013</v>
      </c>
      <c r="F4" s="110" t="s">
        <v>8</v>
      </c>
    </row>
    <row r="5" spans="1:6" ht="15.75" x14ac:dyDescent="0.15">
      <c r="A5" s="102"/>
      <c r="B5" s="102"/>
      <c r="C5" s="103" t="s">
        <v>101</v>
      </c>
      <c r="D5" s="109" t="s">
        <v>62</v>
      </c>
      <c r="E5" s="111">
        <v>2014</v>
      </c>
      <c r="F5" s="109" t="s">
        <v>98</v>
      </c>
    </row>
    <row r="6" spans="1:6" ht="15.75" x14ac:dyDescent="0.15">
      <c r="A6" s="102"/>
      <c r="B6" s="102"/>
      <c r="C6" s="102"/>
      <c r="D6" s="112"/>
      <c r="E6" s="111">
        <v>2015</v>
      </c>
      <c r="F6" s="102"/>
    </row>
    <row r="7" spans="1:6" ht="15.75" x14ac:dyDescent="0.15">
      <c r="A7" s="102"/>
      <c r="B7" s="102"/>
      <c r="C7" s="102"/>
      <c r="D7" s="102"/>
      <c r="E7" s="111">
        <v>2016</v>
      </c>
      <c r="F7" s="102"/>
    </row>
    <row r="8" spans="1:6" ht="15.75" x14ac:dyDescent="0.15">
      <c r="A8" s="102"/>
      <c r="B8" s="102"/>
      <c r="C8" s="102"/>
      <c r="D8" s="102"/>
      <c r="E8" s="111">
        <v>2017</v>
      </c>
      <c r="F8" s="102"/>
    </row>
    <row r="9" spans="1:6" ht="15.75" x14ac:dyDescent="0.15">
      <c r="A9" s="102"/>
      <c r="B9" s="102"/>
      <c r="C9" s="102"/>
      <c r="D9" s="102"/>
      <c r="E9" s="111">
        <v>2018</v>
      </c>
      <c r="F9" s="102"/>
    </row>
    <row r="10" spans="1:6" ht="15.75" x14ac:dyDescent="0.15">
      <c r="A10" s="102"/>
      <c r="B10" s="102"/>
      <c r="C10" s="102"/>
      <c r="D10" s="102"/>
      <c r="E10" s="111">
        <v>2019</v>
      </c>
      <c r="F10" s="102"/>
    </row>
    <row r="11" spans="1:6" ht="15.75" x14ac:dyDescent="0.15">
      <c r="A11" s="102"/>
      <c r="B11" s="102"/>
      <c r="C11" s="102"/>
      <c r="D11" s="102"/>
      <c r="E11" s="111">
        <v>2020</v>
      </c>
      <c r="F11" s="102"/>
    </row>
    <row r="12" spans="1:6" ht="15.75" x14ac:dyDescent="0.15">
      <c r="A12" s="102"/>
      <c r="B12" s="102"/>
      <c r="C12" s="102"/>
      <c r="D12" s="102"/>
      <c r="E12" s="111">
        <v>2021</v>
      </c>
      <c r="F12" s="102"/>
    </row>
    <row r="13" spans="1:6" ht="15.75" x14ac:dyDescent="0.15">
      <c r="A13" s="102"/>
      <c r="B13" s="102"/>
      <c r="C13" s="102"/>
      <c r="D13" s="102"/>
      <c r="E13" s="111">
        <v>2022</v>
      </c>
      <c r="F13" s="102"/>
    </row>
    <row r="14" spans="1:6" ht="15.75" x14ac:dyDescent="0.15">
      <c r="A14" s="102"/>
      <c r="B14" s="102"/>
      <c r="C14" s="102"/>
      <c r="D14" s="102"/>
      <c r="E14" s="111">
        <v>2023</v>
      </c>
      <c r="F14" s="102"/>
    </row>
    <row r="15" spans="1:6" ht="15.75" x14ac:dyDescent="0.15">
      <c r="A15" s="102"/>
      <c r="B15" s="102"/>
      <c r="C15" s="102"/>
      <c r="D15" s="102"/>
      <c r="E15" s="111">
        <v>2024</v>
      </c>
      <c r="F15" s="102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/>
  </sheetViews>
  <sheetFormatPr defaultRowHeight="13.5" x14ac:dyDescent="0.15"/>
  <cols>
    <col min="2" max="2" width="14.875" customWidth="1"/>
    <col min="3" max="3" width="16.125" customWidth="1"/>
    <col min="4" max="4" width="63.125" bestFit="1" customWidth="1"/>
    <col min="6" max="6" width="10.5" bestFit="1" customWidth="1"/>
  </cols>
  <sheetData>
    <row r="2" spans="2:6" x14ac:dyDescent="0.15">
      <c r="B2" s="9" t="s">
        <v>25</v>
      </c>
      <c r="C2" s="9" t="s">
        <v>26</v>
      </c>
      <c r="D2" s="9" t="s">
        <v>27</v>
      </c>
      <c r="E2" s="9" t="s">
        <v>29</v>
      </c>
      <c r="F2" s="9" t="s">
        <v>28</v>
      </c>
    </row>
    <row r="3" spans="2:6" x14ac:dyDescent="0.15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【R5補正】r5h_kt32_seihinkatabanlist_shashutsu.xlsx</v>
      </c>
      <c r="E3" s="9" t="str">
        <f>IF(新規登録用!$G$4&lt;&gt;0,新規登録用!$G$4,"要確認")</f>
        <v>要確認</v>
      </c>
      <c r="F3" s="10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2024-02-07T07:14:28Z</dcterms:modified>
</cp:coreProperties>
</file>