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updateLinks="never" defaultThemeVersion="124226"/>
  <xr:revisionPtr revIDLastSave="0" documentId="13_ncr:1_{04B9674F-3FF4-466A-B353-5C12C66E83FC}" xr6:coauthVersionLast="47" xr6:coauthVersionMax="47" xr10:uidLastSave="{00000000-0000-0000-0000-000000000000}"/>
  <workbookProtection workbookAlgorithmName="SHA-512" workbookHashValue="gepT1+2m+EZPks5g4YHF0IVJM3KKJ5su2rV2EsYJkBtZQ8/DYQtgA+Sh3iHEKPQqSVjxVsysqFFMKFU0UjkI3g==" workbookSaltValue="Z2VmCXnttnJA056pA4Z+aQ==" workbookSpinCount="100000" lockStructure="1"/>
  <bookViews>
    <workbookView xWindow="0" yWindow="-16320" windowWidth="29040" windowHeight="15990" tabRatio="799" xr2:uid="{00000000-000D-0000-FFFF-FFFF00000000}"/>
  </bookViews>
  <sheets>
    <sheet name="【廃熱量】既存設備" sheetId="12" r:id="rId1"/>
    <sheet name="【廃熱量】導入予定設備" sheetId="16" r:id="rId2"/>
    <sheet name="〈コジェネ〉マスタ" sheetId="14" state="hidden" r:id="rId3"/>
  </sheets>
  <externalReferences>
    <externalReference r:id="rId4"/>
    <externalReference r:id="rId5"/>
  </externalReferences>
  <definedNames>
    <definedName name="◆蛍光灯種類" localSheetId="1">#REF!</definedName>
    <definedName name="◆蛍光灯種類">#REF!</definedName>
    <definedName name="Copy11" localSheetId="2">〈コジェネ〉マスタ!#REF!</definedName>
    <definedName name="Copy12" localSheetId="2">〈コジェネ〉マスタ!#REF!</definedName>
    <definedName name="Copy13" localSheetId="2">〈コジェネ〉マスタ!#REF!</definedName>
    <definedName name="Copy14" localSheetId="2">〈コジェネ〉マスタ!#REF!</definedName>
    <definedName name="Copy15" localSheetId="2">〈コジェネ〉マスタ!#REF!</definedName>
    <definedName name="Copy16" localSheetId="2">〈コジェネ〉マスタ!#REF!</definedName>
    <definedName name="Copy17" localSheetId="2">〈コジェネ〉マスタ!#REF!</definedName>
    <definedName name="Copy8" localSheetId="1">#REF!</definedName>
    <definedName name="Copy8">#REF!</definedName>
    <definedName name="CP">[1]分析条件!$E$8:$S$8</definedName>
    <definedName name="HID" localSheetId="1">#REF!</definedName>
    <definedName name="HID">#REF!</definedName>
    <definedName name="HIDランプ" localSheetId="1">#REF!</definedName>
    <definedName name="HIDランプ">#REF!</definedName>
    <definedName name="LED" localSheetId="1">#REF!</definedName>
    <definedName name="LED">#REF!</definedName>
    <definedName name="_xlnm.Print_Area" localSheetId="2">〈コジェネ〉マスタ!$D$2:$I$16</definedName>
    <definedName name="_xlnm.Print_Area" localSheetId="0">【廃熱量】既存設備!$A$1:$AH$42</definedName>
    <definedName name="_xlnm.Print_Area" localSheetId="1">【廃熱量】導入予定設備!$A$1:$AH$42</definedName>
    <definedName name="_xlnm.Print_Titles" localSheetId="0">【廃熱量】既存設備!$2:$17</definedName>
    <definedName name="_xlnm.Print_Titles" localSheetId="1">【廃熱量】導入予定設備!$3:$17</definedName>
    <definedName name="Z_3C97ADF0_047E_4EB8_AE7C_3465EDC671D6_.wvu.PrintArea" localSheetId="2" hidden="1">〈コジェネ〉マスタ!#REF!</definedName>
    <definedName name="Z_CA3DB17E_E70C_492F_9949_B1DF2D120C24_.wvu.PrintArea" localSheetId="2" hidden="1">〈コジェネ〉マスタ!#REF!</definedName>
    <definedName name="カタログ値" localSheetId="1">〈コジェネ〉マスタ!#REF!</definedName>
    <definedName name="カタログ値">〈コジェネ〉マスタ!#REF!</definedName>
    <definedName name="クリプトン電球" localSheetId="1">#REF!</definedName>
    <definedName name="クリプトン電球">#REF!</definedName>
    <definedName name="コンパクト蛍光ランプ" localSheetId="1">#REF!</definedName>
    <definedName name="コンパクト蛍光ランプ">#REF!</definedName>
    <definedName name="ハロゲン電球_JD110V" localSheetId="1">#REF!</definedName>
    <definedName name="ハロゲン電球_JD110V">#REF!</definedName>
    <definedName name="安定器種類" localSheetId="1">#REF!</definedName>
    <definedName name="安定器種類">#REF!</definedName>
    <definedName name="円形蛍光ランプ" localSheetId="1">#REF!</definedName>
    <definedName name="円形蛍光ランプ">#REF!</definedName>
    <definedName name="器具の種類" localSheetId="1">#REF!</definedName>
    <definedName name="器具の種類">#REF!</definedName>
    <definedName name="蛍光灯" localSheetId="1">#REF!</definedName>
    <definedName name="蛍光灯">#REF!</definedName>
    <definedName name="使用ランプ" localSheetId="1">#REF!</definedName>
    <definedName name="使用ランプ">#REF!</definedName>
    <definedName name="性能区分" localSheetId="1">#REF!</definedName>
    <definedName name="性能区分">#REF!</definedName>
    <definedName name="直管蛍光ランプ" localSheetId="1">#REF!</definedName>
    <definedName name="直管蛍光ランプ">#REF!</definedName>
    <definedName name="電球形蛍光ランプ" localSheetId="1">#REF!</definedName>
    <definedName name="電球形蛍光ランプ">#REF!</definedName>
    <definedName name="白熱電球" localSheetId="1">#REF!</definedName>
    <definedName name="白熱電球">#REF!</definedName>
    <definedName name="白熱灯" localSheetId="1">#REF!</definedName>
    <definedName name="白熱灯">#REF!</definedName>
    <definedName name="分類">[2]masta!$B$2:'[2]masta'!$B$5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39" i="12" l="1"/>
  <c r="V39" i="12"/>
  <c r="V38" i="12"/>
  <c r="V37" i="12"/>
  <c r="V36" i="12"/>
  <c r="V35" i="12"/>
  <c r="V34" i="12"/>
  <c r="V33" i="12"/>
  <c r="V32" i="12"/>
  <c r="V31" i="12"/>
  <c r="V30" i="12"/>
  <c r="V29" i="12"/>
  <c r="V28" i="12"/>
  <c r="V27" i="12"/>
  <c r="R40" i="12"/>
  <c r="R38" i="12"/>
  <c r="R37" i="12"/>
  <c r="R36" i="12"/>
  <c r="R35" i="12"/>
  <c r="R34" i="12"/>
  <c r="R33" i="12"/>
  <c r="R32" i="12"/>
  <c r="R31" i="12"/>
  <c r="R30" i="12"/>
  <c r="R29" i="12"/>
  <c r="R28" i="12"/>
  <c r="M40" i="12"/>
  <c r="H29" i="12" l="1"/>
  <c r="H32" i="12"/>
  <c r="H28" i="12"/>
  <c r="B7" i="16" l="1"/>
  <c r="B7" i="12"/>
  <c r="M40" i="16" l="1"/>
  <c r="P20" i="12" l="1"/>
  <c r="H27" i="12" s="1"/>
  <c r="P20" i="16"/>
  <c r="H27" i="16" s="1"/>
  <c r="V27" i="16"/>
  <c r="H28" i="16"/>
  <c r="H39" i="16"/>
  <c r="H38" i="16"/>
  <c r="H37" i="16"/>
  <c r="H36" i="16"/>
  <c r="H35" i="16"/>
  <c r="H34" i="16"/>
  <c r="H33" i="16"/>
  <c r="H32" i="16"/>
  <c r="H31" i="16"/>
  <c r="H30" i="16"/>
  <c r="H29" i="16"/>
  <c r="M39" i="16"/>
  <c r="M38" i="16"/>
  <c r="M37" i="16"/>
  <c r="M36" i="16"/>
  <c r="M35" i="16"/>
  <c r="M34" i="16"/>
  <c r="M33" i="16"/>
  <c r="M32" i="16"/>
  <c r="M31" i="16"/>
  <c r="M30" i="16"/>
  <c r="M29" i="16"/>
  <c r="M28" i="16"/>
  <c r="R28" i="16" s="1"/>
  <c r="H39" i="12"/>
  <c r="H38" i="12"/>
  <c r="H37" i="12"/>
  <c r="H36" i="12"/>
  <c r="H35" i="12"/>
  <c r="H34" i="12"/>
  <c r="H33" i="12"/>
  <c r="H31" i="12"/>
  <c r="H30" i="12"/>
  <c r="V40" i="12" l="1"/>
  <c r="R39" i="16"/>
  <c r="V39" i="16" s="1"/>
  <c r="R36" i="16"/>
  <c r="V36" i="16" s="1"/>
  <c r="R29" i="16"/>
  <c r="V29" i="16" s="1"/>
  <c r="R37" i="16"/>
  <c r="V37" i="16" s="1"/>
  <c r="R30" i="16"/>
  <c r="V30" i="16" s="1"/>
  <c r="R38" i="16"/>
  <c r="V38" i="16" s="1"/>
  <c r="R32" i="16"/>
  <c r="V32" i="16" s="1"/>
  <c r="R31" i="16"/>
  <c r="R33" i="16"/>
  <c r="V33" i="16" s="1"/>
  <c r="R34" i="16"/>
  <c r="V34" i="16" s="1"/>
  <c r="R35" i="16"/>
  <c r="V35" i="16" s="1"/>
  <c r="V28" i="16"/>
  <c r="R40" i="16" l="1"/>
  <c r="V31" i="16"/>
  <c r="V40" i="1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6" authorId="0" shapeId="0" xr:uid="{00000000-0006-0000-0000-000001000000}">
      <text>
        <r>
          <rPr>
            <b/>
            <sz val="9"/>
            <color indexed="81"/>
            <rFont val="ＭＳ Ｐゴシック"/>
            <family val="3"/>
            <charset val="128"/>
          </rPr>
          <t>昨年度の実績廃熱
利用量を入力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6" authorId="0" shapeId="0" xr:uid="{00000000-0006-0000-0100-000001000000}">
      <text>
        <r>
          <rPr>
            <b/>
            <sz val="9"/>
            <color indexed="81"/>
            <rFont val="ＭＳ Ｐゴシック"/>
            <family val="3"/>
            <charset val="128"/>
          </rPr>
          <t>同一の廃熱量として
計算</t>
        </r>
      </text>
    </comment>
  </commentList>
</comments>
</file>

<file path=xl/sharedStrings.xml><?xml version="1.0" encoding="utf-8"?>
<sst xmlns="http://schemas.openxmlformats.org/spreadsheetml/2006/main" count="277" uniqueCount="134">
  <si>
    <t>月</t>
    <rPh sb="0" eb="1">
      <t>ツキ</t>
    </rPh>
    <phoneticPr fontId="5"/>
  </si>
  <si>
    <t>■設備情報</t>
    <rPh sb="1" eb="3">
      <t>セツビ</t>
    </rPh>
    <rPh sb="3" eb="5">
      <t>ジョウホウ</t>
    </rPh>
    <phoneticPr fontId="5"/>
  </si>
  <si>
    <t>製品名</t>
    <rPh sb="0" eb="3">
      <t>セイヒンメイ</t>
    </rPh>
    <phoneticPr fontId="5"/>
  </si>
  <si>
    <t>合計</t>
    <rPh sb="0" eb="2">
      <t>ゴウケイ</t>
    </rPh>
    <phoneticPr fontId="5"/>
  </si>
  <si>
    <t>燃料物性・単位一覧　出典：特定排出者の事業活動に伴う温室効果ガスの排出量の算定に関する省令</t>
    <rPh sb="0" eb="2">
      <t>ネンリョウ</t>
    </rPh>
    <rPh sb="2" eb="4">
      <t>ブッセイ</t>
    </rPh>
    <rPh sb="5" eb="7">
      <t>タンイ</t>
    </rPh>
    <rPh sb="7" eb="9">
      <t>イチラン</t>
    </rPh>
    <rPh sb="10" eb="12">
      <t>シュッテン</t>
    </rPh>
    <rPh sb="13" eb="15">
      <t>トクテイ</t>
    </rPh>
    <rPh sb="15" eb="17">
      <t>ハイシュツ</t>
    </rPh>
    <rPh sb="17" eb="18">
      <t>シャ</t>
    </rPh>
    <rPh sb="19" eb="21">
      <t>ジギョウ</t>
    </rPh>
    <rPh sb="21" eb="23">
      <t>カツドウ</t>
    </rPh>
    <rPh sb="24" eb="25">
      <t>トモナ</t>
    </rPh>
    <rPh sb="26" eb="28">
      <t>オンシツ</t>
    </rPh>
    <rPh sb="28" eb="30">
      <t>コウカ</t>
    </rPh>
    <rPh sb="33" eb="35">
      <t>ハイシュツ</t>
    </rPh>
    <rPh sb="35" eb="36">
      <t>リョウ</t>
    </rPh>
    <rPh sb="37" eb="39">
      <t>サンテイ</t>
    </rPh>
    <rPh sb="40" eb="41">
      <t>カン</t>
    </rPh>
    <rPh sb="43" eb="45">
      <t>ショウレイ</t>
    </rPh>
    <phoneticPr fontId="18"/>
  </si>
  <si>
    <t>種類</t>
    <rPh sb="0" eb="2">
      <t>シュルイ</t>
    </rPh>
    <phoneticPr fontId="18"/>
  </si>
  <si>
    <t>単位発熱量</t>
    <rPh sb="0" eb="2">
      <t>タンイ</t>
    </rPh>
    <rPh sb="2" eb="4">
      <t>ハツネツ</t>
    </rPh>
    <rPh sb="4" eb="5">
      <t>リョウ</t>
    </rPh>
    <phoneticPr fontId="18"/>
  </si>
  <si>
    <t>原単位</t>
    <rPh sb="0" eb="3">
      <t>ゲンタンイ</t>
    </rPh>
    <phoneticPr fontId="6"/>
  </si>
  <si>
    <t>高位</t>
    <rPh sb="0" eb="2">
      <t>コウイ</t>
    </rPh>
    <phoneticPr fontId="18"/>
  </si>
  <si>
    <t>低位</t>
    <rPh sb="0" eb="2">
      <t>テイイ</t>
    </rPh>
    <phoneticPr fontId="18"/>
  </si>
  <si>
    <t>単位</t>
    <rPh sb="0" eb="2">
      <t>タンイ</t>
    </rPh>
    <phoneticPr fontId="18"/>
  </si>
  <si>
    <t>単位</t>
    <rPh sb="0" eb="2">
      <t>タンイ</t>
    </rPh>
    <phoneticPr fontId="6"/>
  </si>
  <si>
    <t>一般炭</t>
    <rPh sb="0" eb="2">
      <t>イッパン</t>
    </rPh>
    <rPh sb="2" eb="3">
      <t>スミ</t>
    </rPh>
    <phoneticPr fontId="18"/>
  </si>
  <si>
    <t>L/ｔ</t>
  </si>
  <si>
    <t>kL/年</t>
    <rPh sb="3" eb="4">
      <t>ネン</t>
    </rPh>
    <phoneticPr fontId="18"/>
  </si>
  <si>
    <t>MJ/L</t>
  </si>
  <si>
    <t>L/年</t>
    <rPh sb="2" eb="3">
      <t>ネン</t>
    </rPh>
    <phoneticPr fontId="1"/>
  </si>
  <si>
    <t>灯油</t>
    <rPh sb="0" eb="2">
      <t>トウユ</t>
    </rPh>
    <phoneticPr fontId="18"/>
  </si>
  <si>
    <t>kJ/L</t>
  </si>
  <si>
    <t>軽油</t>
    <rPh sb="0" eb="2">
      <t>ケイユ</t>
    </rPh>
    <phoneticPr fontId="18"/>
  </si>
  <si>
    <t>A重油</t>
    <rPh sb="1" eb="3">
      <t>ジュウユ</t>
    </rPh>
    <phoneticPr fontId="18"/>
  </si>
  <si>
    <t>B重油</t>
    <rPh sb="1" eb="3">
      <t>ジュウユ</t>
    </rPh>
    <phoneticPr fontId="18"/>
  </si>
  <si>
    <t>C重油</t>
    <rPh sb="1" eb="3">
      <t>ジュウユ</t>
    </rPh>
    <phoneticPr fontId="6"/>
  </si>
  <si>
    <t>ｋJ/L</t>
  </si>
  <si>
    <t>kg/ｔ</t>
  </si>
  <si>
    <t>ｔ/年</t>
    <rPh sb="2" eb="3">
      <t>ネン</t>
    </rPh>
    <phoneticPr fontId="18"/>
  </si>
  <si>
    <t>MJ/kg</t>
  </si>
  <si>
    <t>kg/年</t>
    <rPh sb="3" eb="4">
      <t>ネン</t>
    </rPh>
    <phoneticPr fontId="1"/>
  </si>
  <si>
    <t>液化天然ガス（LNG）</t>
    <rPh sb="0" eb="2">
      <t>エキカ</t>
    </rPh>
    <rPh sb="2" eb="4">
      <t>テンネン</t>
    </rPh>
    <phoneticPr fontId="1"/>
  </si>
  <si>
    <t>kJ/kg</t>
  </si>
  <si>
    <t>天然ガス（LNGを除く）</t>
    <rPh sb="0" eb="2">
      <t>テンネン</t>
    </rPh>
    <rPh sb="9" eb="10">
      <t>ノゾ</t>
    </rPh>
    <phoneticPr fontId="1"/>
  </si>
  <si>
    <t>m³N/ｔ</t>
  </si>
  <si>
    <t>千m³N/年</t>
    <rPh sb="0" eb="1">
      <t>セン</t>
    </rPh>
    <rPh sb="5" eb="6">
      <t>ネン</t>
    </rPh>
    <phoneticPr fontId="18"/>
  </si>
  <si>
    <t>MJ/m³N</t>
  </si>
  <si>
    <t>GJ/千Nm3</t>
    <rPh sb="3" eb="4">
      <t>セン</t>
    </rPh>
    <phoneticPr fontId="1"/>
  </si>
  <si>
    <t>m3N/年</t>
    <rPh sb="4" eb="5">
      <t>ネン</t>
    </rPh>
    <phoneticPr fontId="1"/>
  </si>
  <si>
    <t>都市ガス（45MJ/Nm3）</t>
    <rPh sb="0" eb="2">
      <t>トシ</t>
    </rPh>
    <phoneticPr fontId="1"/>
  </si>
  <si>
    <t>都市ガス（46MJ/Nm3）</t>
    <rPh sb="0" eb="2">
      <t>トシ</t>
    </rPh>
    <phoneticPr fontId="1"/>
  </si>
  <si>
    <t>L/h</t>
    <phoneticPr fontId="1"/>
  </si>
  <si>
    <t>kg/h</t>
    <phoneticPr fontId="1"/>
  </si>
  <si>
    <t>単位</t>
    <rPh sb="0" eb="2">
      <t>タンイ</t>
    </rPh>
    <phoneticPr fontId="1"/>
  </si>
  <si>
    <t>燃料種類</t>
    <rPh sb="0" eb="2">
      <t>ネンリョウ</t>
    </rPh>
    <rPh sb="2" eb="4">
      <t>シュルイ</t>
    </rPh>
    <phoneticPr fontId="1"/>
  </si>
  <si>
    <t>kJ/ｔ</t>
    <phoneticPr fontId="1"/>
  </si>
  <si>
    <t>GJ/kL</t>
    <phoneticPr fontId="1"/>
  </si>
  <si>
    <t>MJ/L</t>
    <phoneticPr fontId="1"/>
  </si>
  <si>
    <t>L/h</t>
    <phoneticPr fontId="1"/>
  </si>
  <si>
    <t>コークス</t>
    <phoneticPr fontId="18"/>
  </si>
  <si>
    <t>GJ/kL</t>
    <phoneticPr fontId="1"/>
  </si>
  <si>
    <t>MJ/L</t>
    <phoneticPr fontId="1"/>
  </si>
  <si>
    <t>L/h</t>
    <phoneticPr fontId="1"/>
  </si>
  <si>
    <t>GJ/kL</t>
    <phoneticPr fontId="1"/>
  </si>
  <si>
    <t>MJ/L</t>
    <phoneticPr fontId="1"/>
  </si>
  <si>
    <t>L/h</t>
    <phoneticPr fontId="1"/>
  </si>
  <si>
    <t>LPG</t>
    <phoneticPr fontId="1"/>
  </si>
  <si>
    <t>kJ/kg</t>
    <phoneticPr fontId="1"/>
  </si>
  <si>
    <t>GJ/ｔ</t>
    <phoneticPr fontId="1"/>
  </si>
  <si>
    <t>MJ/kg</t>
    <phoneticPr fontId="1"/>
  </si>
  <si>
    <t>kg/h</t>
    <phoneticPr fontId="1"/>
  </si>
  <si>
    <t>kJ/Nm3</t>
    <phoneticPr fontId="1"/>
  </si>
  <si>
    <t>MJ/m3N</t>
    <phoneticPr fontId="1"/>
  </si>
  <si>
    <t>m3N/h</t>
    <phoneticPr fontId="1"/>
  </si>
  <si>
    <t>○○株式会社</t>
    <phoneticPr fontId="1"/>
  </si>
  <si>
    <t>（エネルギー使用量単位）</t>
    <rPh sb="6" eb="8">
      <t>シヨウ</t>
    </rPh>
    <rPh sb="8" eb="9">
      <t>リョウ</t>
    </rPh>
    <rPh sb="9" eb="11">
      <t>タンイ</t>
    </rPh>
    <phoneticPr fontId="22"/>
  </si>
  <si>
    <t>MJ/㎥</t>
    <phoneticPr fontId="22"/>
  </si>
  <si>
    <t>㎥</t>
    <phoneticPr fontId="22"/>
  </si>
  <si>
    <t>液化石油ガス（LPG）</t>
    <phoneticPr fontId="22"/>
  </si>
  <si>
    <t>kg</t>
    <phoneticPr fontId="22"/>
  </si>
  <si>
    <t>液化天然ガス（LNG）</t>
    <rPh sb="0" eb="2">
      <t>エキカ</t>
    </rPh>
    <rPh sb="2" eb="4">
      <t>テンネン</t>
    </rPh>
    <phoneticPr fontId="4"/>
  </si>
  <si>
    <t>天然ガス（LNGを除く）</t>
    <rPh sb="0" eb="2">
      <t>テンネン</t>
    </rPh>
    <rPh sb="9" eb="10">
      <t>ノゾ</t>
    </rPh>
    <phoneticPr fontId="4"/>
  </si>
  <si>
    <t>MJ/kg</t>
    <phoneticPr fontId="22"/>
  </si>
  <si>
    <t>灯油</t>
    <rPh sb="0" eb="2">
      <t>トウユ</t>
    </rPh>
    <phoneticPr fontId="21"/>
  </si>
  <si>
    <t>L</t>
    <phoneticPr fontId="22"/>
  </si>
  <si>
    <t>軽油</t>
    <rPh sb="0" eb="2">
      <t>ケイユ</t>
    </rPh>
    <phoneticPr fontId="21"/>
  </si>
  <si>
    <t>L</t>
    <phoneticPr fontId="22"/>
  </si>
  <si>
    <t>A重油</t>
    <rPh sb="1" eb="3">
      <t>ジュウユ</t>
    </rPh>
    <phoneticPr fontId="21"/>
  </si>
  <si>
    <t>B重油</t>
    <rPh sb="1" eb="3">
      <t>ジュウユ</t>
    </rPh>
    <phoneticPr fontId="21"/>
  </si>
  <si>
    <t>C重油</t>
    <rPh sb="1" eb="3">
      <t>ジュウユ</t>
    </rPh>
    <phoneticPr fontId="1"/>
  </si>
  <si>
    <t>ガス</t>
  </si>
  <si>
    <t>油</t>
    <phoneticPr fontId="1"/>
  </si>
  <si>
    <t>㎥/h</t>
  </si>
  <si>
    <t>定格燃料使用量単位</t>
    <rPh sb="0" eb="2">
      <t>テイカク</t>
    </rPh>
    <rPh sb="2" eb="4">
      <t>ネンリョウ</t>
    </rPh>
    <rPh sb="4" eb="7">
      <t>シヨウリョウ</t>
    </rPh>
    <phoneticPr fontId="1"/>
  </si>
  <si>
    <t>エネルギー種別</t>
    <rPh sb="5" eb="7">
      <t>シュベツ</t>
    </rPh>
    <phoneticPr fontId="1"/>
  </si>
  <si>
    <t>■熱量換算係数（発熱量）</t>
    <rPh sb="1" eb="3">
      <t>ネツリョウ</t>
    </rPh>
    <rPh sb="3" eb="5">
      <t>カンサン</t>
    </rPh>
    <rPh sb="5" eb="7">
      <t>ケイスウ</t>
    </rPh>
    <rPh sb="8" eb="10">
      <t>ハツネツ</t>
    </rPh>
    <rPh sb="10" eb="11">
      <t>リョウ</t>
    </rPh>
    <phoneticPr fontId="1"/>
  </si>
  <si>
    <t>■基本情報</t>
    <rPh sb="1" eb="3">
      <t>キホン</t>
    </rPh>
    <rPh sb="3" eb="5">
      <t>ジョウホウ</t>
    </rPh>
    <phoneticPr fontId="5"/>
  </si>
  <si>
    <t>型番</t>
    <phoneticPr fontId="5"/>
  </si>
  <si>
    <t>既存/導入予定</t>
    <rPh sb="0" eb="2">
      <t>キゾン</t>
    </rPh>
    <rPh sb="3" eb="5">
      <t>ドウニュウ</t>
    </rPh>
    <rPh sb="5" eb="7">
      <t>ヨテイ</t>
    </rPh>
    <phoneticPr fontId="5"/>
  </si>
  <si>
    <t>台数</t>
    <rPh sb="0" eb="2">
      <t>ダイスウ</t>
    </rPh>
    <phoneticPr fontId="5"/>
  </si>
  <si>
    <t>既存設備</t>
  </si>
  <si>
    <t>■原油換算係数</t>
    <rPh sb="1" eb="3">
      <t>ゲンユ</t>
    </rPh>
    <rPh sb="3" eb="5">
      <t>カンサン</t>
    </rPh>
    <rPh sb="5" eb="7">
      <t>ケイスウ</t>
    </rPh>
    <phoneticPr fontId="1"/>
  </si>
  <si>
    <t>◆据付年</t>
    <rPh sb="1" eb="3">
      <t>スエツ</t>
    </rPh>
    <rPh sb="3" eb="4">
      <t>ネン</t>
    </rPh>
    <phoneticPr fontId="1"/>
  </si>
  <si>
    <t>1950年以前</t>
    <rPh sb="4" eb="5">
      <t>ネン</t>
    </rPh>
    <rPh sb="5" eb="7">
      <t>イゼン</t>
    </rPh>
    <phoneticPr fontId="1"/>
  </si>
  <si>
    <t>ガス(その他) 単位：㎥</t>
    <rPh sb="5" eb="6">
      <t>タ</t>
    </rPh>
    <rPh sb="8" eb="10">
      <t>タンイ</t>
    </rPh>
    <phoneticPr fontId="4"/>
  </si>
  <si>
    <t>ガス(その他) 単位：kg</t>
    <rPh sb="5" eb="6">
      <t>タ</t>
    </rPh>
    <rPh sb="8" eb="10">
      <t>タンイ</t>
    </rPh>
    <phoneticPr fontId="4"/>
  </si>
  <si>
    <t>油(その他)</t>
    <rPh sb="4" eb="5">
      <t>タ</t>
    </rPh>
    <phoneticPr fontId="22"/>
  </si>
  <si>
    <t>□□コージェネレーションシステム</t>
    <phoneticPr fontId="1"/>
  </si>
  <si>
    <t>kW</t>
    <phoneticPr fontId="1"/>
  </si>
  <si>
    <t>燃料消費量</t>
    <rPh sb="0" eb="2">
      <t>ネンリョウ</t>
    </rPh>
    <rPh sb="2" eb="5">
      <t>ショウヒリョウ</t>
    </rPh>
    <phoneticPr fontId="1"/>
  </si>
  <si>
    <t>燃料消費量</t>
    <rPh sb="0" eb="2">
      <t>ネンリョウ</t>
    </rPh>
    <rPh sb="2" eb="5">
      <t>ショウヒリョウ</t>
    </rPh>
    <phoneticPr fontId="1"/>
  </si>
  <si>
    <t>稼働時間</t>
    <rPh sb="0" eb="2">
      <t>カドウ</t>
    </rPh>
    <rPh sb="2" eb="4">
      <t>ジカン</t>
    </rPh>
    <phoneticPr fontId="1"/>
  </si>
  <si>
    <t>h</t>
    <phoneticPr fontId="1"/>
  </si>
  <si>
    <t>エネルギー使用量</t>
    <phoneticPr fontId="1"/>
  </si>
  <si>
    <t>ガス</t>
    <phoneticPr fontId="1"/>
  </si>
  <si>
    <t>NEW-△△</t>
    <phoneticPr fontId="1"/>
  </si>
  <si>
    <t>燃料種</t>
    <rPh sb="0" eb="2">
      <t>ネンリョウ</t>
    </rPh>
    <rPh sb="2" eb="3">
      <t>シュ</t>
    </rPh>
    <phoneticPr fontId="1"/>
  </si>
  <si>
    <t>-------以降の項目は計算に必要な項目です。ご入力に間違いの無いよう十分注意して入力して下さい。-------</t>
    <rPh sb="28" eb="30">
      <t>マチガ</t>
    </rPh>
    <rPh sb="42" eb="44">
      <t>ニュウリョク</t>
    </rPh>
    <rPh sb="46" eb="47">
      <t>クダ</t>
    </rPh>
    <phoneticPr fontId="5"/>
  </si>
  <si>
    <t>能力</t>
    <rPh sb="0" eb="2">
      <t>ノウリョク</t>
    </rPh>
    <phoneticPr fontId="1"/>
  </si>
  <si>
    <t>都市ガス</t>
  </si>
  <si>
    <t>都市ガス</t>
    <phoneticPr fontId="4"/>
  </si>
  <si>
    <t>■稼働条件</t>
    <rPh sb="1" eb="3">
      <t>カドウ</t>
    </rPh>
    <rPh sb="3" eb="5">
      <t>ジョウケン</t>
    </rPh>
    <phoneticPr fontId="1"/>
  </si>
  <si>
    <t>台</t>
    <rPh sb="0" eb="1">
      <t>ダイ</t>
    </rPh>
    <phoneticPr fontId="1"/>
  </si>
  <si>
    <t>■エネルギー使用量</t>
    <rPh sb="6" eb="8">
      <t>シヨウ</t>
    </rPh>
    <rPh sb="8" eb="9">
      <t>リョウ</t>
    </rPh>
    <phoneticPr fontId="5"/>
  </si>
  <si>
    <t>■仕様</t>
    <rPh sb="1" eb="3">
      <t>シヨウ</t>
    </rPh>
    <phoneticPr fontId="1"/>
  </si>
  <si>
    <t>-</t>
    <phoneticPr fontId="1"/>
  </si>
  <si>
    <t>-</t>
    <phoneticPr fontId="1"/>
  </si>
  <si>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</si>
  <si>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</si>
  <si>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</si>
  <si>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1"/>
  </si>
  <si>
    <t>←燃料種を選択</t>
    <rPh sb="1" eb="3">
      <t>ネンリョウ</t>
    </rPh>
    <rPh sb="3" eb="4">
      <t>シュ</t>
    </rPh>
    <rPh sb="5" eb="7">
      <t>センタク</t>
    </rPh>
    <phoneticPr fontId="1"/>
  </si>
  <si>
    <t>←更新対象の台数を入力</t>
    <rPh sb="1" eb="3">
      <t>コウシン</t>
    </rPh>
    <rPh sb="3" eb="5">
      <t>タイショウ</t>
    </rPh>
    <rPh sb="6" eb="8">
      <t>ダイスウ</t>
    </rPh>
    <rPh sb="9" eb="11">
      <t>ニュウリョク</t>
    </rPh>
    <phoneticPr fontId="1"/>
  </si>
  <si>
    <t>廃熱利用量
（実績）</t>
    <rPh sb="0" eb="2">
      <t>ハイネツ</t>
    </rPh>
    <rPh sb="2" eb="4">
      <t>リヨウ</t>
    </rPh>
    <rPh sb="4" eb="5">
      <t>リョウ</t>
    </rPh>
    <rPh sb="7" eb="9">
      <t>ジッセキ</t>
    </rPh>
    <phoneticPr fontId="1"/>
  </si>
  <si>
    <t>廃熱利用量
（想定）</t>
    <rPh sb="0" eb="2">
      <t>ハイネツ</t>
    </rPh>
    <rPh sb="2" eb="4">
      <t>リヨウ</t>
    </rPh>
    <rPh sb="4" eb="5">
      <t>リョウ</t>
    </rPh>
    <rPh sb="7" eb="9">
      <t>ソウテイ</t>
    </rPh>
    <phoneticPr fontId="1"/>
  </si>
  <si>
    <t>定格廃熱回収量</t>
    <rPh sb="0" eb="2">
      <t>テイカク</t>
    </rPh>
    <rPh sb="2" eb="4">
      <t>ハイネツ</t>
    </rPh>
    <rPh sb="4" eb="6">
      <t>カイシュウ</t>
    </rPh>
    <rPh sb="6" eb="7">
      <t>リョウ</t>
    </rPh>
    <phoneticPr fontId="1"/>
  </si>
  <si>
    <t>定格廃熱回収量</t>
    <rPh sb="2" eb="4">
      <t>ハイネツ</t>
    </rPh>
    <rPh sb="4" eb="6">
      <t>カイシュウ</t>
    </rPh>
    <rPh sb="6" eb="7">
      <t>リョウ</t>
    </rPh>
    <phoneticPr fontId="1"/>
  </si>
  <si>
    <t>○○株式会社</t>
    <phoneticPr fontId="1"/>
  </si>
  <si>
    <t>□□コージェネレーションシステム</t>
    <phoneticPr fontId="1"/>
  </si>
  <si>
    <t>OLD-105PW</t>
    <phoneticPr fontId="1"/>
  </si>
  <si>
    <t>導入予定設備</t>
    <phoneticPr fontId="1"/>
  </si>
  <si>
    <t>入力項目</t>
    <rPh sb="0" eb="2">
      <t>ニュウリョク</t>
    </rPh>
    <rPh sb="2" eb="4">
      <t>コウモク</t>
    </rPh>
    <phoneticPr fontId="1"/>
  </si>
  <si>
    <t>kWh</t>
    <phoneticPr fontId="1"/>
  </si>
  <si>
    <t>メーカー</t>
    <phoneticPr fontId="5"/>
  </si>
  <si>
    <t>←計算する設備のメーカー名を入力</t>
    <phoneticPr fontId="5"/>
  </si>
  <si>
    <r>
      <rPr>
        <b/>
        <sz val="12"/>
        <color theme="1"/>
        <rFont val="ＭＳ 明朝"/>
        <family val="1"/>
        <charset val="128"/>
      </rPr>
      <t>　</t>
    </r>
    <r>
      <rPr>
        <b/>
        <u/>
        <sz val="12"/>
        <color theme="1"/>
        <rFont val="ＭＳ 明朝"/>
        <family val="1"/>
        <charset val="128"/>
      </rPr>
      <t>コージェネレーション　SII省エネ計算フォーマット</t>
    </r>
    <rPh sb="15" eb="16">
      <t>ショウ</t>
    </rPh>
    <rPh sb="18" eb="20">
      <t>ケイサン</t>
    </rPh>
    <phoneticPr fontId="5"/>
  </si>
  <si>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
※LPGの場合、㎥からkgへ換算した値を補助事業ポータルへ転記</t>
    </r>
    <rPh sb="6" eb="9">
      <t>シヨウリョウ</t>
    </rPh>
    <rPh sb="12" eb="13">
      <t>アカ</t>
    </rPh>
    <rPh sb="13" eb="14">
      <t>ワク</t>
    </rPh>
    <rPh sb="14" eb="15">
      <t>ナイ</t>
    </rPh>
    <rPh sb="16" eb="18">
      <t>スウチ</t>
    </rPh>
    <rPh sb="19" eb="21">
      <t>ホジョ</t>
    </rPh>
    <rPh sb="21" eb="23">
      <t>ジギョウ</t>
    </rPh>
    <rPh sb="28" eb="30">
      <t>テンキ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</si>
</sst>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6" formatCode="&quot;¥&quot;#,##0;[Red]&quot;¥&quot;\-#,##0"/>
    <numFmt numFmtId="176" formatCode="#,##0.0&quot;kWh&quot;"/>
    <numFmt numFmtId="177" formatCode="0.0%"/>
    <numFmt numFmtId="178" formatCode="0&quot;月&quot;"/>
    <numFmt numFmtId="179" formatCode="#,##0.0&quot;kｌ&quot;"/>
    <numFmt numFmtId="180" formatCode="#,##0_ "/>
    <numFmt numFmtId="181" formatCode="#,##0.00_ ;[Red]\-#,##0.00\ "/>
    <numFmt numFmtId="182" formatCode="General&quot;台&quot;"/>
    <numFmt numFmtId="183" formatCode="&quot;(&quot;@&quot;)&quot;"/>
    <numFmt numFmtId="185" formatCode="0.000&quot; kl&quot;"/>
    <numFmt numFmtId="186" formatCode="#,##0.00_ "/>
    <numFmt numFmtId="187" formatCode="0.00_ "/>
    <numFmt numFmtId="188" formatCode="#,##0\ &quot;h&quot;"/>
    <numFmt numFmtId="189" formatCode="#,##0_);[Red]\(#,##0\)"/>
    <numFmt numFmtId="190" formatCode="#,##0.0_ "/>
    <numFmt numFmtId="191" formatCode="0.0_);[Red]\(0.0\)"/>
    <numFmt numFmtId="192" formatCode="#,##0.000_ "/>
    <numFmt numFmtId="193" formatCode="0.0"/>
  </numFmts>
  <fonts count="4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rgb="FF00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b/>
      <sz val="11"/>
      <color rgb="FF000000"/>
      <name val="ＭＳ Ｐゴシック"/>
      <family val="3"/>
      <charset val="128"/>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10"/>
      <name val="ＭＳ Ｐゴシック"/>
      <family val="3"/>
      <charset val="128"/>
    </font>
    <font>
      <sz val="10.5"/>
      <name val="ＭＳ Ｐゴシック"/>
      <family val="3"/>
      <charset val="128"/>
      <scheme val="minor"/>
    </font>
    <font>
      <sz val="11"/>
      <color theme="1"/>
      <name val="ＭＳ Ｐゴシック"/>
      <family val="2"/>
      <charset val="128"/>
    </font>
    <font>
      <sz val="11"/>
      <color rgb="FFFA7D00"/>
      <name val="ＭＳ Ｐゴシック"/>
      <family val="2"/>
      <charset val="128"/>
      <scheme val="minor"/>
    </font>
    <font>
      <sz val="6"/>
      <name val="ＭＳ Ｐゴシック"/>
      <family val="3"/>
      <charset val="128"/>
      <scheme val="minor"/>
    </font>
    <font>
      <sz val="10"/>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9"/>
      <color indexed="8"/>
      <name val="ＭＳ Ｐゴシック"/>
      <family val="3"/>
      <charset val="128"/>
      <scheme val="minor"/>
    </font>
    <font>
      <sz val="11"/>
      <name val="ＭＳ Ｐゴシック"/>
      <family val="2"/>
      <charset val="128"/>
      <scheme val="minor"/>
    </font>
    <font>
      <sz val="10"/>
      <name val="ＭＳ Ｐゴシック"/>
      <family val="2"/>
      <charset val="128"/>
      <scheme val="minor"/>
    </font>
    <font>
      <sz val="7"/>
      <name val="ＭＳ 明朝"/>
      <family val="1"/>
      <charset val="128"/>
    </font>
    <font>
      <sz val="12"/>
      <name val="ＭＳ 明朝"/>
      <family val="1"/>
      <charset val="128"/>
    </font>
    <font>
      <u/>
      <sz val="9"/>
      <color indexed="12"/>
      <name val="ＭＳ Ｐゴシック"/>
      <family val="3"/>
      <charset val="128"/>
    </font>
    <font>
      <sz val="10"/>
      <color theme="1"/>
      <name val="ＭＳ 明朝"/>
      <family val="1"/>
      <charset val="128"/>
    </font>
    <font>
      <b/>
      <sz val="12"/>
      <color theme="1"/>
      <name val="ＭＳ 明朝"/>
      <family val="1"/>
      <charset val="128"/>
    </font>
    <font>
      <b/>
      <u/>
      <sz val="12"/>
      <color theme="1"/>
      <name val="ＭＳ 明朝"/>
      <family val="1"/>
      <charset val="128"/>
    </font>
    <font>
      <sz val="9"/>
      <name val="ＭＳ 明朝"/>
      <family val="1"/>
      <charset val="128"/>
    </font>
    <font>
      <sz val="8"/>
      <color rgb="FF0070C0"/>
      <name val="ＭＳ 明朝"/>
      <family val="1"/>
      <charset val="128"/>
    </font>
    <font>
      <b/>
      <sz val="9"/>
      <color indexed="81"/>
      <name val="ＭＳ Ｐゴシック"/>
      <family val="3"/>
      <charset val="128"/>
    </font>
    <font>
      <sz val="10"/>
      <color rgb="FFFF0000"/>
      <name val="ＭＳ 明朝"/>
      <family val="1"/>
      <charset val="128"/>
    </font>
    <font>
      <sz val="8"/>
      <color theme="1"/>
      <name val="ＭＳ 明朝"/>
      <family val="1"/>
      <charset val="128"/>
    </font>
    <font>
      <sz val="8"/>
      <color rgb="FFFF0000"/>
      <name val="ＭＳ 明朝"/>
      <family val="1"/>
      <charset val="128"/>
    </font>
  </fonts>
  <fills count="7">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right/>
      <top style="thin">
        <color indexed="64"/>
      </top>
      <bottom style="double">
        <color auto="1"/>
      </bottom>
      <diagonal/>
    </border>
    <border>
      <left style="thin">
        <color auto="1"/>
      </left>
      <right style="medium">
        <color auto="1"/>
      </right>
      <top style="thin">
        <color auto="1"/>
      </top>
      <bottom style="double">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style="hair">
        <color indexed="64"/>
      </bottom>
      <diagonal/>
    </border>
    <border>
      <left style="thin">
        <color auto="1"/>
      </left>
      <right style="thin">
        <color auto="1"/>
      </right>
      <top style="double">
        <color auto="1"/>
      </top>
      <bottom style="thin">
        <color auto="1"/>
      </bottom>
      <diagonal/>
    </border>
    <border>
      <left style="medium">
        <color rgb="FFFF0000"/>
      </left>
      <right/>
      <top style="medium">
        <color rgb="FFFF0000"/>
      </top>
      <bottom style="thin">
        <color indexed="64"/>
      </bottom>
      <diagonal/>
    </border>
    <border>
      <left/>
      <right/>
      <top style="medium">
        <color rgb="FFFF0000"/>
      </top>
      <bottom style="thin">
        <color indexed="64"/>
      </bottom>
      <diagonal/>
    </border>
    <border>
      <left/>
      <right style="medium">
        <color rgb="FFFF0000"/>
      </right>
      <top style="medium">
        <color rgb="FFFF0000"/>
      </top>
      <bottom style="thin">
        <color indexed="64"/>
      </bottom>
      <diagonal/>
    </border>
    <border>
      <left style="medium">
        <color rgb="FFFF0000"/>
      </left>
      <right/>
      <top style="thin">
        <color indexed="64"/>
      </top>
      <bottom style="thin">
        <color indexed="64"/>
      </bottom>
      <diagonal/>
    </border>
    <border>
      <left/>
      <right style="medium">
        <color rgb="FFFF0000"/>
      </right>
      <top style="thin">
        <color indexed="64"/>
      </top>
      <bottom style="thin">
        <color indexed="64"/>
      </bottom>
      <diagonal/>
    </border>
    <border>
      <left style="medium">
        <color rgb="FFFF0000"/>
      </left>
      <right/>
      <top style="thin">
        <color indexed="64"/>
      </top>
      <bottom style="medium">
        <color rgb="FFFF0000"/>
      </bottom>
      <diagonal/>
    </border>
    <border>
      <left/>
      <right/>
      <top style="thin">
        <color indexed="64"/>
      </top>
      <bottom style="medium">
        <color rgb="FFFF0000"/>
      </bottom>
      <diagonal/>
    </border>
    <border>
      <left/>
      <right style="medium">
        <color rgb="FFFF0000"/>
      </right>
      <top style="thin">
        <color indexed="64"/>
      </top>
      <bottom style="medium">
        <color rgb="FFFF0000"/>
      </bottom>
      <diagonal/>
    </border>
    <border>
      <left style="medium">
        <color rgb="FFFF0000"/>
      </left>
      <right/>
      <top/>
      <bottom/>
      <diagonal/>
    </border>
  </borders>
  <cellStyleXfs count="41">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7" fillId="0" borderId="0">
      <alignment vertical="center"/>
    </xf>
    <xf numFmtId="0" fontId="9" fillId="0" borderId="0"/>
    <xf numFmtId="9" fontId="3" fillId="0" borderId="0" applyFont="0" applyFill="0" applyBorder="0" applyAlignment="0" applyProtection="0"/>
    <xf numFmtId="0" fontId="11" fillId="0" borderId="0" applyNumberFormat="0" applyFill="0" applyBorder="0" applyAlignment="0" applyProtection="0">
      <alignment vertical="top"/>
      <protection locked="0"/>
    </xf>
    <xf numFmtId="38" fontId="12" fillId="0" borderId="0" applyFill="0" applyBorder="0" applyAlignment="0" applyProtection="0"/>
    <xf numFmtId="6" fontId="4" fillId="0" borderId="0" applyFont="0" applyFill="0" applyBorder="0" applyAlignment="0" applyProtection="0">
      <alignment vertical="center"/>
    </xf>
    <xf numFmtId="0" fontId="3"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3" fillId="0" borderId="0">
      <alignment vertical="center"/>
    </xf>
    <xf numFmtId="0" fontId="4" fillId="0" borderId="0">
      <alignment vertical="center"/>
    </xf>
    <xf numFmtId="0" fontId="4" fillId="0" borderId="0">
      <alignment vertical="center"/>
    </xf>
    <xf numFmtId="0" fontId="15" fillId="0" borderId="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15" fillId="0" borderId="0" applyFont="0" applyFill="0" applyBorder="0" applyAlignment="0" applyProtection="0">
      <alignment vertical="center"/>
    </xf>
    <xf numFmtId="38" fontId="3" fillId="0" borderId="0"/>
    <xf numFmtId="177" fontId="3" fillId="0" borderId="0"/>
    <xf numFmtId="0" fontId="3" fillId="0" borderId="0"/>
    <xf numFmtId="0" fontId="3" fillId="0" borderId="0"/>
    <xf numFmtId="0" fontId="3" fillId="0" borderId="0"/>
    <xf numFmtId="0" fontId="3" fillId="0" borderId="0"/>
    <xf numFmtId="9" fontId="20" fillId="0" borderId="0" applyFont="0" applyFill="0" applyBorder="0" applyAlignment="0" applyProtection="0">
      <alignment vertical="center"/>
    </xf>
    <xf numFmtId="0" fontId="3" fillId="0" borderId="0"/>
    <xf numFmtId="0" fontId="3" fillId="0" borderId="0"/>
    <xf numFmtId="38" fontId="3"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4" fillId="0" borderId="0">
      <alignment vertical="center"/>
    </xf>
    <xf numFmtId="0" fontId="9" fillId="0" borderId="0"/>
    <xf numFmtId="0" fontId="3" fillId="0" borderId="0">
      <alignment vertical="center"/>
    </xf>
    <xf numFmtId="0" fontId="7" fillId="0" borderId="0">
      <alignment vertical="center"/>
    </xf>
  </cellStyleXfs>
  <cellXfs count="224">
    <xf numFmtId="0" fontId="0" fillId="0" borderId="0" xfId="0">
      <alignment vertical="center"/>
    </xf>
    <xf numFmtId="0" fontId="16" fillId="0" borderId="0" xfId="21" applyFont="1">
      <alignment vertical="center"/>
    </xf>
    <xf numFmtId="0" fontId="8" fillId="0" borderId="0" xfId="22" applyFont="1" applyAlignment="1">
      <alignment horizontal="center" vertical="center" shrinkToFit="1"/>
    </xf>
    <xf numFmtId="0" fontId="7" fillId="0" borderId="0" xfId="22" applyFont="1">
      <alignment vertical="center"/>
    </xf>
    <xf numFmtId="0" fontId="19" fillId="0" borderId="1" xfId="21" applyFont="1" applyBorder="1" applyAlignment="1">
      <alignment horizontal="left" vertical="center"/>
    </xf>
    <xf numFmtId="0" fontId="19" fillId="0" borderId="0" xfId="21" applyFont="1">
      <alignment vertical="center"/>
    </xf>
    <xf numFmtId="0" fontId="23" fillId="0" borderId="1" xfId="24" applyFont="1" applyBorder="1" applyAlignment="1">
      <alignment horizontal="left" vertical="center" wrapText="1" shrinkToFit="1"/>
    </xf>
    <xf numFmtId="0" fontId="23" fillId="0" borderId="1" xfId="24" applyFont="1" applyBorder="1" applyAlignment="1">
      <alignment horizontal="left" vertical="center" shrinkToFit="1"/>
    </xf>
    <xf numFmtId="0" fontId="23" fillId="0" borderId="2" xfId="24" applyFont="1" applyBorder="1" applyAlignment="1">
      <alignment horizontal="left" vertical="center" shrinkToFit="1"/>
    </xf>
    <xf numFmtId="181" fontId="23" fillId="0" borderId="1" xfId="23" applyNumberFormat="1" applyFont="1" applyFill="1" applyBorder="1" applyAlignment="1">
      <alignment horizontal="left" vertical="center" shrinkToFit="1"/>
    </xf>
    <xf numFmtId="181" fontId="23" fillId="0" borderId="3" xfId="23" applyNumberFormat="1" applyFont="1" applyFill="1" applyBorder="1" applyAlignment="1">
      <alignment horizontal="left" vertical="center" shrinkToFit="1"/>
    </xf>
    <xf numFmtId="0" fontId="23" fillId="0" borderId="1" xfId="0" applyFont="1" applyBorder="1" applyAlignment="1">
      <alignment horizontal="left" vertical="center"/>
    </xf>
    <xf numFmtId="181" fontId="23" fillId="0" borderId="2" xfId="23" applyNumberFormat="1" applyFont="1" applyFill="1" applyBorder="1" applyAlignment="1">
      <alignment horizontal="left" vertical="center" shrinkToFit="1"/>
    </xf>
    <xf numFmtId="0" fontId="23" fillId="0" borderId="2" xfId="24" applyFont="1" applyBorder="1" applyAlignment="1">
      <alignment horizontal="left" vertical="center" wrapText="1" shrinkToFit="1"/>
    </xf>
    <xf numFmtId="181" fontId="23" fillId="0" borderId="12" xfId="23" applyNumberFormat="1" applyFont="1" applyFill="1" applyBorder="1" applyAlignment="1">
      <alignment horizontal="left" vertical="center" shrinkToFit="1"/>
    </xf>
    <xf numFmtId="0" fontId="24" fillId="3" borderId="1" xfId="0" applyFont="1" applyFill="1" applyBorder="1" applyAlignment="1">
      <alignment horizontal="left" vertical="center"/>
    </xf>
    <xf numFmtId="0" fontId="25" fillId="3" borderId="38" xfId="0" applyFont="1" applyFill="1" applyBorder="1" applyAlignment="1">
      <alignment horizontal="left" vertical="center"/>
    </xf>
    <xf numFmtId="0" fontId="25" fillId="3" borderId="1" xfId="0" applyFont="1" applyFill="1" applyBorder="1" applyAlignment="1">
      <alignment vertical="center" wrapText="1" shrinkToFit="1"/>
    </xf>
    <xf numFmtId="0" fontId="25" fillId="3" borderId="1" xfId="0" applyFont="1" applyFill="1" applyBorder="1" applyAlignment="1">
      <alignment horizontal="left" vertical="center" wrapText="1"/>
    </xf>
    <xf numFmtId="0" fontId="26" fillId="3" borderId="1" xfId="21" applyFont="1" applyFill="1" applyBorder="1" applyAlignment="1">
      <alignment horizontal="left" vertical="center"/>
    </xf>
    <xf numFmtId="0" fontId="16" fillId="6" borderId="0" xfId="21" applyFont="1" applyFill="1">
      <alignment vertical="center"/>
    </xf>
    <xf numFmtId="0" fontId="17" fillId="6" borderId="0" xfId="0" applyFont="1" applyFill="1" applyAlignment="1">
      <alignment horizontal="left" vertical="center"/>
    </xf>
    <xf numFmtId="0" fontId="8" fillId="6" borderId="0" xfId="0" applyFont="1" applyFill="1" applyAlignment="1">
      <alignment horizontal="center" vertical="center" shrinkToFit="1"/>
    </xf>
    <xf numFmtId="181" fontId="8" fillId="6" borderId="0" xfId="4" applyNumberFormat="1" applyFont="1" applyFill="1" applyBorder="1" applyAlignment="1">
      <alignment horizontal="center" vertical="center"/>
    </xf>
    <xf numFmtId="0" fontId="7" fillId="6" borderId="0" xfId="0" applyFont="1" applyFill="1">
      <alignment vertical="center"/>
    </xf>
    <xf numFmtId="0" fontId="8" fillId="6" borderId="14" xfId="24" applyFont="1" applyFill="1" applyBorder="1" applyAlignment="1">
      <alignment horizontal="center" vertical="center" shrinkToFit="1"/>
    </xf>
    <xf numFmtId="38" fontId="8" fillId="6" borderId="27" xfId="4" applyFont="1" applyFill="1" applyBorder="1" applyAlignment="1">
      <alignment horizontal="center" vertical="center" shrinkToFit="1"/>
    </xf>
    <xf numFmtId="38" fontId="8" fillId="6" borderId="28" xfId="4" applyFont="1" applyFill="1" applyBorder="1" applyAlignment="1">
      <alignment horizontal="center" vertical="center" shrinkToFit="1"/>
    </xf>
    <xf numFmtId="38" fontId="8" fillId="6" borderId="29" xfId="4" applyFont="1" applyFill="1" applyBorder="1" applyAlignment="1">
      <alignment horizontal="center" vertical="center" shrinkToFit="1"/>
    </xf>
    <xf numFmtId="0" fontId="8" fillId="6" borderId="15" xfId="24" applyFont="1" applyFill="1" applyBorder="1" applyAlignment="1">
      <alignment horizontal="center" vertical="center" shrinkToFit="1"/>
    </xf>
    <xf numFmtId="0" fontId="7" fillId="6" borderId="15" xfId="0" applyFont="1" applyFill="1" applyBorder="1">
      <alignment vertical="center"/>
    </xf>
    <xf numFmtId="0" fontId="7" fillId="6" borderId="27" xfId="0" applyFont="1" applyFill="1" applyBorder="1">
      <alignment vertical="center"/>
    </xf>
    <xf numFmtId="0" fontId="7" fillId="6" borderId="16" xfId="0" applyFont="1" applyFill="1" applyBorder="1">
      <alignment vertical="center"/>
    </xf>
    <xf numFmtId="0" fontId="8" fillId="6" borderId="30" xfId="24" applyFont="1" applyFill="1" applyBorder="1" applyAlignment="1">
      <alignment horizontal="center" vertical="center" shrinkToFit="1"/>
    </xf>
    <xf numFmtId="38" fontId="8" fillId="6" borderId="31" xfId="4" applyFont="1" applyFill="1" applyBorder="1" applyAlignment="1">
      <alignment horizontal="center" vertical="center" shrinkToFit="1"/>
    </xf>
    <xf numFmtId="0" fontId="8" fillId="6" borderId="31" xfId="24" applyFont="1" applyFill="1" applyBorder="1" applyAlignment="1">
      <alignment horizontal="center" vertical="center" shrinkToFit="1"/>
    </xf>
    <xf numFmtId="0" fontId="8" fillId="6" borderId="22" xfId="24" applyFont="1" applyFill="1" applyBorder="1" applyAlignment="1">
      <alignment horizontal="center" vertical="center" shrinkToFit="1"/>
    </xf>
    <xf numFmtId="0" fontId="8" fillId="6" borderId="34" xfId="24" applyFont="1" applyFill="1" applyBorder="1" applyAlignment="1">
      <alignment horizontal="center" vertical="center" shrinkToFit="1"/>
    </xf>
    <xf numFmtId="0" fontId="8" fillId="6" borderId="18" xfId="24" applyFont="1" applyFill="1" applyBorder="1" applyAlignment="1">
      <alignment horizontal="center" vertical="center" shrinkToFit="1"/>
    </xf>
    <xf numFmtId="38" fontId="8" fillId="6" borderId="3" xfId="4" applyFont="1" applyFill="1" applyBorder="1" applyAlignment="1">
      <alignment horizontal="right" vertical="center" shrinkToFit="1"/>
    </xf>
    <xf numFmtId="181" fontId="8" fillId="6" borderId="3" xfId="4" applyNumberFormat="1" applyFont="1" applyFill="1" applyBorder="1" applyAlignment="1">
      <alignment horizontal="center" vertical="center" shrinkToFit="1"/>
    </xf>
    <xf numFmtId="181" fontId="8" fillId="6" borderId="3" xfId="4" applyNumberFormat="1" applyFont="1" applyFill="1" applyBorder="1" applyAlignment="1">
      <alignment horizontal="left" vertical="center" shrinkToFit="1"/>
    </xf>
    <xf numFmtId="0" fontId="8" fillId="6" borderId="3" xfId="0" applyFont="1" applyFill="1" applyBorder="1" applyAlignment="1">
      <alignment horizontal="left" vertical="center"/>
    </xf>
    <xf numFmtId="0" fontId="8" fillId="6" borderId="11" xfId="0" applyFont="1" applyFill="1" applyBorder="1" applyAlignment="1">
      <alignment horizontal="left" vertical="center"/>
    </xf>
    <xf numFmtId="0" fontId="8" fillId="6" borderId="35" xfId="0" applyFont="1" applyFill="1" applyBorder="1" applyAlignment="1">
      <alignment horizontal="left" vertical="center"/>
    </xf>
    <xf numFmtId="0" fontId="8" fillId="6" borderId="17" xfId="24" applyFont="1" applyFill="1" applyBorder="1" applyAlignment="1">
      <alignment horizontal="center" vertical="center" shrinkToFit="1"/>
    </xf>
    <xf numFmtId="38" fontId="8" fillId="6" borderId="1" xfId="4" applyFont="1" applyFill="1" applyBorder="1" applyAlignment="1">
      <alignment horizontal="right" vertical="center" shrinkToFit="1"/>
    </xf>
    <xf numFmtId="181" fontId="8" fillId="6" borderId="1" xfId="4" applyNumberFormat="1" applyFont="1" applyFill="1" applyBorder="1" applyAlignment="1">
      <alignment horizontal="center" vertical="center" shrinkToFit="1"/>
    </xf>
    <xf numFmtId="181" fontId="8" fillId="6" borderId="1" xfId="4" applyNumberFormat="1" applyFont="1" applyFill="1" applyBorder="1" applyAlignment="1">
      <alignment horizontal="left" vertical="center" shrinkToFit="1"/>
    </xf>
    <xf numFmtId="0" fontId="19" fillId="6" borderId="1" xfId="21" applyFont="1" applyFill="1" applyBorder="1" applyAlignment="1">
      <alignment horizontal="left" vertical="center"/>
    </xf>
    <xf numFmtId="0" fontId="19" fillId="6" borderId="6" xfId="21" applyFont="1" applyFill="1" applyBorder="1" applyAlignment="1">
      <alignment horizontal="left" vertical="center"/>
    </xf>
    <xf numFmtId="0" fontId="19" fillId="6" borderId="36" xfId="21" applyFont="1" applyFill="1" applyBorder="1" applyAlignment="1">
      <alignment horizontal="left" vertical="center"/>
    </xf>
    <xf numFmtId="0" fontId="8" fillId="6" borderId="1" xfId="0" applyFont="1" applyFill="1" applyBorder="1" applyAlignment="1">
      <alignment horizontal="left" vertical="center"/>
    </xf>
    <xf numFmtId="0" fontId="8" fillId="6" borderId="6" xfId="0" applyFont="1" applyFill="1" applyBorder="1" applyAlignment="1">
      <alignment horizontal="left" vertical="center"/>
    </xf>
    <xf numFmtId="0" fontId="8" fillId="6" borderId="19" xfId="24" applyFont="1" applyFill="1" applyBorder="1" applyAlignment="1">
      <alignment horizontal="center" vertical="center" shrinkToFit="1"/>
    </xf>
    <xf numFmtId="38" fontId="8" fillId="6" borderId="20" xfId="4" applyFont="1" applyFill="1" applyBorder="1" applyAlignment="1">
      <alignment horizontal="right" vertical="center" shrinkToFit="1"/>
    </xf>
    <xf numFmtId="181" fontId="8" fillId="6" borderId="20" xfId="4" applyNumberFormat="1" applyFont="1" applyFill="1" applyBorder="1" applyAlignment="1">
      <alignment horizontal="center" vertical="center" shrinkToFit="1"/>
    </xf>
    <xf numFmtId="181" fontId="8" fillId="6" borderId="20" xfId="4" applyNumberFormat="1" applyFont="1" applyFill="1" applyBorder="1" applyAlignment="1">
      <alignment horizontal="left" vertical="center" shrinkToFit="1"/>
    </xf>
    <xf numFmtId="0" fontId="19" fillId="6" borderId="20" xfId="21" applyFont="1" applyFill="1" applyBorder="1" applyAlignment="1">
      <alignment horizontal="left" vertical="center"/>
    </xf>
    <xf numFmtId="0" fontId="19" fillId="6" borderId="32" xfId="21" applyFont="1" applyFill="1" applyBorder="1" applyAlignment="1">
      <alignment horizontal="left" vertical="center"/>
    </xf>
    <xf numFmtId="0" fontId="19" fillId="6" borderId="37" xfId="21" applyFont="1" applyFill="1" applyBorder="1" applyAlignment="1">
      <alignment horizontal="left" vertical="center"/>
    </xf>
    <xf numFmtId="0" fontId="27" fillId="0" borderId="0" xfId="0" applyFont="1">
      <alignment vertical="center"/>
    </xf>
    <xf numFmtId="0" fontId="0" fillId="0" borderId="1" xfId="0" applyBorder="1">
      <alignment vertical="center"/>
    </xf>
    <xf numFmtId="0" fontId="8" fillId="0" borderId="1" xfId="0" applyFont="1" applyBorder="1" applyAlignment="1">
      <alignment horizontal="right" vertical="center" shrinkToFit="1"/>
    </xf>
    <xf numFmtId="0" fontId="8" fillId="0" borderId="1" xfId="0" applyFont="1" applyBorder="1">
      <alignment vertical="center"/>
    </xf>
    <xf numFmtId="0" fontId="36" fillId="0" borderId="0" xfId="7" applyFont="1" applyAlignment="1" applyProtection="1">
      <alignment horizontal="left" vertical="center" shrinkToFit="1"/>
      <protection hidden="1"/>
    </xf>
    <xf numFmtId="0" fontId="0" fillId="0" borderId="0" xfId="0" applyProtection="1">
      <alignment vertical="center"/>
      <protection hidden="1"/>
    </xf>
    <xf numFmtId="0" fontId="10" fillId="0" borderId="0" xfId="7" applyFont="1" applyAlignment="1" applyProtection="1">
      <alignment horizontal="center" vertical="center"/>
      <protection hidden="1"/>
    </xf>
    <xf numFmtId="0" fontId="27" fillId="0" borderId="0" xfId="0" applyFont="1" applyProtection="1">
      <alignment vertical="center"/>
      <protection hidden="1"/>
    </xf>
    <xf numFmtId="0" fontId="10" fillId="0" borderId="0" xfId="7" applyFont="1" applyAlignment="1" applyProtection="1">
      <alignment vertical="center"/>
      <protection hidden="1"/>
    </xf>
    <xf numFmtId="0" fontId="10" fillId="0" borderId="0" xfId="7" applyFont="1" applyAlignment="1" applyProtection="1">
      <alignment horizontal="left" vertical="center" shrinkToFit="1"/>
      <protection hidden="1"/>
    </xf>
    <xf numFmtId="0" fontId="10" fillId="0" borderId="0" xfId="7" applyFont="1" applyAlignment="1" applyProtection="1">
      <alignment vertical="center" shrinkToFit="1"/>
      <protection hidden="1"/>
    </xf>
    <xf numFmtId="0" fontId="10" fillId="0" borderId="9" xfId="7" applyFont="1" applyBorder="1" applyAlignment="1" applyProtection="1">
      <alignment vertical="center" shrinkToFit="1"/>
      <protection hidden="1"/>
    </xf>
    <xf numFmtId="0" fontId="36" fillId="0" borderId="0" xfId="7" applyFont="1" applyAlignment="1" applyProtection="1">
      <alignment horizontal="left" vertical="center"/>
      <protection hidden="1"/>
    </xf>
    <xf numFmtId="0" fontId="36" fillId="0" borderId="0" xfId="7" applyFont="1" applyAlignment="1" applyProtection="1">
      <alignment vertical="center" shrinkToFit="1"/>
      <protection hidden="1"/>
    </xf>
    <xf numFmtId="0" fontId="10" fillId="0" borderId="21" xfId="7" applyFont="1" applyBorder="1" applyAlignment="1" applyProtection="1">
      <alignment horizontal="center" vertical="center" shrinkToFit="1"/>
      <protection hidden="1"/>
    </xf>
    <xf numFmtId="0" fontId="10" fillId="0" borderId="21" xfId="7" applyFont="1" applyBorder="1" applyAlignment="1" applyProtection="1">
      <alignment horizontal="left" vertical="center" shrinkToFit="1"/>
      <protection hidden="1"/>
    </xf>
    <xf numFmtId="0" fontId="36" fillId="0" borderId="0" xfId="7" applyFont="1" applyAlignment="1" applyProtection="1">
      <alignment horizontal="center" vertical="center" shrinkToFit="1"/>
      <protection hidden="1"/>
    </xf>
    <xf numFmtId="0" fontId="10" fillId="0" borderId="0" xfId="7" applyFont="1" applyAlignment="1" applyProtection="1">
      <alignment horizontal="center" vertical="center" shrinkToFit="1"/>
      <protection hidden="1"/>
    </xf>
    <xf numFmtId="0" fontId="27" fillId="0" borderId="0" xfId="0" applyFont="1" applyAlignment="1" applyProtection="1">
      <alignment horizontal="left" vertical="center"/>
      <protection hidden="1"/>
    </xf>
    <xf numFmtId="0" fontId="27" fillId="0" borderId="0" xfId="0" applyFont="1" applyAlignment="1" applyProtection="1">
      <alignment vertical="center" shrinkToFit="1"/>
      <protection hidden="1"/>
    </xf>
    <xf numFmtId="188" fontId="10" fillId="0" borderId="0" xfId="4" applyNumberFormat="1" applyFont="1" applyFill="1" applyBorder="1" applyAlignment="1" applyProtection="1">
      <alignment horizontal="left" vertical="center" shrinkToFit="1"/>
      <protection hidden="1"/>
    </xf>
    <xf numFmtId="0" fontId="29" fillId="0" borderId="0" xfId="7" applyFont="1" applyAlignment="1" applyProtection="1">
      <alignment horizontal="center" vertical="center" wrapText="1" shrinkToFit="1"/>
      <protection hidden="1"/>
    </xf>
    <xf numFmtId="0" fontId="29" fillId="0" borderId="0" xfId="7" applyFont="1" applyAlignment="1" applyProtection="1">
      <alignment horizontal="center" vertical="center" shrinkToFit="1"/>
      <protection hidden="1"/>
    </xf>
    <xf numFmtId="0" fontId="35" fillId="0" borderId="13" xfId="7" applyFont="1" applyBorder="1" applyAlignment="1" applyProtection="1">
      <alignment vertical="center"/>
      <protection hidden="1"/>
    </xf>
    <xf numFmtId="0" fontId="35" fillId="0" borderId="13" xfId="7" applyFont="1" applyBorder="1" applyAlignment="1" applyProtection="1">
      <alignment vertical="center" shrinkToFit="1"/>
      <protection hidden="1"/>
    </xf>
    <xf numFmtId="0" fontId="28" fillId="0" borderId="0" xfId="0" applyFont="1" applyProtection="1">
      <alignment vertical="center"/>
      <protection hidden="1"/>
    </xf>
    <xf numFmtId="0" fontId="28" fillId="0" borderId="0" xfId="0" applyFont="1" applyAlignment="1" applyProtection="1">
      <alignment horizontal="left" vertical="center"/>
      <protection hidden="1"/>
    </xf>
    <xf numFmtId="185" fontId="30" fillId="0" borderId="0" xfId="7" applyNumberFormat="1" applyFont="1" applyAlignment="1" applyProtection="1">
      <alignment vertical="center"/>
      <protection hidden="1"/>
    </xf>
    <xf numFmtId="0" fontId="32" fillId="0" borderId="0" xfId="7" quotePrefix="1" applyFont="1" applyAlignment="1" applyProtection="1">
      <alignment horizontal="left" vertical="center" shrinkToFit="1"/>
      <protection hidden="1"/>
    </xf>
    <xf numFmtId="0" fontId="32" fillId="0" borderId="0" xfId="7" applyFont="1" applyAlignment="1" applyProtection="1">
      <alignment horizontal="left" vertical="center" shrinkToFit="1"/>
      <protection hidden="1"/>
    </xf>
    <xf numFmtId="0" fontId="10" fillId="0" borderId="13" xfId="7" applyFont="1" applyBorder="1" applyAlignment="1" applyProtection="1">
      <alignment horizontal="center" vertical="center" shrinkToFit="1"/>
      <protection hidden="1"/>
    </xf>
    <xf numFmtId="0" fontId="10" fillId="0" borderId="13" xfId="7" applyFont="1" applyBorder="1" applyAlignment="1" applyProtection="1">
      <alignment horizontal="left" vertical="center" shrinkToFit="1"/>
      <protection hidden="1"/>
    </xf>
    <xf numFmtId="189" fontId="10" fillId="2" borderId="6" xfId="5" applyNumberFormat="1" applyFont="1" applyFill="1" applyBorder="1" applyAlignment="1" applyProtection="1">
      <alignment horizontal="center" vertical="center" shrinkToFit="1"/>
      <protection locked="0" hidden="1"/>
    </xf>
    <xf numFmtId="189" fontId="10" fillId="2" borderId="7" xfId="5" applyNumberFormat="1" applyFont="1" applyFill="1" applyBorder="1" applyAlignment="1" applyProtection="1">
      <alignment horizontal="center" vertical="center" shrinkToFit="1"/>
      <protection locked="0" hidden="1"/>
    </xf>
    <xf numFmtId="189" fontId="10" fillId="2" borderId="8" xfId="5" applyNumberFormat="1" applyFont="1" applyFill="1" applyBorder="1" applyAlignment="1" applyProtection="1">
      <alignment horizontal="center" vertical="center" shrinkToFit="1"/>
      <protection locked="0" hidden="1"/>
    </xf>
    <xf numFmtId="186" fontId="10" fillId="4" borderId="6" xfId="0" applyNumberFormat="1" applyFont="1" applyFill="1" applyBorder="1" applyAlignment="1" applyProtection="1">
      <alignment horizontal="center" vertical="center" shrinkToFit="1"/>
      <protection hidden="1"/>
    </xf>
    <xf numFmtId="186" fontId="10" fillId="4" borderId="7" xfId="0" applyNumberFormat="1" applyFont="1" applyFill="1" applyBorder="1" applyAlignment="1" applyProtection="1">
      <alignment horizontal="center" vertical="center" shrinkToFit="1"/>
      <protection hidden="1"/>
    </xf>
    <xf numFmtId="186" fontId="10" fillId="4" borderId="8" xfId="0" applyNumberFormat="1" applyFont="1" applyFill="1" applyBorder="1" applyAlignment="1" applyProtection="1">
      <alignment horizontal="center" vertical="center" shrinkToFit="1"/>
      <protection hidden="1"/>
    </xf>
    <xf numFmtId="0" fontId="36" fillId="0" borderId="0" xfId="7" applyFont="1" applyAlignment="1" applyProtection="1">
      <alignment horizontal="left" vertical="center" shrinkToFit="1"/>
      <protection hidden="1"/>
    </xf>
    <xf numFmtId="183" fontId="10" fillId="0" borderId="9" xfId="7" applyNumberFormat="1" applyFont="1" applyBorder="1" applyAlignment="1" applyProtection="1">
      <alignment horizontal="center" vertical="center" shrinkToFit="1"/>
      <protection hidden="1"/>
    </xf>
    <xf numFmtId="183" fontId="10" fillId="0" borderId="0" xfId="7" applyNumberFormat="1" applyFont="1" applyAlignment="1" applyProtection="1">
      <alignment horizontal="center" vertical="center" shrinkToFit="1"/>
      <protection hidden="1"/>
    </xf>
    <xf numFmtId="176" fontId="10" fillId="4" borderId="2" xfId="7" applyNumberFormat="1" applyFont="1" applyFill="1" applyBorder="1" applyAlignment="1" applyProtection="1">
      <alignment horizontal="center" vertical="center" wrapText="1" shrinkToFit="1"/>
      <protection hidden="1"/>
    </xf>
    <xf numFmtId="0" fontId="10" fillId="4" borderId="2" xfId="7" applyFont="1" applyFill="1" applyBorder="1" applyAlignment="1" applyProtection="1">
      <alignment horizontal="center" vertical="center" shrinkToFit="1"/>
      <protection hidden="1"/>
    </xf>
    <xf numFmtId="183" fontId="10" fillId="4" borderId="3" xfId="0" applyNumberFormat="1" applyFont="1" applyFill="1" applyBorder="1" applyAlignment="1" applyProtection="1">
      <alignment horizontal="center" vertical="center" shrinkToFit="1"/>
      <protection hidden="1"/>
    </xf>
    <xf numFmtId="0" fontId="10" fillId="4" borderId="1" xfId="7" applyFont="1" applyFill="1" applyBorder="1" applyAlignment="1" applyProtection="1">
      <alignment horizontal="center" vertical="center" shrinkToFit="1"/>
      <protection hidden="1"/>
    </xf>
    <xf numFmtId="0" fontId="10" fillId="2" borderId="6" xfId="7" applyFont="1" applyFill="1" applyBorder="1" applyAlignment="1" applyProtection="1">
      <alignment horizontal="left" vertical="center" shrinkToFit="1"/>
      <protection locked="0" hidden="1"/>
    </xf>
    <xf numFmtId="0" fontId="10" fillId="2" borderId="7" xfId="7" applyFont="1" applyFill="1" applyBorder="1" applyAlignment="1" applyProtection="1">
      <alignment horizontal="left" vertical="center" shrinkToFit="1"/>
      <protection locked="0" hidden="1"/>
    </xf>
    <xf numFmtId="179" fontId="10" fillId="0" borderId="9" xfId="7" applyNumberFormat="1" applyFont="1" applyBorder="1" applyAlignment="1" applyProtection="1">
      <alignment horizontal="center" vertical="center" shrinkToFit="1"/>
      <protection hidden="1"/>
    </xf>
    <xf numFmtId="179" fontId="10" fillId="0" borderId="0" xfId="7" applyNumberFormat="1" applyFont="1" applyAlignment="1" applyProtection="1">
      <alignment horizontal="center" vertical="center" shrinkToFit="1"/>
      <protection hidden="1"/>
    </xf>
    <xf numFmtId="0" fontId="10" fillId="0" borderId="1" xfId="7" applyFont="1" applyBorder="1" applyAlignment="1" applyProtection="1">
      <alignment horizontal="center" vertical="center" shrinkToFit="1"/>
      <protection hidden="1"/>
    </xf>
    <xf numFmtId="0" fontId="10" fillId="2" borderId="1" xfId="7" applyFont="1" applyFill="1" applyBorder="1" applyAlignment="1" applyProtection="1">
      <alignment horizontal="center" vertical="center" shrinkToFit="1"/>
      <protection locked="0" hidden="1"/>
    </xf>
    <xf numFmtId="0" fontId="38" fillId="0" borderId="0" xfId="7" quotePrefix="1" applyFont="1" applyAlignment="1" applyProtection="1">
      <alignment horizontal="left" vertical="center" shrinkToFit="1"/>
      <protection hidden="1"/>
    </xf>
    <xf numFmtId="0" fontId="38" fillId="0" borderId="0" xfId="7" applyFont="1" applyAlignment="1" applyProtection="1">
      <alignment horizontal="left" vertical="center" shrinkToFit="1"/>
      <protection hidden="1"/>
    </xf>
    <xf numFmtId="0" fontId="10" fillId="4" borderId="4" xfId="7" applyFont="1" applyFill="1" applyBorder="1" applyAlignment="1" applyProtection="1">
      <alignment horizontal="center" vertical="center" shrinkToFit="1"/>
      <protection hidden="1"/>
    </xf>
    <xf numFmtId="0" fontId="10" fillId="4" borderId="21" xfId="7" applyFont="1" applyFill="1" applyBorder="1" applyAlignment="1" applyProtection="1">
      <alignment horizontal="center" vertical="center" shrinkToFit="1"/>
      <protection hidden="1"/>
    </xf>
    <xf numFmtId="0" fontId="10" fillId="4" borderId="5" xfId="7" applyFont="1" applyFill="1" applyBorder="1" applyAlignment="1" applyProtection="1">
      <alignment horizontal="center" vertical="center" shrinkToFit="1"/>
      <protection hidden="1"/>
    </xf>
    <xf numFmtId="0" fontId="10" fillId="4" borderId="9" xfId="7" applyFont="1" applyFill="1" applyBorder="1" applyAlignment="1" applyProtection="1">
      <alignment horizontal="center" vertical="center" shrinkToFit="1"/>
      <protection hidden="1"/>
    </xf>
    <xf numFmtId="0" fontId="10" fillId="4" borderId="0" xfId="7" applyFont="1" applyFill="1" applyAlignment="1" applyProtection="1">
      <alignment horizontal="center" vertical="center" shrinkToFit="1"/>
      <protection hidden="1"/>
    </xf>
    <xf numFmtId="0" fontId="10" fillId="4" borderId="10" xfId="7" applyFont="1" applyFill="1" applyBorder="1" applyAlignment="1" applyProtection="1">
      <alignment horizontal="center" vertical="center" shrinkToFit="1"/>
      <protection hidden="1"/>
    </xf>
    <xf numFmtId="0" fontId="10" fillId="4" borderId="11" xfId="7" applyFont="1" applyFill="1" applyBorder="1" applyAlignment="1" applyProtection="1">
      <alignment horizontal="center" vertical="center" shrinkToFit="1"/>
      <protection hidden="1"/>
    </xf>
    <xf numFmtId="0" fontId="10" fillId="4" borderId="13" xfId="7" applyFont="1" applyFill="1" applyBorder="1" applyAlignment="1" applyProtection="1">
      <alignment horizontal="center" vertical="center" shrinkToFit="1"/>
      <protection hidden="1"/>
    </xf>
    <xf numFmtId="0" fontId="10" fillId="4" borderId="12" xfId="7" applyFont="1" applyFill="1" applyBorder="1" applyAlignment="1" applyProtection="1">
      <alignment horizontal="center" vertical="center" shrinkToFit="1"/>
      <protection hidden="1"/>
    </xf>
    <xf numFmtId="0" fontId="34" fillId="0" borderId="0" xfId="7" applyFont="1" applyAlignment="1" applyProtection="1">
      <alignment horizontal="left" vertical="center"/>
      <protection hidden="1"/>
    </xf>
    <xf numFmtId="0" fontId="10" fillId="4" borderId="6" xfId="7" applyFont="1" applyFill="1" applyBorder="1" applyAlignment="1" applyProtection="1">
      <alignment horizontal="center" vertical="center" shrinkToFit="1"/>
      <protection hidden="1"/>
    </xf>
    <xf numFmtId="0" fontId="10" fillId="4" borderId="7" xfId="7" applyFont="1" applyFill="1" applyBorder="1" applyAlignment="1" applyProtection="1">
      <alignment horizontal="center" vertical="center" shrinkToFit="1"/>
      <protection hidden="1"/>
    </xf>
    <xf numFmtId="0" fontId="10" fillId="4" borderId="8" xfId="7" applyFont="1" applyFill="1" applyBorder="1" applyAlignment="1" applyProtection="1">
      <alignment horizontal="center" vertical="center" shrinkToFit="1"/>
      <protection hidden="1"/>
    </xf>
    <xf numFmtId="0" fontId="32" fillId="4" borderId="6" xfId="7" applyFont="1" applyFill="1" applyBorder="1" applyAlignment="1" applyProtection="1">
      <alignment horizontal="center" vertical="center" shrinkToFit="1"/>
      <protection hidden="1"/>
    </xf>
    <xf numFmtId="0" fontId="32" fillId="4" borderId="7" xfId="7" applyFont="1" applyFill="1" applyBorder="1" applyAlignment="1" applyProtection="1">
      <alignment horizontal="center" vertical="center" shrinkToFit="1"/>
      <protection hidden="1"/>
    </xf>
    <xf numFmtId="0" fontId="32" fillId="4" borderId="8" xfId="7" applyFont="1" applyFill="1" applyBorder="1" applyAlignment="1" applyProtection="1">
      <alignment horizontal="center" vertical="center" shrinkToFit="1"/>
      <protection hidden="1"/>
    </xf>
    <xf numFmtId="0" fontId="10" fillId="2" borderId="4" xfId="7" applyFont="1" applyFill="1" applyBorder="1" applyAlignment="1" applyProtection="1">
      <alignment horizontal="left" vertical="center" shrinkToFit="1"/>
      <protection locked="0" hidden="1"/>
    </xf>
    <xf numFmtId="0" fontId="10" fillId="2" borderId="21" xfId="7" applyFont="1" applyFill="1" applyBorder="1" applyAlignment="1" applyProtection="1">
      <alignment horizontal="left" vertical="center" shrinkToFit="1"/>
      <protection locked="0" hidden="1"/>
    </xf>
    <xf numFmtId="0" fontId="10" fillId="2" borderId="11" xfId="7" applyFont="1" applyFill="1" applyBorder="1" applyAlignment="1" applyProtection="1">
      <alignment horizontal="left" vertical="center" shrinkToFit="1"/>
      <protection locked="0" hidden="1"/>
    </xf>
    <xf numFmtId="0" fontId="10" fillId="2" borderId="13" xfId="7" applyFont="1" applyFill="1" applyBorder="1" applyAlignment="1" applyProtection="1">
      <alignment horizontal="left" vertical="center" shrinkToFit="1"/>
      <protection locked="0" hidden="1"/>
    </xf>
    <xf numFmtId="0" fontId="10" fillId="0" borderId="9" xfId="7" applyFont="1" applyBorder="1" applyAlignment="1" applyProtection="1">
      <alignment horizontal="center" vertical="center" shrinkToFit="1"/>
      <protection hidden="1"/>
    </xf>
    <xf numFmtId="0" fontId="10" fillId="0" borderId="0" xfId="7" applyFont="1" applyAlignment="1" applyProtection="1">
      <alignment horizontal="center" vertical="center" shrinkToFit="1"/>
      <protection hidden="1"/>
    </xf>
    <xf numFmtId="0" fontId="10" fillId="0" borderId="6" xfId="7" applyFont="1" applyBorder="1" applyAlignment="1" applyProtection="1">
      <alignment horizontal="left" vertical="center" shrinkToFit="1"/>
      <protection hidden="1"/>
    </xf>
    <xf numFmtId="0" fontId="10" fillId="0" borderId="7" xfId="7" applyFont="1" applyBorder="1" applyAlignment="1" applyProtection="1">
      <alignment horizontal="left" vertical="center" shrinkToFit="1"/>
      <protection hidden="1"/>
    </xf>
    <xf numFmtId="0" fontId="10" fillId="0" borderId="8" xfId="7" applyFont="1" applyBorder="1" applyAlignment="1" applyProtection="1">
      <alignment horizontal="left" vertical="center" shrinkToFit="1"/>
      <protection hidden="1"/>
    </xf>
    <xf numFmtId="0" fontId="10" fillId="2" borderId="8" xfId="7" applyFont="1" applyFill="1" applyBorder="1" applyAlignment="1" applyProtection="1">
      <alignment horizontal="left" vertical="center" shrinkToFit="1"/>
      <protection locked="0" hidden="1"/>
    </xf>
    <xf numFmtId="0" fontId="10" fillId="2" borderId="6" xfId="7" applyFont="1" applyFill="1" applyBorder="1" applyAlignment="1" applyProtection="1">
      <alignment horizontal="center" vertical="center"/>
      <protection hidden="1"/>
    </xf>
    <xf numFmtId="0" fontId="10" fillId="2" borderId="7" xfId="7" applyFont="1" applyFill="1" applyBorder="1" applyAlignment="1" applyProtection="1">
      <alignment horizontal="center" vertical="center"/>
      <protection hidden="1"/>
    </xf>
    <xf numFmtId="0" fontId="10" fillId="2" borderId="8" xfId="7" applyFont="1" applyFill="1" applyBorder="1" applyAlignment="1" applyProtection="1">
      <alignment horizontal="center" vertical="center"/>
      <protection hidden="1"/>
    </xf>
    <xf numFmtId="0" fontId="10" fillId="0" borderId="9" xfId="7" applyFont="1" applyBorder="1" applyAlignment="1" applyProtection="1">
      <alignment horizontal="left" vertical="center"/>
      <protection hidden="1"/>
    </xf>
    <xf numFmtId="0" fontId="10" fillId="0" borderId="0" xfId="7" applyFont="1" applyAlignment="1" applyProtection="1">
      <alignment horizontal="left" vertical="center"/>
      <protection hidden="1"/>
    </xf>
    <xf numFmtId="0" fontId="10" fillId="0" borderId="0" xfId="0" applyFont="1" applyAlignment="1" applyProtection="1">
      <alignment horizontal="center" vertical="center"/>
      <protection hidden="1"/>
    </xf>
    <xf numFmtId="0" fontId="10" fillId="0" borderId="0" xfId="7" applyFont="1" applyAlignment="1" applyProtection="1">
      <alignment horizontal="center" vertical="center" wrapText="1"/>
      <protection hidden="1"/>
    </xf>
    <xf numFmtId="0" fontId="10" fillId="0" borderId="0" xfId="7" applyFont="1" applyAlignment="1" applyProtection="1">
      <alignment horizontal="center" vertical="center"/>
      <protection hidden="1"/>
    </xf>
    <xf numFmtId="178" fontId="10" fillId="4" borderId="6" xfId="7" applyNumberFormat="1" applyFont="1" applyFill="1" applyBorder="1" applyAlignment="1" applyProtection="1">
      <alignment horizontal="center" vertical="center" shrinkToFit="1"/>
      <protection hidden="1"/>
    </xf>
    <xf numFmtId="178" fontId="10" fillId="4" borderId="7" xfId="7" applyNumberFormat="1" applyFont="1" applyFill="1" applyBorder="1" applyAlignment="1" applyProtection="1">
      <alignment horizontal="center" vertical="center" shrinkToFit="1"/>
      <protection hidden="1"/>
    </xf>
    <xf numFmtId="178" fontId="10" fillId="4" borderId="8" xfId="7" applyNumberFormat="1" applyFont="1" applyFill="1" applyBorder="1" applyAlignment="1" applyProtection="1">
      <alignment horizontal="center" vertical="center" shrinkToFit="1"/>
      <protection hidden="1"/>
    </xf>
    <xf numFmtId="187" fontId="10" fillId="2" borderId="6" xfId="7" applyNumberFormat="1" applyFont="1" applyFill="1" applyBorder="1" applyAlignment="1" applyProtection="1">
      <alignment horizontal="left" vertical="center" shrinkToFit="1"/>
      <protection locked="0" hidden="1"/>
    </xf>
    <xf numFmtId="187" fontId="10" fillId="2" borderId="7" xfId="7" applyNumberFormat="1" applyFont="1" applyFill="1" applyBorder="1" applyAlignment="1" applyProtection="1">
      <alignment horizontal="left" vertical="center" shrinkToFit="1"/>
      <protection locked="0" hidden="1"/>
    </xf>
    <xf numFmtId="187" fontId="10" fillId="2" borderId="8" xfId="7" applyNumberFormat="1" applyFont="1" applyFill="1" applyBorder="1" applyAlignment="1" applyProtection="1">
      <alignment horizontal="left" vertical="center" shrinkToFit="1"/>
      <protection locked="0" hidden="1"/>
    </xf>
    <xf numFmtId="0" fontId="10" fillId="4" borderId="24" xfId="7" applyFont="1" applyFill="1" applyBorder="1" applyAlignment="1" applyProtection="1">
      <alignment horizontal="center" vertical="center" shrinkToFit="1"/>
      <protection hidden="1"/>
    </xf>
    <xf numFmtId="0" fontId="10" fillId="4" borderId="25" xfId="7" applyFont="1" applyFill="1" applyBorder="1" applyAlignment="1" applyProtection="1">
      <alignment horizontal="center" vertical="center" shrinkToFit="1"/>
      <protection hidden="1"/>
    </xf>
    <xf numFmtId="0" fontId="10" fillId="4" borderId="26" xfId="7" applyFont="1" applyFill="1" applyBorder="1" applyAlignment="1" applyProtection="1">
      <alignment horizontal="center" vertical="center" shrinkToFit="1"/>
      <protection hidden="1"/>
    </xf>
    <xf numFmtId="0" fontId="10" fillId="4" borderId="2" xfId="7" applyFont="1" applyFill="1" applyBorder="1" applyAlignment="1" applyProtection="1">
      <alignment horizontal="center" vertical="center" wrapText="1" shrinkToFit="1"/>
      <protection hidden="1"/>
    </xf>
    <xf numFmtId="2" fontId="10" fillId="4" borderId="2" xfId="7" applyNumberFormat="1" applyFont="1" applyFill="1" applyBorder="1" applyAlignment="1" applyProtection="1">
      <alignment horizontal="center" vertical="center" wrapText="1" shrinkToFit="1"/>
      <protection hidden="1"/>
    </xf>
    <xf numFmtId="2" fontId="10" fillId="4" borderId="2" xfId="7" applyNumberFormat="1" applyFont="1" applyFill="1" applyBorder="1" applyAlignment="1" applyProtection="1">
      <alignment horizontal="center" vertical="center" shrinkToFit="1"/>
      <protection hidden="1"/>
    </xf>
    <xf numFmtId="0" fontId="10" fillId="4" borderId="3" xfId="0" applyFont="1" applyFill="1" applyBorder="1" applyAlignment="1" applyProtection="1">
      <alignment horizontal="center" vertical="center" shrinkToFit="1"/>
      <protection hidden="1"/>
    </xf>
    <xf numFmtId="0" fontId="10" fillId="4" borderId="4" xfId="7" applyFont="1" applyFill="1" applyBorder="1" applyAlignment="1" applyProtection="1">
      <alignment horizontal="center" vertical="center" textRotation="255" shrinkToFit="1"/>
      <protection hidden="1"/>
    </xf>
    <xf numFmtId="0" fontId="10" fillId="4" borderId="21" xfId="7" applyFont="1" applyFill="1" applyBorder="1" applyAlignment="1" applyProtection="1">
      <alignment horizontal="center" vertical="center" textRotation="255" shrinkToFit="1"/>
      <protection hidden="1"/>
    </xf>
    <xf numFmtId="0" fontId="10" fillId="4" borderId="5" xfId="7" applyFont="1" applyFill="1" applyBorder="1" applyAlignment="1" applyProtection="1">
      <alignment horizontal="center" vertical="center" textRotation="255" shrinkToFit="1"/>
      <protection hidden="1"/>
    </xf>
    <xf numFmtId="0" fontId="10" fillId="4" borderId="9" xfId="7" applyFont="1" applyFill="1" applyBorder="1" applyAlignment="1" applyProtection="1">
      <alignment horizontal="center" vertical="center" textRotation="255" shrinkToFit="1"/>
      <protection hidden="1"/>
    </xf>
    <xf numFmtId="0" fontId="10" fillId="4" borderId="0" xfId="7" applyFont="1" applyFill="1" applyAlignment="1" applyProtection="1">
      <alignment horizontal="center" vertical="center" textRotation="255" shrinkToFit="1"/>
      <protection hidden="1"/>
    </xf>
    <xf numFmtId="0" fontId="10" fillId="4" borderId="10" xfId="7" applyFont="1" applyFill="1" applyBorder="1" applyAlignment="1" applyProtection="1">
      <alignment horizontal="center" vertical="center" textRotation="255" shrinkToFit="1"/>
      <protection hidden="1"/>
    </xf>
    <xf numFmtId="0" fontId="10" fillId="4" borderId="11" xfId="7" applyFont="1" applyFill="1" applyBorder="1" applyAlignment="1" applyProtection="1">
      <alignment horizontal="center" vertical="center" textRotation="255" shrinkToFit="1"/>
      <protection hidden="1"/>
    </xf>
    <xf numFmtId="0" fontId="10" fillId="4" borderId="13" xfId="7" applyFont="1" applyFill="1" applyBorder="1" applyAlignment="1" applyProtection="1">
      <alignment horizontal="center" vertical="center" textRotation="255" shrinkToFit="1"/>
      <protection hidden="1"/>
    </xf>
    <xf numFmtId="0" fontId="10" fillId="4" borderId="12" xfId="7" applyFont="1" applyFill="1" applyBorder="1" applyAlignment="1" applyProtection="1">
      <alignment horizontal="center" vertical="center" textRotation="255" shrinkToFit="1"/>
      <protection hidden="1"/>
    </xf>
    <xf numFmtId="187" fontId="10" fillId="2" borderId="1" xfId="7" applyNumberFormat="1" applyFont="1" applyFill="1" applyBorder="1" applyAlignment="1" applyProtection="1">
      <alignment horizontal="center" vertical="center" shrinkToFit="1"/>
      <protection locked="0" hidden="1"/>
    </xf>
    <xf numFmtId="38" fontId="10" fillId="2" borderId="1" xfId="4" applyFont="1" applyFill="1" applyBorder="1" applyAlignment="1" applyProtection="1">
      <alignment horizontal="center" vertical="center" shrinkToFit="1"/>
      <protection locked="0" hidden="1"/>
    </xf>
    <xf numFmtId="182" fontId="10" fillId="0" borderId="1" xfId="7" applyNumberFormat="1" applyFont="1" applyBorder="1" applyAlignment="1" applyProtection="1">
      <alignment horizontal="center" vertical="center" shrinkToFit="1"/>
      <protection hidden="1"/>
    </xf>
    <xf numFmtId="4" fontId="10" fillId="0" borderId="24" xfId="7" applyNumberFormat="1" applyFont="1" applyBorder="1" applyAlignment="1" applyProtection="1">
      <alignment horizontal="center" vertical="center" shrinkToFit="1"/>
      <protection hidden="1"/>
    </xf>
    <xf numFmtId="4" fontId="10" fillId="0" borderId="25" xfId="7" applyNumberFormat="1" applyFont="1" applyBorder="1" applyAlignment="1" applyProtection="1">
      <alignment horizontal="center" vertical="center" shrinkToFit="1"/>
      <protection hidden="1"/>
    </xf>
    <xf numFmtId="38" fontId="10" fillId="5" borderId="39" xfId="4" applyFont="1" applyFill="1" applyBorder="1" applyAlignment="1" applyProtection="1">
      <alignment horizontal="center" vertical="center" shrinkToFit="1"/>
      <protection hidden="1"/>
    </xf>
    <xf numFmtId="186" fontId="10" fillId="0" borderId="39" xfId="7" applyNumberFormat="1" applyFont="1" applyBorder="1" applyAlignment="1" applyProtection="1">
      <alignment horizontal="center" vertical="center" shrinkToFit="1"/>
      <protection hidden="1"/>
    </xf>
    <xf numFmtId="191" fontId="10" fillId="0" borderId="7" xfId="0" applyNumberFormat="1" applyFont="1" applyBorder="1" applyAlignment="1" applyProtection="1">
      <alignment horizontal="center" vertical="center" shrinkToFit="1"/>
      <protection hidden="1"/>
    </xf>
    <xf numFmtId="186" fontId="10" fillId="0" borderId="11" xfId="0" applyNumberFormat="1" applyFont="1" applyBorder="1" applyAlignment="1" applyProtection="1">
      <alignment horizontal="center" vertical="center" shrinkToFit="1"/>
      <protection hidden="1"/>
    </xf>
    <xf numFmtId="186" fontId="10" fillId="0" borderId="13" xfId="0" applyNumberFormat="1" applyFont="1" applyBorder="1" applyAlignment="1" applyProtection="1">
      <alignment horizontal="center" vertical="center" shrinkToFit="1"/>
      <protection hidden="1"/>
    </xf>
    <xf numFmtId="186" fontId="10" fillId="0" borderId="12" xfId="0" applyNumberFormat="1" applyFont="1" applyBorder="1" applyAlignment="1" applyProtection="1">
      <alignment horizontal="center" vertical="center" shrinkToFit="1"/>
      <protection hidden="1"/>
    </xf>
    <xf numFmtId="186" fontId="10" fillId="4" borderId="22" xfId="0" applyNumberFormat="1" applyFont="1" applyFill="1" applyBorder="1" applyAlignment="1" applyProtection="1">
      <alignment horizontal="center" vertical="center" shrinkToFit="1"/>
      <protection hidden="1"/>
    </xf>
    <xf numFmtId="186" fontId="10" fillId="4" borderId="33" xfId="0" applyNumberFormat="1" applyFont="1" applyFill="1" applyBorder="1" applyAlignment="1" applyProtection="1">
      <alignment horizontal="center" vertical="center" shrinkToFit="1"/>
      <protection hidden="1"/>
    </xf>
    <xf numFmtId="186" fontId="10" fillId="4" borderId="23" xfId="0" applyNumberFormat="1" applyFont="1" applyFill="1" applyBorder="1" applyAlignment="1" applyProtection="1">
      <alignment horizontal="center" vertical="center" shrinkToFit="1"/>
      <protection hidden="1"/>
    </xf>
    <xf numFmtId="180" fontId="10" fillId="4" borderId="6" xfId="5" applyNumberFormat="1" applyFont="1" applyFill="1" applyBorder="1" applyAlignment="1" applyProtection="1">
      <alignment horizontal="center" vertical="center" shrinkToFit="1"/>
      <protection hidden="1"/>
    </xf>
    <xf numFmtId="180" fontId="10" fillId="4" borderId="7" xfId="5" applyNumberFormat="1" applyFont="1" applyFill="1" applyBorder="1" applyAlignment="1" applyProtection="1">
      <alignment horizontal="center" vertical="center" shrinkToFit="1"/>
      <protection hidden="1"/>
    </xf>
    <xf numFmtId="180" fontId="10" fillId="4" borderId="8" xfId="5" applyNumberFormat="1" applyFont="1" applyFill="1" applyBorder="1" applyAlignment="1" applyProtection="1">
      <alignment horizontal="center" vertical="center" shrinkToFit="1"/>
      <protection hidden="1"/>
    </xf>
    <xf numFmtId="4" fontId="10" fillId="0" borderId="11" xfId="7" applyNumberFormat="1" applyFont="1" applyBorder="1" applyAlignment="1" applyProtection="1">
      <alignment horizontal="center" vertical="center" shrinkToFit="1"/>
      <protection hidden="1"/>
    </xf>
    <xf numFmtId="4" fontId="10" fillId="0" borderId="13" xfId="7" applyNumberFormat="1" applyFont="1" applyBorder="1" applyAlignment="1" applyProtection="1">
      <alignment horizontal="center" vertical="center" shrinkToFit="1"/>
      <protection hidden="1"/>
    </xf>
    <xf numFmtId="180" fontId="10" fillId="0" borderId="11" xfId="5" applyNumberFormat="1" applyFont="1" applyFill="1" applyBorder="1" applyAlignment="1" applyProtection="1">
      <alignment horizontal="center" vertical="center" shrinkToFit="1"/>
      <protection hidden="1"/>
    </xf>
    <xf numFmtId="180" fontId="10" fillId="0" borderId="13" xfId="5" applyNumberFormat="1" applyFont="1" applyFill="1" applyBorder="1" applyAlignment="1" applyProtection="1">
      <alignment horizontal="center" vertical="center" shrinkToFit="1"/>
      <protection hidden="1"/>
    </xf>
    <xf numFmtId="180" fontId="10" fillId="0" borderId="12" xfId="5" applyNumberFormat="1" applyFont="1" applyFill="1" applyBorder="1" applyAlignment="1" applyProtection="1">
      <alignment horizontal="center" vertical="center" shrinkToFit="1"/>
      <protection hidden="1"/>
    </xf>
    <xf numFmtId="9" fontId="30" fillId="0" borderId="0" xfId="5" applyFont="1" applyFill="1" applyBorder="1" applyAlignment="1" applyProtection="1">
      <alignment horizontal="right" vertical="center"/>
      <protection hidden="1"/>
    </xf>
    <xf numFmtId="185" fontId="30" fillId="0" borderId="0" xfId="7" applyNumberFormat="1" applyFont="1" applyAlignment="1" applyProtection="1">
      <alignment horizontal="right" vertical="center"/>
      <protection hidden="1"/>
    </xf>
    <xf numFmtId="190" fontId="10" fillId="0" borderId="3" xfId="7" applyNumberFormat="1" applyFont="1" applyBorder="1" applyAlignment="1" applyProtection="1">
      <alignment horizontal="center" vertical="center" shrinkToFit="1"/>
      <protection hidden="1"/>
    </xf>
    <xf numFmtId="190" fontId="10" fillId="0" borderId="40" xfId="0" applyNumberFormat="1" applyFont="1" applyBorder="1" applyAlignment="1" applyProtection="1">
      <alignment horizontal="center" vertical="center" shrinkToFit="1"/>
      <protection hidden="1"/>
    </xf>
    <xf numFmtId="190" fontId="10" fillId="0" borderId="41" xfId="0" applyNumberFormat="1" applyFont="1" applyBorder="1" applyAlignment="1" applyProtection="1">
      <alignment horizontal="center" vertical="center" shrinkToFit="1"/>
      <protection hidden="1"/>
    </xf>
    <xf numFmtId="190" fontId="10" fillId="0" borderId="42" xfId="0" applyNumberFormat="1" applyFont="1" applyBorder="1" applyAlignment="1" applyProtection="1">
      <alignment horizontal="center" vertical="center" shrinkToFit="1"/>
      <protection hidden="1"/>
    </xf>
    <xf numFmtId="190" fontId="10" fillId="0" borderId="43" xfId="0" applyNumberFormat="1" applyFont="1" applyBorder="1" applyAlignment="1" applyProtection="1">
      <alignment horizontal="center" vertical="center" shrinkToFit="1"/>
      <protection hidden="1"/>
    </xf>
    <xf numFmtId="190" fontId="10" fillId="0" borderId="7" xfId="0" applyNumberFormat="1" applyFont="1" applyBorder="1" applyAlignment="1" applyProtection="1">
      <alignment horizontal="center" vertical="center" shrinkToFit="1"/>
      <protection hidden="1"/>
    </xf>
    <xf numFmtId="190" fontId="10" fillId="0" borderId="44" xfId="0" applyNumberFormat="1" applyFont="1" applyBorder="1" applyAlignment="1" applyProtection="1">
      <alignment horizontal="center" vertical="center" shrinkToFit="1"/>
      <protection hidden="1"/>
    </xf>
    <xf numFmtId="190" fontId="10" fillId="0" borderId="45" xfId="0" applyNumberFormat="1" applyFont="1" applyBorder="1" applyAlignment="1" applyProtection="1">
      <alignment horizontal="center" vertical="center" shrinkToFit="1"/>
      <protection hidden="1"/>
    </xf>
    <xf numFmtId="190" fontId="10" fillId="0" borderId="46" xfId="0" applyNumberFormat="1" applyFont="1" applyBorder="1" applyAlignment="1" applyProtection="1">
      <alignment horizontal="center" vertical="center" shrinkToFit="1"/>
      <protection hidden="1"/>
    </xf>
    <xf numFmtId="190" fontId="10" fillId="0" borderId="47" xfId="0" applyNumberFormat="1" applyFont="1" applyBorder="1" applyAlignment="1" applyProtection="1">
      <alignment horizontal="center" vertical="center" shrinkToFit="1"/>
      <protection hidden="1"/>
    </xf>
    <xf numFmtId="180" fontId="10" fillId="4" borderId="22" xfId="5" applyNumberFormat="1" applyFont="1" applyFill="1" applyBorder="1" applyAlignment="1" applyProtection="1">
      <alignment horizontal="center" vertical="center" shrinkToFit="1"/>
      <protection hidden="1"/>
    </xf>
    <xf numFmtId="180" fontId="10" fillId="4" borderId="33" xfId="5" applyNumberFormat="1" applyFont="1" applyFill="1" applyBorder="1" applyAlignment="1" applyProtection="1">
      <alignment horizontal="center" vertical="center" shrinkToFit="1"/>
      <protection hidden="1"/>
    </xf>
    <xf numFmtId="180" fontId="10" fillId="4" borderId="23" xfId="5" applyNumberFormat="1" applyFont="1" applyFill="1" applyBorder="1" applyAlignment="1" applyProtection="1">
      <alignment horizontal="center" vertical="center" shrinkToFit="1"/>
      <protection hidden="1"/>
    </xf>
    <xf numFmtId="0" fontId="10" fillId="4" borderId="9" xfId="0" applyFont="1" applyFill="1" applyBorder="1" applyAlignment="1" applyProtection="1">
      <alignment horizontal="center" vertical="center" shrinkToFit="1"/>
      <protection hidden="1"/>
    </xf>
    <xf numFmtId="0" fontId="10" fillId="4" borderId="0" xfId="0" applyFont="1" applyFill="1" applyAlignment="1" applyProtection="1">
      <alignment horizontal="center" vertical="center" shrinkToFit="1"/>
      <protection hidden="1"/>
    </xf>
    <xf numFmtId="0" fontId="10" fillId="4" borderId="10" xfId="0" applyFont="1" applyFill="1" applyBorder="1" applyAlignment="1" applyProtection="1">
      <alignment horizontal="center" vertical="center" shrinkToFit="1"/>
      <protection hidden="1"/>
    </xf>
    <xf numFmtId="193" fontId="10" fillId="2" borderId="1" xfId="7" applyNumberFormat="1" applyFont="1" applyFill="1" applyBorder="1" applyAlignment="1" applyProtection="1">
      <alignment horizontal="center" vertical="center" shrinkToFit="1"/>
      <protection locked="0" hidden="1"/>
    </xf>
    <xf numFmtId="192" fontId="39" fillId="0" borderId="0" xfId="7" applyNumberFormat="1" applyFont="1" applyAlignment="1" applyProtection="1">
      <alignment vertical="center" wrapText="1" shrinkToFit="1"/>
      <protection hidden="1"/>
    </xf>
    <xf numFmtId="192" fontId="39" fillId="0" borderId="0" xfId="7" applyNumberFormat="1" applyFont="1" applyAlignment="1" applyProtection="1">
      <alignment horizontal="left" vertical="top" wrapText="1" shrinkToFit="1"/>
      <protection hidden="1"/>
    </xf>
    <xf numFmtId="192" fontId="39" fillId="0" borderId="48" xfId="7" applyNumberFormat="1" applyFont="1" applyBorder="1" applyAlignment="1" applyProtection="1">
      <alignment horizontal="left" vertical="top" wrapText="1" shrinkToFit="1"/>
      <protection hidden="1"/>
    </xf>
    <xf numFmtId="192" fontId="39" fillId="0" borderId="0" xfId="7" applyNumberFormat="1" applyFont="1" applyBorder="1" applyAlignment="1" applyProtection="1">
      <alignment horizontal="left" vertical="top" wrapText="1" shrinkToFit="1"/>
      <protection hidden="1"/>
    </xf>
    <xf numFmtId="0" fontId="10" fillId="4" borderId="0" xfId="0" applyFont="1" applyFill="1" applyBorder="1" applyAlignment="1" applyProtection="1">
      <alignment horizontal="center" vertical="center" shrinkToFit="1"/>
      <protection hidden="1"/>
    </xf>
    <xf numFmtId="191" fontId="10" fillId="0" borderId="40" xfId="0" applyNumberFormat="1" applyFont="1" applyBorder="1" applyAlignment="1" applyProtection="1">
      <alignment horizontal="center" vertical="center" shrinkToFit="1"/>
      <protection hidden="1"/>
    </xf>
    <xf numFmtId="191" fontId="10" fillId="0" borderId="41" xfId="0" applyNumberFormat="1" applyFont="1" applyBorder="1" applyAlignment="1" applyProtection="1">
      <alignment horizontal="center" vertical="center" shrinkToFit="1"/>
      <protection hidden="1"/>
    </xf>
    <xf numFmtId="191" fontId="10" fillId="0" borderId="42" xfId="0" applyNumberFormat="1" applyFont="1" applyBorder="1" applyAlignment="1" applyProtection="1">
      <alignment horizontal="center" vertical="center" shrinkToFit="1"/>
      <protection hidden="1"/>
    </xf>
    <xf numFmtId="191" fontId="10" fillId="0" borderId="43" xfId="0" applyNumberFormat="1" applyFont="1" applyBorder="1" applyAlignment="1" applyProtection="1">
      <alignment horizontal="center" vertical="center" shrinkToFit="1"/>
      <protection hidden="1"/>
    </xf>
    <xf numFmtId="191" fontId="10" fillId="0" borderId="44" xfId="0" applyNumberFormat="1" applyFont="1" applyBorder="1" applyAlignment="1" applyProtection="1">
      <alignment horizontal="center" vertical="center" shrinkToFit="1"/>
      <protection hidden="1"/>
    </xf>
    <xf numFmtId="191" fontId="10" fillId="0" borderId="45" xfId="0" applyNumberFormat="1" applyFont="1" applyBorder="1" applyAlignment="1" applyProtection="1">
      <alignment horizontal="center" vertical="center" shrinkToFit="1"/>
      <protection hidden="1"/>
    </xf>
    <xf numFmtId="191" fontId="10" fillId="0" borderId="46" xfId="0" applyNumberFormat="1" applyFont="1" applyBorder="1" applyAlignment="1" applyProtection="1">
      <alignment horizontal="center" vertical="center" shrinkToFit="1"/>
      <protection hidden="1"/>
    </xf>
    <xf numFmtId="191" fontId="10" fillId="0" borderId="47" xfId="0" applyNumberFormat="1" applyFont="1" applyBorder="1" applyAlignment="1" applyProtection="1">
      <alignment horizontal="center" vertical="center" shrinkToFit="1"/>
      <protection hidden="1"/>
    </xf>
  </cellXfs>
  <cellStyles count="41">
    <cellStyle name="Excel Built-in Comma [0] 1" xfId="26" xr:uid="{00000000-0005-0000-0000-000000000000}"/>
    <cellStyle name="Excel Built-in Currency [0] 1" xfId="27" xr:uid="{00000000-0005-0000-0000-000001000000}"/>
    <cellStyle name="Excel Built-in Normal" xfId="28" xr:uid="{00000000-0005-0000-0000-000002000000}"/>
    <cellStyle name="Excel Built-in Normal 1" xfId="29" xr:uid="{00000000-0005-0000-0000-000003000000}"/>
    <cellStyle name="Excel Built-in Normal 1 2" xfId="30" xr:uid="{00000000-0005-0000-0000-000004000000}"/>
    <cellStyle name="Excel Built-in Normal 2" xfId="31" xr:uid="{00000000-0005-0000-0000-000005000000}"/>
    <cellStyle name="パーセント" xfId="5" builtinId="5"/>
    <cellStyle name="パーセント 2" xfId="8" xr:uid="{00000000-0005-0000-0000-000007000000}"/>
    <cellStyle name="パーセント 3" xfId="32" xr:uid="{00000000-0005-0000-0000-000008000000}"/>
    <cellStyle name="ハイパーリンク 2" xfId="9" xr:uid="{00000000-0005-0000-0000-000009000000}"/>
    <cellStyle name="ハイパーリンク 2 2" xfId="36" xr:uid="{00000000-0005-0000-0000-00000A000000}"/>
    <cellStyle name="桁区切り" xfId="4" builtinId="6"/>
    <cellStyle name="桁区切り 2" xfId="2" xr:uid="{00000000-0005-0000-0000-00000C000000}"/>
    <cellStyle name="桁区切り 2 2" xfId="25" xr:uid="{00000000-0005-0000-0000-00000D000000}"/>
    <cellStyle name="桁区切り 3" xfId="10" xr:uid="{00000000-0005-0000-0000-00000E000000}"/>
    <cellStyle name="桁区切り 4" xfId="23" xr:uid="{00000000-0005-0000-0000-00000F000000}"/>
    <cellStyle name="桁区切り 5" xfId="35" xr:uid="{00000000-0005-0000-0000-000010000000}"/>
    <cellStyle name="通貨 2" xfId="11" xr:uid="{00000000-0005-0000-0000-000011000000}"/>
    <cellStyle name="標準" xfId="0" builtinId="0"/>
    <cellStyle name="標準 2" xfId="3" xr:uid="{00000000-0005-0000-0000-000013000000}"/>
    <cellStyle name="標準 2 2" xfId="12" xr:uid="{00000000-0005-0000-0000-000014000000}"/>
    <cellStyle name="標準 2 2 2" xfId="13" xr:uid="{00000000-0005-0000-0000-000015000000}"/>
    <cellStyle name="標準 2 2 3" xfId="37" xr:uid="{00000000-0005-0000-0000-000016000000}"/>
    <cellStyle name="標準 2 3" xfId="14" xr:uid="{00000000-0005-0000-0000-000017000000}"/>
    <cellStyle name="標準 2 3 2" xfId="15" xr:uid="{00000000-0005-0000-0000-000018000000}"/>
    <cellStyle name="標準 2 3 2 2" xfId="21" xr:uid="{00000000-0005-0000-0000-000019000000}"/>
    <cellStyle name="標準 2 4" xfId="16" xr:uid="{00000000-0005-0000-0000-00001A000000}"/>
    <cellStyle name="標準 2 5" xfId="17" xr:uid="{00000000-0005-0000-0000-00001B000000}"/>
    <cellStyle name="標準 2 6" xfId="38" xr:uid="{00000000-0005-0000-0000-00001C000000}"/>
    <cellStyle name="標準 3" xfId="1" xr:uid="{00000000-0005-0000-0000-00001D000000}"/>
    <cellStyle name="標準 3 2" xfId="33" xr:uid="{00000000-0005-0000-0000-00001E000000}"/>
    <cellStyle name="標準 4" xfId="6" xr:uid="{00000000-0005-0000-0000-00001F000000}"/>
    <cellStyle name="標準 4 2" xfId="40" xr:uid="{00000000-0005-0000-0000-000020000000}"/>
    <cellStyle name="標準 4 3" xfId="39" xr:uid="{00000000-0005-0000-0000-000021000000}"/>
    <cellStyle name="標準 5" xfId="18" xr:uid="{00000000-0005-0000-0000-000022000000}"/>
    <cellStyle name="標準 6" xfId="19" xr:uid="{00000000-0005-0000-0000-000023000000}"/>
    <cellStyle name="標準 63" xfId="34" xr:uid="{00000000-0005-0000-0000-000024000000}"/>
    <cellStyle name="標準 7" xfId="7" xr:uid="{00000000-0005-0000-0000-000025000000}"/>
    <cellStyle name="標準 8" xfId="20" xr:uid="{00000000-0005-0000-0000-000026000000}"/>
    <cellStyle name="標準 9" xfId="22" xr:uid="{00000000-0005-0000-0000-000027000000}"/>
    <cellStyle name="標準_サーモジャケットの提案書" xfId="24" xr:uid="{00000000-0005-0000-0000-000028000000}"/>
  </cellStyles>
  <dxfs count="0"/>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xdr:from>
      <xdr:col>22</xdr:col>
      <xdr:colOff>6627</xdr:colOff>
      <xdr:row>0</xdr:row>
      <xdr:rowOff>48452</xdr:rowOff>
    </xdr:from>
    <xdr:to>
      <xdr:col>30</xdr:col>
      <xdr:colOff>122583</xdr:colOff>
      <xdr:row>0</xdr:row>
      <xdr:rowOff>379652</xdr:rowOff>
    </xdr:to>
    <xdr:sp macro="" textlink="">
      <xdr:nvSpPr>
        <xdr:cNvPr id="12" name="角丸四角形 11">
          <a:extLst>
            <a:ext uri="{FF2B5EF4-FFF2-40B4-BE49-F238E27FC236}">
              <a16:creationId xmlns:a16="http://schemas.microsoft.com/office/drawing/2014/main" id="{00000000-0008-0000-0000-00000C000000}"/>
            </a:ext>
          </a:extLst>
        </xdr:cNvPr>
        <xdr:cNvSpPr/>
      </xdr:nvSpPr>
      <xdr:spPr>
        <a:xfrm>
          <a:off x="4826277" y="48452"/>
          <a:ext cx="1868556" cy="3312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廃熱利用量を用いて計算</a:t>
          </a:r>
        </a:p>
      </xdr:txBody>
    </xdr:sp>
    <xdr:clientData/>
  </xdr:twoCellAnchor>
  <xdr:twoCellAnchor>
    <xdr:from>
      <xdr:col>0</xdr:col>
      <xdr:colOff>85725</xdr:colOff>
      <xdr:row>1</xdr:row>
      <xdr:rowOff>28574</xdr:rowOff>
    </xdr:from>
    <xdr:to>
      <xdr:col>33</xdr:col>
      <xdr:colOff>133352</xdr:colOff>
      <xdr:row>2</xdr:row>
      <xdr:rowOff>685799</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85725" y="466724"/>
          <a:ext cx="7115177" cy="10953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ja-JP" sz="1100" b="0" i="0" u="sng" strike="noStrike" kern="0" cap="none" spc="0" normalizeH="0" baseline="0" noProof="0">
              <a:ln>
                <a:noFill/>
              </a:ln>
              <a:solidFill>
                <a:srgbClr val="FF0000"/>
              </a:solidFill>
              <a:effectLst/>
              <a:uLnTx/>
              <a:uFillTx/>
              <a:latin typeface="+mn-lt"/>
              <a:ea typeface="+mn-ea"/>
              <a:cs typeface="+mn-cs"/>
            </a:rPr>
            <a:t>本シートは</a:t>
          </a:r>
          <a:r>
            <a:rPr kumimoji="1" lang="ja-JP" altLang="en-US" sz="1100" b="0" i="0" u="sng" strike="noStrike" kern="0" cap="none" spc="0" normalizeH="0" baseline="0" noProof="0">
              <a:ln>
                <a:noFill/>
              </a:ln>
              <a:solidFill>
                <a:srgbClr val="FF0000"/>
              </a:solidFill>
              <a:effectLst/>
              <a:uLnTx/>
              <a:uFillTx/>
              <a:latin typeface="+mn-lt"/>
              <a:ea typeface="+mn-ea"/>
              <a:cs typeface="+mn-cs"/>
            </a:rPr>
            <a:t>「令和４年度補正予算 省エネルギー投資促進支援事業費補助金</a:t>
          </a:r>
          <a:r>
            <a:rPr kumimoji="1" lang="en-US" altLang="ja-JP" sz="1100" b="0" i="0" u="sng" strike="noStrike" kern="0" cap="none" spc="0" normalizeH="0" baseline="0" noProof="0">
              <a:ln>
                <a:noFill/>
              </a:ln>
              <a:solidFill>
                <a:srgbClr val="FF0000"/>
              </a:solidFill>
              <a:effectLst/>
              <a:uLnTx/>
              <a:uFillTx/>
              <a:latin typeface="+mn-lt"/>
              <a:ea typeface="+mn-ea"/>
              <a:cs typeface="+mn-cs"/>
            </a:rPr>
            <a:t>(C)</a:t>
          </a:r>
          <a:r>
            <a:rPr kumimoji="1" lang="ja-JP" altLang="en-US" sz="1100" b="0" i="0" u="sng" strike="noStrike" kern="0" cap="none" spc="0" normalizeH="0" baseline="0" noProof="0">
              <a:ln>
                <a:noFill/>
              </a:ln>
              <a:solidFill>
                <a:srgbClr val="FF0000"/>
              </a:solidFill>
              <a:effectLst/>
              <a:uLnTx/>
              <a:uFillTx/>
              <a:latin typeface="+mn-lt"/>
              <a:ea typeface="+mn-ea"/>
              <a:cs typeface="+mn-cs"/>
            </a:rPr>
            <a:t>指定設備導入事業」</a:t>
          </a:r>
          <a:r>
            <a:rPr kumimoji="1" lang="ja-JP" altLang="ja-JP" sz="1100" b="0" i="0" u="sng" strike="noStrike" kern="0" cap="none" spc="0" normalizeH="0" baseline="0" noProof="0">
              <a:ln>
                <a:noFill/>
              </a:ln>
              <a:solidFill>
                <a:srgbClr val="FF0000"/>
              </a:solidFill>
              <a:effectLst/>
              <a:uLnTx/>
              <a:uFillTx/>
              <a:latin typeface="+mn-lt"/>
              <a:ea typeface="+mn-ea"/>
              <a:cs typeface="+mn-cs"/>
            </a:rPr>
            <a:t>でのみ利用でき</a:t>
          </a:r>
          <a:r>
            <a:rPr kumimoji="1" lang="ja-JP" altLang="en-US" sz="1100" b="0" i="0" u="sng" strike="noStrike" kern="0" cap="none" spc="0" normalizeH="0" baseline="0" noProof="0">
              <a:ln>
                <a:noFill/>
              </a:ln>
              <a:solidFill>
                <a:srgbClr val="FF0000"/>
              </a:solidFill>
              <a:effectLst/>
              <a:uLnTx/>
              <a:uFillTx/>
              <a:latin typeface="+mn-lt"/>
              <a:ea typeface="+mn-ea"/>
              <a:cs typeface="+mn-cs"/>
            </a:rPr>
            <a:t>ます。</a:t>
          </a:r>
          <a:endParaRPr lang="ja-JP" altLang="ja-JP">
            <a:solidFill>
              <a:srgbClr val="FF0000"/>
            </a:solidFill>
            <a:effectLst/>
          </a:endParaRPr>
        </a:p>
      </xdr:txBody>
    </xdr:sp>
    <xdr:clientData/>
  </xdr:twoCellAnchor>
  <xdr:oneCellAnchor>
    <xdr:from>
      <xdr:col>30</xdr:col>
      <xdr:colOff>123825</xdr:colOff>
      <xdr:row>0</xdr:row>
      <xdr:rowOff>85724</xdr:rowOff>
    </xdr:from>
    <xdr:ext cx="598241" cy="264560"/>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6696075" y="85724"/>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22</xdr:col>
      <xdr:colOff>54252</xdr:colOff>
      <xdr:row>0</xdr:row>
      <xdr:rowOff>48452</xdr:rowOff>
    </xdr:from>
    <xdr:to>
      <xdr:col>30</xdr:col>
      <xdr:colOff>170208</xdr:colOff>
      <xdr:row>0</xdr:row>
      <xdr:rowOff>379652</xdr:rowOff>
    </xdr:to>
    <xdr:sp macro="" textlink="">
      <xdr:nvSpPr>
        <xdr:cNvPr id="10" name="角丸四角形 9">
          <a:extLst>
            <a:ext uri="{FF2B5EF4-FFF2-40B4-BE49-F238E27FC236}">
              <a16:creationId xmlns:a16="http://schemas.microsoft.com/office/drawing/2014/main" id="{00000000-0008-0000-0100-00000A000000}"/>
            </a:ext>
          </a:extLst>
        </xdr:cNvPr>
        <xdr:cNvSpPr/>
      </xdr:nvSpPr>
      <xdr:spPr>
        <a:xfrm>
          <a:off x="4873902" y="48452"/>
          <a:ext cx="1868556" cy="3312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廃熱利用量を用いて計算</a:t>
          </a:r>
        </a:p>
      </xdr:txBody>
    </xdr:sp>
    <xdr:clientData/>
  </xdr:twoCellAnchor>
  <xdr:twoCellAnchor>
    <xdr:from>
      <xdr:col>0</xdr:col>
      <xdr:colOff>85725</xdr:colOff>
      <xdr:row>1</xdr:row>
      <xdr:rowOff>28575</xdr:rowOff>
    </xdr:from>
    <xdr:to>
      <xdr:col>33</xdr:col>
      <xdr:colOff>133352</xdr:colOff>
      <xdr:row>2</xdr:row>
      <xdr:rowOff>676275</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85725" y="466725"/>
          <a:ext cx="7115177" cy="10858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ja-JP" sz="1100" b="0" i="0" u="sng" strike="noStrike" kern="0" cap="none" spc="0" normalizeH="0" baseline="0" noProof="0">
              <a:ln>
                <a:noFill/>
              </a:ln>
              <a:solidFill>
                <a:srgbClr val="FF0000"/>
              </a:solidFill>
              <a:effectLst/>
              <a:uLnTx/>
              <a:uFillTx/>
              <a:latin typeface="+mn-lt"/>
              <a:ea typeface="+mn-ea"/>
              <a:cs typeface="+mn-cs"/>
            </a:rPr>
            <a:t>本シートは</a:t>
          </a:r>
          <a:r>
            <a:rPr kumimoji="1" lang="ja-JP" altLang="en-US" sz="1100" b="0" i="0" u="sng" strike="noStrike" kern="0" cap="none" spc="0" normalizeH="0" baseline="0" noProof="0">
              <a:ln>
                <a:noFill/>
              </a:ln>
              <a:solidFill>
                <a:srgbClr val="FF0000"/>
              </a:solidFill>
              <a:effectLst/>
              <a:uLnTx/>
              <a:uFillTx/>
              <a:latin typeface="+mn-lt"/>
              <a:ea typeface="+mn-ea"/>
              <a:cs typeface="+mn-cs"/>
            </a:rPr>
            <a:t>「令和４年度補正予算 省エネルギー投資促進支援事業費補助金</a:t>
          </a:r>
          <a:r>
            <a:rPr kumimoji="1" lang="en-US" altLang="ja-JP" sz="1100" b="0" i="0" u="sng" strike="noStrike" kern="0" cap="none" spc="0" normalizeH="0" baseline="0" noProof="0">
              <a:ln>
                <a:noFill/>
              </a:ln>
              <a:solidFill>
                <a:srgbClr val="FF0000"/>
              </a:solidFill>
              <a:effectLst/>
              <a:uLnTx/>
              <a:uFillTx/>
              <a:latin typeface="+mn-lt"/>
              <a:ea typeface="+mn-ea"/>
              <a:cs typeface="+mn-cs"/>
            </a:rPr>
            <a:t>(C)</a:t>
          </a:r>
          <a:r>
            <a:rPr kumimoji="1" lang="ja-JP" altLang="en-US" sz="1100" b="0" i="0" u="sng" strike="noStrike" kern="0" cap="none" spc="0" normalizeH="0" baseline="0" noProof="0">
              <a:ln>
                <a:noFill/>
              </a:ln>
              <a:solidFill>
                <a:srgbClr val="FF0000"/>
              </a:solidFill>
              <a:effectLst/>
              <a:uLnTx/>
              <a:uFillTx/>
              <a:latin typeface="+mn-lt"/>
              <a:ea typeface="+mn-ea"/>
              <a:cs typeface="+mn-cs"/>
            </a:rPr>
            <a:t>指定設備導入事業」</a:t>
          </a:r>
          <a:r>
            <a:rPr kumimoji="1" lang="ja-JP" altLang="ja-JP" sz="1100" b="0" i="0" u="sng" strike="noStrike" kern="0" cap="none" spc="0" normalizeH="0" baseline="0" noProof="0">
              <a:ln>
                <a:noFill/>
              </a:ln>
              <a:solidFill>
                <a:srgbClr val="FF0000"/>
              </a:solidFill>
              <a:effectLst/>
              <a:uLnTx/>
              <a:uFillTx/>
              <a:latin typeface="+mn-lt"/>
              <a:ea typeface="+mn-ea"/>
              <a:cs typeface="+mn-cs"/>
            </a:rPr>
            <a:t>でのみ利用でき</a:t>
          </a:r>
          <a:r>
            <a:rPr kumimoji="1" lang="ja-JP" altLang="en-US" sz="1100" b="0" i="0" u="sng" strike="noStrike" kern="0" cap="none" spc="0" normalizeH="0" baseline="0" noProof="0">
              <a:ln>
                <a:noFill/>
              </a:ln>
              <a:solidFill>
                <a:srgbClr val="FF0000"/>
              </a:solidFill>
              <a:effectLst/>
              <a:uLnTx/>
              <a:uFillTx/>
              <a:latin typeface="+mn-lt"/>
              <a:ea typeface="+mn-ea"/>
              <a:cs typeface="+mn-cs"/>
            </a:rPr>
            <a:t>ます。</a:t>
          </a:r>
          <a:endParaRPr lang="ja-JP" altLang="ja-JP">
            <a:solidFill>
              <a:srgbClr val="FF0000"/>
            </a:solidFill>
            <a:effectLst/>
          </a:endParaRPr>
        </a:p>
      </xdr:txBody>
    </xdr:sp>
    <xdr:clientData/>
  </xdr:twoCellAnchor>
  <xdr:oneCellAnchor>
    <xdr:from>
      <xdr:col>30</xdr:col>
      <xdr:colOff>171450</xdr:colOff>
      <xdr:row>0</xdr:row>
      <xdr:rowOff>76200</xdr:rowOff>
    </xdr:from>
    <xdr:ext cx="598241" cy="264560"/>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6743700" y="76200"/>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1</xdr:row>
          <xdr:rowOff>0</xdr:rowOff>
        </xdr:from>
        <xdr:to>
          <xdr:col>4</xdr:col>
          <xdr:colOff>0</xdr:colOff>
          <xdr:row>1</xdr:row>
          <xdr:rowOff>0</xdr:rowOff>
        </xdr:to>
        <xdr:sp macro="" textlink="">
          <xdr:nvSpPr>
            <xdr:cNvPr id="10241" name="Button 1"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ja-JP" altLang="en-US" sz="1100" b="1" i="0" u="none" strike="noStrike" baseline="0">
                  <a:solidFill>
                    <a:srgbClr val="000000"/>
                  </a:solidFill>
                  <a:latin typeface="ＭＳ Ｐゴシック"/>
                  <a:ea typeface="ＭＳ Ｐゴシック"/>
                </a:rPr>
                <a:t>バイオマスボイラ用</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37736/AppData/Roaming/Microsoft/Excel/CP20139999-0SD-C&#12513;&#12522;&#12483;&#12488;&#35336;&#31639;&#26360;&#12304;Ver316&#1230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U139"/>
  <sheetViews>
    <sheetView showGridLines="0" tabSelected="1" view="pageBreakPreview" zoomScaleNormal="115" zoomScaleSheetLayoutView="100" workbookViewId="0">
      <selection activeCell="I7" sqref="I7:R7"/>
    </sheetView>
  </sheetViews>
  <sheetFormatPr defaultColWidth="9" defaultRowHeight="13"/>
  <cols>
    <col min="1" max="32" width="2.90625" style="69" customWidth="1"/>
    <col min="33" max="33" width="0.81640625" style="69" customWidth="1"/>
    <col min="34" max="34" width="3.453125" style="68" customWidth="1"/>
    <col min="35" max="35" width="4.90625" style="68" customWidth="1"/>
    <col min="36" max="43" width="9" style="68"/>
    <col min="44" max="44" width="15.90625" style="68" customWidth="1"/>
    <col min="45" max="46" width="9" style="68"/>
    <col min="47" max="47" width="13.6328125" style="68" customWidth="1"/>
    <col min="48" max="50" width="9" style="68"/>
    <col min="51" max="51" width="5.1796875" style="68" customWidth="1"/>
    <col min="52" max="54" width="9" style="68"/>
    <col min="55" max="55" width="2.90625" style="68" customWidth="1"/>
    <col min="56" max="16384" width="9" style="68"/>
  </cols>
  <sheetData>
    <row r="1" spans="1:47" ht="34.5" customHeight="1">
      <c r="A1" s="123" t="s">
        <v>132</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66"/>
      <c r="AG1" s="66"/>
      <c r="AH1" s="66"/>
      <c r="AI1" s="67"/>
      <c r="AJ1" s="67"/>
      <c r="AK1" s="67"/>
      <c r="AL1" s="67"/>
      <c r="AM1" s="66"/>
      <c r="AN1" s="66"/>
      <c r="AO1" s="66"/>
      <c r="AP1" s="66"/>
      <c r="AQ1" s="66"/>
      <c r="AR1" s="66"/>
      <c r="AS1" s="66"/>
      <c r="AT1" s="66"/>
      <c r="AU1" s="66"/>
    </row>
    <row r="2" spans="1:47" ht="34.5" customHeight="1"/>
    <row r="3" spans="1:47" ht="56.25" customHeight="1"/>
    <row r="4" spans="1:47" ht="15" customHeight="1">
      <c r="B4" s="140"/>
      <c r="C4" s="141"/>
      <c r="D4" s="141"/>
      <c r="E4" s="142"/>
      <c r="F4" s="143" t="s">
        <v>128</v>
      </c>
      <c r="G4" s="144"/>
      <c r="H4" s="144"/>
      <c r="I4" s="144"/>
      <c r="J4" s="144"/>
      <c r="K4" s="144"/>
    </row>
    <row r="5" spans="1:47" ht="15" customHeight="1">
      <c r="A5" s="69" t="s">
        <v>83</v>
      </c>
    </row>
    <row r="6" spans="1:47" ht="15" customHeight="1">
      <c r="B6" s="124" t="s">
        <v>85</v>
      </c>
      <c r="C6" s="125"/>
      <c r="D6" s="125"/>
      <c r="E6" s="125"/>
      <c r="F6" s="125"/>
      <c r="G6" s="125"/>
      <c r="H6" s="126"/>
      <c r="I6" s="136" t="s">
        <v>87</v>
      </c>
      <c r="J6" s="137"/>
      <c r="K6" s="137"/>
      <c r="L6" s="137"/>
      <c r="M6" s="137"/>
      <c r="N6" s="137"/>
      <c r="O6" s="137"/>
      <c r="P6" s="137"/>
      <c r="Q6" s="137"/>
      <c r="R6" s="138"/>
      <c r="S6" s="134"/>
      <c r="T6" s="135"/>
      <c r="U6" s="135"/>
      <c r="V6" s="135"/>
      <c r="W6" s="68"/>
      <c r="X6" s="68"/>
      <c r="Y6" s="68"/>
      <c r="Z6" s="68"/>
      <c r="AA6" s="68"/>
      <c r="AB6" s="68"/>
      <c r="AC6" s="68"/>
      <c r="AD6" s="68"/>
      <c r="AE6" s="68"/>
      <c r="AF6" s="68"/>
    </row>
    <row r="7" spans="1:47" ht="15" customHeight="1">
      <c r="B7" s="127" t="str">
        <f>IF(I6="導入予定設備","様式 c-2-2-1　NO.","様式 c-2-2-2　NO.")</f>
        <v>様式 c-2-2-2　NO.</v>
      </c>
      <c r="C7" s="128"/>
      <c r="D7" s="128"/>
      <c r="E7" s="128"/>
      <c r="F7" s="128"/>
      <c r="G7" s="128"/>
      <c r="H7" s="129"/>
      <c r="I7" s="106"/>
      <c r="J7" s="107"/>
      <c r="K7" s="107"/>
      <c r="L7" s="107"/>
      <c r="M7" s="107"/>
      <c r="N7" s="107"/>
      <c r="O7" s="107"/>
      <c r="P7" s="107"/>
      <c r="Q7" s="107"/>
      <c r="R7" s="139"/>
      <c r="S7" s="68"/>
      <c r="T7" s="99" t="s">
        <v>114</v>
      </c>
      <c r="U7" s="99"/>
      <c r="V7" s="99"/>
      <c r="W7" s="99"/>
      <c r="X7" s="99"/>
      <c r="Y7" s="99"/>
      <c r="Z7" s="99"/>
      <c r="AA7" s="99"/>
      <c r="AB7" s="99"/>
      <c r="AC7" s="99"/>
      <c r="AD7" s="99"/>
      <c r="AE7" s="99"/>
      <c r="AF7" s="99"/>
      <c r="AG7" s="99"/>
    </row>
    <row r="8" spans="1:47" ht="3" customHeight="1">
      <c r="B8" s="70"/>
      <c r="C8" s="70"/>
      <c r="D8" s="70"/>
      <c r="E8" s="70"/>
      <c r="F8" s="70"/>
      <c r="G8" s="70"/>
      <c r="H8" s="70"/>
      <c r="I8" s="70"/>
      <c r="J8" s="70"/>
      <c r="K8" s="70"/>
      <c r="L8" s="70"/>
      <c r="M8" s="70"/>
      <c r="N8" s="70"/>
      <c r="O8" s="70"/>
      <c r="P8" s="70"/>
      <c r="Q8" s="70"/>
      <c r="R8" s="70"/>
      <c r="S8" s="71"/>
      <c r="T8" s="71"/>
      <c r="U8" s="71"/>
      <c r="V8" s="71"/>
      <c r="W8" s="71"/>
      <c r="X8" s="71"/>
      <c r="Y8" s="71"/>
      <c r="Z8" s="71"/>
      <c r="AA8" s="71"/>
      <c r="AB8" s="71"/>
      <c r="AC8" s="71"/>
      <c r="AD8" s="71"/>
      <c r="AE8" s="71"/>
      <c r="AF8" s="71"/>
    </row>
    <row r="9" spans="1:47" ht="15" customHeight="1">
      <c r="A9" s="69" t="s">
        <v>1</v>
      </c>
      <c r="B9" s="71"/>
      <c r="C9" s="71"/>
      <c r="D9" s="71"/>
      <c r="E9" s="71"/>
      <c r="F9" s="71"/>
      <c r="G9" s="71"/>
      <c r="H9" s="71"/>
      <c r="I9" s="71"/>
      <c r="J9" s="71"/>
      <c r="K9" s="71"/>
      <c r="L9" s="71"/>
      <c r="M9" s="71"/>
      <c r="N9" s="71"/>
      <c r="O9" s="71"/>
      <c r="P9" s="71"/>
      <c r="Q9" s="71"/>
      <c r="R9" s="71"/>
      <c r="S9" s="71"/>
      <c r="T9" s="71"/>
      <c r="U9" s="71"/>
      <c r="V9" s="71"/>
      <c r="W9" s="71"/>
      <c r="X9" s="71"/>
      <c r="Y9" s="71"/>
      <c r="Z9" s="71"/>
      <c r="AA9" s="71"/>
      <c r="AB9" s="71"/>
      <c r="AC9" s="71"/>
      <c r="AD9" s="71"/>
      <c r="AE9" s="71"/>
      <c r="AF9" s="71"/>
    </row>
    <row r="10" spans="1:47" ht="15" customHeight="1">
      <c r="B10" s="105" t="s">
        <v>130</v>
      </c>
      <c r="C10" s="105"/>
      <c r="D10" s="105"/>
      <c r="E10" s="105"/>
      <c r="F10" s="105"/>
      <c r="G10" s="105"/>
      <c r="H10" s="105"/>
      <c r="I10" s="106" t="s">
        <v>124</v>
      </c>
      <c r="J10" s="107"/>
      <c r="K10" s="107"/>
      <c r="L10" s="107"/>
      <c r="M10" s="107"/>
      <c r="N10" s="107"/>
      <c r="O10" s="107"/>
      <c r="P10" s="107"/>
      <c r="Q10" s="107"/>
      <c r="R10" s="107"/>
      <c r="S10" s="72"/>
      <c r="T10" s="99" t="s">
        <v>131</v>
      </c>
      <c r="U10" s="99"/>
      <c r="V10" s="99"/>
      <c r="W10" s="99"/>
      <c r="X10" s="99"/>
      <c r="Y10" s="99"/>
      <c r="Z10" s="99"/>
      <c r="AA10" s="99"/>
      <c r="AB10" s="99"/>
      <c r="AC10" s="99"/>
      <c r="AD10" s="99"/>
      <c r="AE10" s="99"/>
      <c r="AF10" s="99"/>
      <c r="AG10" s="99"/>
    </row>
    <row r="11" spans="1:47" ht="15" customHeight="1">
      <c r="B11" s="114" t="s">
        <v>2</v>
      </c>
      <c r="C11" s="115"/>
      <c r="D11" s="115"/>
      <c r="E11" s="115"/>
      <c r="F11" s="115"/>
      <c r="G11" s="115"/>
      <c r="H11" s="116"/>
      <c r="I11" s="130" t="s">
        <v>125</v>
      </c>
      <c r="J11" s="131"/>
      <c r="K11" s="131"/>
      <c r="L11" s="131"/>
      <c r="M11" s="131"/>
      <c r="N11" s="131"/>
      <c r="O11" s="131"/>
      <c r="P11" s="131"/>
      <c r="Q11" s="131"/>
      <c r="R11" s="131"/>
      <c r="S11" s="72"/>
      <c r="T11" s="99" t="s">
        <v>115</v>
      </c>
      <c r="U11" s="99"/>
      <c r="V11" s="99"/>
      <c r="W11" s="99"/>
      <c r="X11" s="99"/>
      <c r="Y11" s="99"/>
      <c r="Z11" s="99"/>
      <c r="AA11" s="99"/>
      <c r="AB11" s="99"/>
      <c r="AC11" s="99"/>
      <c r="AD11" s="99"/>
      <c r="AE11" s="99"/>
      <c r="AF11" s="99"/>
      <c r="AG11" s="99"/>
    </row>
    <row r="12" spans="1:47" ht="15" customHeight="1">
      <c r="B12" s="120"/>
      <c r="C12" s="121"/>
      <c r="D12" s="121"/>
      <c r="E12" s="121"/>
      <c r="F12" s="121"/>
      <c r="G12" s="121"/>
      <c r="H12" s="122"/>
      <c r="I12" s="132"/>
      <c r="J12" s="133"/>
      <c r="K12" s="133"/>
      <c r="L12" s="133"/>
      <c r="M12" s="133"/>
      <c r="N12" s="133"/>
      <c r="O12" s="133"/>
      <c r="P12" s="133"/>
      <c r="Q12" s="133"/>
      <c r="R12" s="133"/>
      <c r="S12" s="72"/>
      <c r="T12" s="68"/>
      <c r="U12" s="68"/>
      <c r="V12" s="68"/>
      <c r="W12" s="68"/>
      <c r="X12" s="68"/>
      <c r="Y12" s="68"/>
      <c r="Z12" s="68"/>
      <c r="AA12" s="68"/>
      <c r="AB12" s="68"/>
      <c r="AC12" s="68"/>
      <c r="AD12" s="68"/>
      <c r="AE12" s="68"/>
      <c r="AF12" s="68"/>
      <c r="AG12" s="68"/>
    </row>
    <row r="13" spans="1:47" ht="15" customHeight="1">
      <c r="B13" s="105" t="s">
        <v>84</v>
      </c>
      <c r="C13" s="105"/>
      <c r="D13" s="105"/>
      <c r="E13" s="105"/>
      <c r="F13" s="105"/>
      <c r="G13" s="105"/>
      <c r="H13" s="105"/>
      <c r="I13" s="106" t="s">
        <v>126</v>
      </c>
      <c r="J13" s="107"/>
      <c r="K13" s="107"/>
      <c r="L13" s="107"/>
      <c r="M13" s="107"/>
      <c r="N13" s="107"/>
      <c r="O13" s="107"/>
      <c r="P13" s="107"/>
      <c r="Q13" s="107"/>
      <c r="R13" s="107"/>
      <c r="S13" s="72"/>
      <c r="T13" s="99" t="s">
        <v>116</v>
      </c>
      <c r="U13" s="99"/>
      <c r="V13" s="99"/>
      <c r="W13" s="99"/>
      <c r="X13" s="99"/>
      <c r="Y13" s="99"/>
      <c r="Z13" s="99"/>
      <c r="AA13" s="99"/>
      <c r="AB13" s="99"/>
      <c r="AC13" s="99"/>
      <c r="AD13" s="99"/>
      <c r="AE13" s="99"/>
      <c r="AF13" s="99"/>
      <c r="AG13" s="99"/>
    </row>
    <row r="14" spans="1:47" ht="15" customHeight="1">
      <c r="AH14" s="69"/>
    </row>
    <row r="15" spans="1:47" ht="15" customHeight="1">
      <c r="B15" s="112" t="s">
        <v>104</v>
      </c>
      <c r="C15" s="113"/>
      <c r="D15" s="113"/>
      <c r="E15" s="113"/>
      <c r="F15" s="113"/>
      <c r="G15" s="113"/>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71"/>
      <c r="AF15" s="71"/>
    </row>
    <row r="16" spans="1:47" ht="15" customHeight="1">
      <c r="AH16" s="69"/>
    </row>
    <row r="17" spans="1:39" ht="15" customHeight="1">
      <c r="A17" s="69" t="s">
        <v>111</v>
      </c>
      <c r="B17" s="71"/>
      <c r="C17" s="71"/>
      <c r="D17" s="71"/>
      <c r="E17" s="71"/>
      <c r="F17" s="71"/>
      <c r="G17" s="71"/>
      <c r="H17" s="71"/>
      <c r="I17" s="71"/>
      <c r="J17" s="71"/>
      <c r="K17" s="71"/>
      <c r="L17" s="71"/>
      <c r="M17" s="71"/>
      <c r="N17" s="71"/>
      <c r="O17" s="71"/>
      <c r="P17" s="71"/>
      <c r="Q17" s="71"/>
      <c r="R17" s="71"/>
      <c r="S17" s="71"/>
      <c r="T17" s="71"/>
      <c r="U17" s="71"/>
      <c r="V17" s="71"/>
      <c r="W17" s="71"/>
      <c r="X17" s="71"/>
      <c r="Y17" s="71"/>
      <c r="Z17" s="71"/>
      <c r="AA17" s="71"/>
      <c r="AB17" s="71"/>
      <c r="AC17" s="71"/>
      <c r="AD17" s="71"/>
      <c r="AE17" s="71"/>
      <c r="AF17" s="71"/>
    </row>
    <row r="18" spans="1:39" ht="15" customHeight="1">
      <c r="B18" s="114" t="s">
        <v>105</v>
      </c>
      <c r="C18" s="115"/>
      <c r="D18" s="116"/>
      <c r="E18" s="105" t="s">
        <v>122</v>
      </c>
      <c r="F18" s="105"/>
      <c r="G18" s="105"/>
      <c r="H18" s="105"/>
      <c r="I18" s="111">
        <v>17.2</v>
      </c>
      <c r="J18" s="111"/>
      <c r="K18" s="111"/>
      <c r="L18" s="111"/>
      <c r="M18" s="111"/>
      <c r="N18" s="111"/>
      <c r="O18" s="111"/>
      <c r="P18" s="110" t="s">
        <v>95</v>
      </c>
      <c r="Q18" s="110"/>
      <c r="R18" s="110"/>
      <c r="T18" s="73" t="s">
        <v>117</v>
      </c>
      <c r="U18" s="74"/>
      <c r="V18" s="74"/>
      <c r="W18" s="74"/>
      <c r="X18" s="74"/>
      <c r="Y18" s="74"/>
      <c r="Z18" s="74"/>
      <c r="AA18" s="74"/>
      <c r="AB18" s="74"/>
      <c r="AC18" s="74"/>
      <c r="AD18" s="74"/>
      <c r="AE18" s="74"/>
      <c r="AF18" s="74"/>
    </row>
    <row r="19" spans="1:39" ht="15" customHeight="1">
      <c r="B19" s="117"/>
      <c r="C19" s="118"/>
      <c r="D19" s="119"/>
      <c r="E19" s="105" t="s">
        <v>103</v>
      </c>
      <c r="F19" s="105"/>
      <c r="G19" s="105"/>
      <c r="H19" s="105"/>
      <c r="I19" s="151" t="s">
        <v>106</v>
      </c>
      <c r="J19" s="152"/>
      <c r="K19" s="152"/>
      <c r="L19" s="152"/>
      <c r="M19" s="152"/>
      <c r="N19" s="152"/>
      <c r="O19" s="152"/>
      <c r="P19" s="152"/>
      <c r="Q19" s="152"/>
      <c r="R19" s="153"/>
      <c r="S19" s="68"/>
      <c r="T19" s="73" t="s">
        <v>118</v>
      </c>
      <c r="U19" s="74"/>
      <c r="V19" s="74"/>
      <c r="W19" s="74"/>
      <c r="X19" s="74"/>
      <c r="Y19" s="74"/>
      <c r="Z19" s="74"/>
      <c r="AA19" s="74"/>
      <c r="AB19" s="74"/>
      <c r="AC19" s="74"/>
      <c r="AD19" s="74"/>
      <c r="AE19" s="74"/>
      <c r="AF19" s="74"/>
    </row>
    <row r="20" spans="1:39" ht="15" customHeight="1">
      <c r="B20" s="120"/>
      <c r="C20" s="121"/>
      <c r="D20" s="122"/>
      <c r="E20" s="105" t="s">
        <v>96</v>
      </c>
      <c r="F20" s="105"/>
      <c r="G20" s="105"/>
      <c r="H20" s="105"/>
      <c r="I20" s="170">
        <v>2.76</v>
      </c>
      <c r="J20" s="170"/>
      <c r="K20" s="170"/>
      <c r="L20" s="170"/>
      <c r="M20" s="170"/>
      <c r="N20" s="170"/>
      <c r="O20" s="170"/>
      <c r="P20" s="110" t="str">
        <f>VLOOKUP($I$19,〈コジェネ〉マスタ!D:F,3,0)</f>
        <v>㎥/h</v>
      </c>
      <c r="Q20" s="110"/>
      <c r="R20" s="110"/>
      <c r="T20" s="73" t="s">
        <v>117</v>
      </c>
      <c r="U20" s="74"/>
      <c r="V20" s="74"/>
      <c r="W20" s="74"/>
      <c r="X20" s="74"/>
      <c r="Y20" s="74"/>
      <c r="Z20" s="74"/>
      <c r="AA20" s="74"/>
      <c r="AB20" s="74"/>
      <c r="AC20" s="74"/>
      <c r="AD20" s="74"/>
      <c r="AE20" s="74"/>
      <c r="AF20" s="74"/>
    </row>
    <row r="21" spans="1:39" ht="3" customHeight="1">
      <c r="B21" s="75"/>
      <c r="C21" s="75"/>
      <c r="D21" s="75"/>
      <c r="E21" s="75"/>
      <c r="F21" s="75"/>
      <c r="G21" s="75"/>
      <c r="H21" s="75"/>
      <c r="I21" s="75"/>
      <c r="J21" s="75"/>
      <c r="K21" s="75"/>
      <c r="L21" s="75"/>
      <c r="M21" s="75"/>
      <c r="N21" s="75"/>
      <c r="O21" s="75"/>
      <c r="P21" s="76"/>
      <c r="Q21" s="76"/>
      <c r="R21" s="76"/>
      <c r="T21" s="73"/>
      <c r="U21" s="77"/>
      <c r="V21" s="77"/>
      <c r="W21" s="65"/>
      <c r="X21" s="65"/>
      <c r="Y21" s="65"/>
      <c r="Z21" s="65"/>
      <c r="AA21" s="65"/>
      <c r="AB21" s="65"/>
      <c r="AC21" s="65"/>
      <c r="AD21" s="65"/>
      <c r="AE21" s="65"/>
      <c r="AF21" s="65"/>
    </row>
    <row r="22" spans="1:39" ht="15" customHeight="1">
      <c r="A22" s="69" t="s">
        <v>108</v>
      </c>
      <c r="B22" s="78"/>
      <c r="C22" s="78"/>
      <c r="D22" s="78"/>
      <c r="E22" s="78"/>
      <c r="F22" s="78"/>
      <c r="G22" s="78"/>
      <c r="H22" s="78"/>
      <c r="I22" s="78"/>
      <c r="J22" s="78"/>
      <c r="K22" s="78"/>
      <c r="L22" s="78"/>
      <c r="M22" s="78"/>
      <c r="N22" s="78"/>
      <c r="O22" s="78"/>
      <c r="P22" s="70"/>
      <c r="Q22" s="70"/>
      <c r="R22" s="70"/>
      <c r="S22" s="68"/>
      <c r="T22" s="73"/>
      <c r="U22" s="77"/>
      <c r="V22" s="77"/>
      <c r="W22" s="65"/>
      <c r="X22" s="65"/>
      <c r="Y22" s="65"/>
      <c r="Z22" s="65"/>
      <c r="AA22" s="65"/>
      <c r="AB22" s="65"/>
      <c r="AC22" s="65"/>
      <c r="AD22" s="65"/>
      <c r="AE22" s="65"/>
      <c r="AF22" s="65"/>
    </row>
    <row r="23" spans="1:39" ht="15" customHeight="1">
      <c r="B23" s="105" t="s">
        <v>86</v>
      </c>
      <c r="C23" s="105"/>
      <c r="D23" s="105"/>
      <c r="E23" s="105"/>
      <c r="F23" s="105"/>
      <c r="G23" s="105"/>
      <c r="H23" s="105"/>
      <c r="I23" s="171">
        <v>1</v>
      </c>
      <c r="J23" s="171"/>
      <c r="K23" s="171"/>
      <c r="L23" s="171"/>
      <c r="M23" s="171"/>
      <c r="N23" s="171"/>
      <c r="O23" s="171"/>
      <c r="P23" s="172" t="s">
        <v>109</v>
      </c>
      <c r="Q23" s="172"/>
      <c r="R23" s="172"/>
      <c r="S23" s="68"/>
      <c r="T23" s="73" t="s">
        <v>119</v>
      </c>
      <c r="U23" s="74"/>
      <c r="V23" s="74"/>
      <c r="W23" s="74"/>
      <c r="X23" s="74"/>
      <c r="Y23" s="74"/>
      <c r="Z23" s="74"/>
      <c r="AA23" s="74"/>
      <c r="AB23" s="74"/>
      <c r="AC23" s="74"/>
      <c r="AD23" s="74"/>
      <c r="AE23" s="74"/>
      <c r="AF23" s="74"/>
      <c r="AI23" s="79"/>
      <c r="AJ23" s="80"/>
    </row>
    <row r="24" spans="1:39" ht="7.5" customHeight="1">
      <c r="B24" s="78"/>
      <c r="C24" s="78"/>
      <c r="D24" s="78"/>
      <c r="E24" s="78"/>
      <c r="F24" s="78"/>
      <c r="G24" s="78"/>
      <c r="H24" s="78"/>
      <c r="I24" s="81"/>
      <c r="J24" s="81"/>
      <c r="K24" s="81"/>
      <c r="L24" s="81"/>
      <c r="M24" s="81"/>
      <c r="N24" s="81"/>
      <c r="O24" s="81"/>
      <c r="P24" s="81"/>
      <c r="Q24" s="81"/>
      <c r="R24" s="81"/>
      <c r="S24" s="82"/>
      <c r="T24" s="83"/>
      <c r="U24" s="83"/>
      <c r="V24" s="83"/>
      <c r="W24" s="70"/>
      <c r="X24" s="70"/>
      <c r="Y24" s="70"/>
      <c r="Z24" s="70"/>
      <c r="AA24" s="70"/>
      <c r="AB24" s="70"/>
      <c r="AC24" s="70"/>
      <c r="AD24" s="70"/>
      <c r="AE24" s="70"/>
      <c r="AF24" s="70"/>
      <c r="AI24" s="79"/>
      <c r="AJ24" s="80"/>
    </row>
    <row r="25" spans="1:39" ht="28.5" customHeight="1">
      <c r="A25" s="69" t="s">
        <v>110</v>
      </c>
      <c r="B25" s="71"/>
      <c r="C25" s="71"/>
      <c r="D25" s="71"/>
      <c r="E25" s="71"/>
      <c r="F25" s="71"/>
      <c r="G25" s="71"/>
      <c r="H25" s="71"/>
      <c r="I25" s="71"/>
      <c r="J25" s="71"/>
      <c r="K25" s="71"/>
      <c r="L25" s="71"/>
      <c r="M25" s="84"/>
      <c r="N25" s="85"/>
      <c r="O25" s="85"/>
      <c r="P25" s="85"/>
      <c r="Q25" s="85"/>
      <c r="R25" s="71"/>
      <c r="S25" s="71"/>
      <c r="T25" s="71"/>
      <c r="U25" s="71"/>
      <c r="V25" s="71"/>
      <c r="W25" s="71"/>
      <c r="X25" s="71"/>
      <c r="Y25" s="71"/>
      <c r="Z25" s="71"/>
      <c r="AA25" s="71"/>
      <c r="AB25" s="71"/>
      <c r="AC25" s="71"/>
      <c r="AD25" s="71"/>
      <c r="AE25" s="78"/>
      <c r="AF25" s="78"/>
    </row>
    <row r="26" spans="1:39" s="86" customFormat="1" ht="28.5" customHeight="1">
      <c r="A26" s="69"/>
      <c r="B26" s="161" t="s">
        <v>101</v>
      </c>
      <c r="C26" s="162"/>
      <c r="D26" s="163"/>
      <c r="E26" s="114" t="s">
        <v>0</v>
      </c>
      <c r="F26" s="115"/>
      <c r="G26" s="116"/>
      <c r="H26" s="157" t="s">
        <v>97</v>
      </c>
      <c r="I26" s="157"/>
      <c r="J26" s="157"/>
      <c r="K26" s="157"/>
      <c r="L26" s="157"/>
      <c r="M26" s="158" t="s">
        <v>120</v>
      </c>
      <c r="N26" s="159"/>
      <c r="O26" s="159"/>
      <c r="P26" s="159"/>
      <c r="Q26" s="159"/>
      <c r="R26" s="103" t="s">
        <v>98</v>
      </c>
      <c r="S26" s="103"/>
      <c r="T26" s="103"/>
      <c r="U26" s="103"/>
      <c r="V26" s="102" t="s">
        <v>100</v>
      </c>
      <c r="W26" s="102"/>
      <c r="X26" s="102"/>
      <c r="Y26" s="102"/>
      <c r="Z26" s="102"/>
      <c r="AA26" s="102"/>
      <c r="AB26" s="108"/>
      <c r="AC26" s="109"/>
      <c r="AD26" s="109"/>
      <c r="AE26" s="109"/>
      <c r="AF26" s="109"/>
      <c r="AG26" s="69"/>
      <c r="AI26" s="68"/>
      <c r="AJ26" s="68"/>
      <c r="AK26" s="68"/>
      <c r="AL26" s="68"/>
      <c r="AM26" s="68"/>
    </row>
    <row r="27" spans="1:39" s="86" customFormat="1" ht="15" customHeight="1" thickBot="1">
      <c r="A27" s="69"/>
      <c r="B27" s="164"/>
      <c r="C27" s="165"/>
      <c r="D27" s="166"/>
      <c r="E27" s="120"/>
      <c r="F27" s="121"/>
      <c r="G27" s="122"/>
      <c r="H27" s="160" t="str">
        <f>"("&amp;P20&amp;")"</f>
        <v>(㎥/h)</v>
      </c>
      <c r="I27" s="160"/>
      <c r="J27" s="160"/>
      <c r="K27" s="160"/>
      <c r="L27" s="160"/>
      <c r="M27" s="104" t="s">
        <v>129</v>
      </c>
      <c r="N27" s="104"/>
      <c r="O27" s="104"/>
      <c r="P27" s="104"/>
      <c r="Q27" s="104"/>
      <c r="R27" s="104" t="s">
        <v>99</v>
      </c>
      <c r="S27" s="104"/>
      <c r="T27" s="104"/>
      <c r="U27" s="104"/>
      <c r="V27" s="207" t="str">
        <f>"("&amp;VLOOKUP(I19,〈コジェネ〉マスタ!D:G,4,0)&amp;")"</f>
        <v>(㎥)</v>
      </c>
      <c r="W27" s="215"/>
      <c r="X27" s="215"/>
      <c r="Y27" s="215"/>
      <c r="Z27" s="215"/>
      <c r="AA27" s="209"/>
      <c r="AB27" s="100"/>
      <c r="AC27" s="101"/>
      <c r="AD27" s="101"/>
      <c r="AE27" s="101"/>
      <c r="AF27" s="101"/>
      <c r="AG27" s="69"/>
      <c r="AI27" s="68"/>
      <c r="AJ27" s="68"/>
      <c r="AK27" s="68"/>
      <c r="AL27" s="68"/>
      <c r="AM27" s="68"/>
    </row>
    <row r="28" spans="1:39" ht="15" customHeight="1">
      <c r="B28" s="164"/>
      <c r="C28" s="165"/>
      <c r="D28" s="166"/>
      <c r="E28" s="148">
        <v>4</v>
      </c>
      <c r="F28" s="149"/>
      <c r="G28" s="150"/>
      <c r="H28" s="96">
        <f>$I$20</f>
        <v>2.76</v>
      </c>
      <c r="I28" s="97"/>
      <c r="J28" s="97"/>
      <c r="K28" s="97"/>
      <c r="L28" s="98"/>
      <c r="M28" s="93">
        <v>3500</v>
      </c>
      <c r="N28" s="94"/>
      <c r="O28" s="94"/>
      <c r="P28" s="94"/>
      <c r="Q28" s="95"/>
      <c r="R28" s="96">
        <f>M28/($I$18*$I$23)</f>
        <v>203.48837209302326</v>
      </c>
      <c r="S28" s="97"/>
      <c r="T28" s="97"/>
      <c r="U28" s="97"/>
      <c r="V28" s="216">
        <f>H28*R28*$I$23</f>
        <v>561.62790697674416</v>
      </c>
      <c r="W28" s="217"/>
      <c r="X28" s="217"/>
      <c r="Y28" s="217"/>
      <c r="Z28" s="217"/>
      <c r="AA28" s="218"/>
      <c r="AB28" s="214" t="s">
        <v>133</v>
      </c>
      <c r="AC28" s="212"/>
      <c r="AD28" s="212"/>
      <c r="AE28" s="212"/>
      <c r="AF28" s="212"/>
      <c r="AG28" s="212"/>
      <c r="AH28" s="212"/>
      <c r="AI28" s="86"/>
      <c r="AJ28" s="86"/>
      <c r="AK28" s="86"/>
      <c r="AL28" s="86"/>
      <c r="AM28" s="86"/>
    </row>
    <row r="29" spans="1:39" ht="15" customHeight="1">
      <c r="B29" s="164"/>
      <c r="C29" s="165"/>
      <c r="D29" s="166"/>
      <c r="E29" s="148">
        <v>5</v>
      </c>
      <c r="F29" s="149"/>
      <c r="G29" s="150"/>
      <c r="H29" s="96">
        <f>$I$20</f>
        <v>2.76</v>
      </c>
      <c r="I29" s="97"/>
      <c r="J29" s="97"/>
      <c r="K29" s="97"/>
      <c r="L29" s="98"/>
      <c r="M29" s="93">
        <v>3500</v>
      </c>
      <c r="N29" s="94"/>
      <c r="O29" s="94"/>
      <c r="P29" s="94"/>
      <c r="Q29" s="95"/>
      <c r="R29" s="96">
        <f>M29/($I$18*$I$23)</f>
        <v>203.48837209302326</v>
      </c>
      <c r="S29" s="97"/>
      <c r="T29" s="97"/>
      <c r="U29" s="97"/>
      <c r="V29" s="219">
        <f>H29*R29*$I$23</f>
        <v>561.62790697674416</v>
      </c>
      <c r="W29" s="177"/>
      <c r="X29" s="177"/>
      <c r="Y29" s="177"/>
      <c r="Z29" s="177"/>
      <c r="AA29" s="220"/>
      <c r="AB29" s="214"/>
      <c r="AC29" s="212"/>
      <c r="AD29" s="212"/>
      <c r="AE29" s="212"/>
      <c r="AF29" s="212"/>
      <c r="AG29" s="212"/>
      <c r="AH29" s="212"/>
      <c r="AI29" s="87"/>
      <c r="AJ29" s="86"/>
      <c r="AK29" s="86"/>
      <c r="AL29" s="86"/>
      <c r="AM29" s="86"/>
    </row>
    <row r="30" spans="1:39" ht="15" customHeight="1">
      <c r="B30" s="164"/>
      <c r="C30" s="165"/>
      <c r="D30" s="166"/>
      <c r="E30" s="148">
        <v>6</v>
      </c>
      <c r="F30" s="149"/>
      <c r="G30" s="150"/>
      <c r="H30" s="96">
        <f t="shared" ref="H30:H38" si="0">$I$20</f>
        <v>2.76</v>
      </c>
      <c r="I30" s="97"/>
      <c r="J30" s="97"/>
      <c r="K30" s="97"/>
      <c r="L30" s="98"/>
      <c r="M30" s="93">
        <v>3500</v>
      </c>
      <c r="N30" s="94"/>
      <c r="O30" s="94"/>
      <c r="P30" s="94"/>
      <c r="Q30" s="95"/>
      <c r="R30" s="96">
        <f>M30/($I$18*$I$23)</f>
        <v>203.48837209302326</v>
      </c>
      <c r="S30" s="97"/>
      <c r="T30" s="97"/>
      <c r="U30" s="97"/>
      <c r="V30" s="219">
        <f>H30*R30*$I$23</f>
        <v>561.62790697674416</v>
      </c>
      <c r="W30" s="177"/>
      <c r="X30" s="177"/>
      <c r="Y30" s="177"/>
      <c r="Z30" s="177"/>
      <c r="AA30" s="220"/>
      <c r="AB30" s="214"/>
      <c r="AC30" s="212"/>
      <c r="AD30" s="212"/>
      <c r="AE30" s="212"/>
      <c r="AF30" s="212"/>
      <c r="AG30" s="212"/>
      <c r="AH30" s="212"/>
    </row>
    <row r="31" spans="1:39" ht="15" customHeight="1">
      <c r="B31" s="164"/>
      <c r="C31" s="165"/>
      <c r="D31" s="166"/>
      <c r="E31" s="148">
        <v>7</v>
      </c>
      <c r="F31" s="149"/>
      <c r="G31" s="150"/>
      <c r="H31" s="96">
        <f t="shared" si="0"/>
        <v>2.76</v>
      </c>
      <c r="I31" s="97"/>
      <c r="J31" s="97"/>
      <c r="K31" s="97"/>
      <c r="L31" s="98"/>
      <c r="M31" s="93">
        <v>3500</v>
      </c>
      <c r="N31" s="94"/>
      <c r="O31" s="94"/>
      <c r="P31" s="94"/>
      <c r="Q31" s="95"/>
      <c r="R31" s="96">
        <f>M31/($I$18*$I$23)</f>
        <v>203.48837209302326</v>
      </c>
      <c r="S31" s="97"/>
      <c r="T31" s="97"/>
      <c r="U31" s="97"/>
      <c r="V31" s="219">
        <f>H31*R31*$I$23</f>
        <v>561.62790697674416</v>
      </c>
      <c r="W31" s="177"/>
      <c r="X31" s="177"/>
      <c r="Y31" s="177"/>
      <c r="Z31" s="177"/>
      <c r="AA31" s="220"/>
      <c r="AB31" s="214"/>
      <c r="AC31" s="212"/>
      <c r="AD31" s="212"/>
      <c r="AE31" s="212"/>
      <c r="AF31" s="212"/>
      <c r="AG31" s="212"/>
      <c r="AH31" s="212"/>
    </row>
    <row r="32" spans="1:39" ht="15" customHeight="1">
      <c r="B32" s="164"/>
      <c r="C32" s="165"/>
      <c r="D32" s="166"/>
      <c r="E32" s="148">
        <v>8</v>
      </c>
      <c r="F32" s="149"/>
      <c r="G32" s="150"/>
      <c r="H32" s="96">
        <f>$I$20</f>
        <v>2.76</v>
      </c>
      <c r="I32" s="97"/>
      <c r="J32" s="97"/>
      <c r="K32" s="97"/>
      <c r="L32" s="98"/>
      <c r="M32" s="93">
        <v>3500</v>
      </c>
      <c r="N32" s="94"/>
      <c r="O32" s="94"/>
      <c r="P32" s="94"/>
      <c r="Q32" s="95"/>
      <c r="R32" s="96">
        <f>M32/($I$18*$I$23)</f>
        <v>203.48837209302326</v>
      </c>
      <c r="S32" s="97"/>
      <c r="T32" s="97"/>
      <c r="U32" s="97"/>
      <c r="V32" s="219">
        <f>H32*R32*$I$23</f>
        <v>561.62790697674416</v>
      </c>
      <c r="W32" s="177"/>
      <c r="X32" s="177"/>
      <c r="Y32" s="177"/>
      <c r="Z32" s="177"/>
      <c r="AA32" s="220"/>
      <c r="AB32" s="214"/>
      <c r="AC32" s="212"/>
      <c r="AD32" s="212"/>
      <c r="AE32" s="212"/>
      <c r="AF32" s="212"/>
      <c r="AG32" s="212"/>
      <c r="AH32" s="212"/>
    </row>
    <row r="33" spans="2:39" ht="15" customHeight="1">
      <c r="B33" s="164"/>
      <c r="C33" s="165"/>
      <c r="D33" s="166"/>
      <c r="E33" s="148">
        <v>9</v>
      </c>
      <c r="F33" s="149"/>
      <c r="G33" s="150"/>
      <c r="H33" s="96">
        <f t="shared" si="0"/>
        <v>2.76</v>
      </c>
      <c r="I33" s="97"/>
      <c r="J33" s="97"/>
      <c r="K33" s="97"/>
      <c r="L33" s="98"/>
      <c r="M33" s="93">
        <v>3500</v>
      </c>
      <c r="N33" s="94"/>
      <c r="O33" s="94"/>
      <c r="P33" s="94"/>
      <c r="Q33" s="95"/>
      <c r="R33" s="96">
        <f>M33/($I$18*$I$23)</f>
        <v>203.48837209302326</v>
      </c>
      <c r="S33" s="97"/>
      <c r="T33" s="97"/>
      <c r="U33" s="97"/>
      <c r="V33" s="219">
        <f>H33*R33*$I$23</f>
        <v>561.62790697674416</v>
      </c>
      <c r="W33" s="177"/>
      <c r="X33" s="177"/>
      <c r="Y33" s="177"/>
      <c r="Z33" s="177"/>
      <c r="AA33" s="220"/>
      <c r="AB33" s="214"/>
      <c r="AC33" s="212"/>
      <c r="AD33" s="212"/>
      <c r="AE33" s="212"/>
      <c r="AF33" s="212"/>
      <c r="AG33" s="212"/>
      <c r="AH33" s="212"/>
    </row>
    <row r="34" spans="2:39" ht="15" customHeight="1">
      <c r="B34" s="164"/>
      <c r="C34" s="165"/>
      <c r="D34" s="166"/>
      <c r="E34" s="148">
        <v>10</v>
      </c>
      <c r="F34" s="149"/>
      <c r="G34" s="150"/>
      <c r="H34" s="96">
        <f t="shared" si="0"/>
        <v>2.76</v>
      </c>
      <c r="I34" s="97"/>
      <c r="J34" s="97"/>
      <c r="K34" s="97"/>
      <c r="L34" s="98"/>
      <c r="M34" s="93">
        <v>3500</v>
      </c>
      <c r="N34" s="94"/>
      <c r="O34" s="94"/>
      <c r="P34" s="94"/>
      <c r="Q34" s="95"/>
      <c r="R34" s="96">
        <f>M34/($I$18*$I$23)</f>
        <v>203.48837209302326</v>
      </c>
      <c r="S34" s="97"/>
      <c r="T34" s="97"/>
      <c r="U34" s="97"/>
      <c r="V34" s="219">
        <f>H34*R34*$I$23</f>
        <v>561.62790697674416</v>
      </c>
      <c r="W34" s="177"/>
      <c r="X34" s="177"/>
      <c r="Y34" s="177"/>
      <c r="Z34" s="177"/>
      <c r="AA34" s="220"/>
      <c r="AB34" s="214"/>
      <c r="AC34" s="212"/>
      <c r="AD34" s="212"/>
      <c r="AE34" s="212"/>
      <c r="AF34" s="212"/>
      <c r="AG34" s="212"/>
      <c r="AH34" s="212"/>
    </row>
    <row r="35" spans="2:39" ht="15" customHeight="1">
      <c r="B35" s="164"/>
      <c r="C35" s="165"/>
      <c r="D35" s="166"/>
      <c r="E35" s="148">
        <v>11</v>
      </c>
      <c r="F35" s="149"/>
      <c r="G35" s="150"/>
      <c r="H35" s="96">
        <f t="shared" si="0"/>
        <v>2.76</v>
      </c>
      <c r="I35" s="97"/>
      <c r="J35" s="97"/>
      <c r="K35" s="97"/>
      <c r="L35" s="98"/>
      <c r="M35" s="93">
        <v>3500</v>
      </c>
      <c r="N35" s="94"/>
      <c r="O35" s="94"/>
      <c r="P35" s="94"/>
      <c r="Q35" s="95"/>
      <c r="R35" s="96">
        <f>M35/($I$18*$I$23)</f>
        <v>203.48837209302326</v>
      </c>
      <c r="S35" s="97"/>
      <c r="T35" s="97"/>
      <c r="U35" s="97"/>
      <c r="V35" s="219">
        <f>H35*R35*$I$23</f>
        <v>561.62790697674416</v>
      </c>
      <c r="W35" s="177"/>
      <c r="X35" s="177"/>
      <c r="Y35" s="177"/>
      <c r="Z35" s="177"/>
      <c r="AA35" s="220"/>
      <c r="AB35" s="214"/>
      <c r="AC35" s="212"/>
      <c r="AD35" s="212"/>
      <c r="AE35" s="212"/>
      <c r="AF35" s="212"/>
      <c r="AG35" s="212"/>
      <c r="AH35" s="212"/>
    </row>
    <row r="36" spans="2:39" ht="15" customHeight="1">
      <c r="B36" s="164"/>
      <c r="C36" s="165"/>
      <c r="D36" s="166"/>
      <c r="E36" s="148">
        <v>12</v>
      </c>
      <c r="F36" s="149"/>
      <c r="G36" s="150"/>
      <c r="H36" s="96">
        <f t="shared" si="0"/>
        <v>2.76</v>
      </c>
      <c r="I36" s="97"/>
      <c r="J36" s="97"/>
      <c r="K36" s="97"/>
      <c r="L36" s="98"/>
      <c r="M36" s="93">
        <v>3500</v>
      </c>
      <c r="N36" s="94"/>
      <c r="O36" s="94"/>
      <c r="P36" s="94"/>
      <c r="Q36" s="95"/>
      <c r="R36" s="96">
        <f>M36/($I$18*$I$23)</f>
        <v>203.48837209302326</v>
      </c>
      <c r="S36" s="97"/>
      <c r="T36" s="97"/>
      <c r="U36" s="97"/>
      <c r="V36" s="219">
        <f>H36*R36*$I$23</f>
        <v>561.62790697674416</v>
      </c>
      <c r="W36" s="177"/>
      <c r="X36" s="177"/>
      <c r="Y36" s="177"/>
      <c r="Z36" s="177"/>
      <c r="AA36" s="220"/>
      <c r="AB36" s="214"/>
      <c r="AC36" s="212"/>
      <c r="AD36" s="212"/>
      <c r="AE36" s="212"/>
      <c r="AF36" s="212"/>
      <c r="AG36" s="212"/>
      <c r="AH36" s="212"/>
    </row>
    <row r="37" spans="2:39" ht="15" customHeight="1">
      <c r="B37" s="164"/>
      <c r="C37" s="165"/>
      <c r="D37" s="166"/>
      <c r="E37" s="148">
        <v>1</v>
      </c>
      <c r="F37" s="149"/>
      <c r="G37" s="150"/>
      <c r="H37" s="96">
        <f t="shared" si="0"/>
        <v>2.76</v>
      </c>
      <c r="I37" s="97"/>
      <c r="J37" s="97"/>
      <c r="K37" s="97"/>
      <c r="L37" s="98"/>
      <c r="M37" s="93">
        <v>3500</v>
      </c>
      <c r="N37" s="94"/>
      <c r="O37" s="94"/>
      <c r="P37" s="94"/>
      <c r="Q37" s="95"/>
      <c r="R37" s="96">
        <f>M37/($I$18*$I$23)</f>
        <v>203.48837209302326</v>
      </c>
      <c r="S37" s="97"/>
      <c r="T37" s="97"/>
      <c r="U37" s="97"/>
      <c r="V37" s="219">
        <f>H37*R37*$I$23</f>
        <v>561.62790697674416</v>
      </c>
      <c r="W37" s="177"/>
      <c r="X37" s="177"/>
      <c r="Y37" s="177"/>
      <c r="Z37" s="177"/>
      <c r="AA37" s="220"/>
      <c r="AB37" s="214"/>
      <c r="AC37" s="212"/>
      <c r="AD37" s="212"/>
      <c r="AE37" s="212"/>
      <c r="AF37" s="212"/>
      <c r="AG37" s="212"/>
      <c r="AH37" s="212"/>
    </row>
    <row r="38" spans="2:39" ht="15" customHeight="1">
      <c r="B38" s="164"/>
      <c r="C38" s="165"/>
      <c r="D38" s="166"/>
      <c r="E38" s="148">
        <v>2</v>
      </c>
      <c r="F38" s="149"/>
      <c r="G38" s="150"/>
      <c r="H38" s="96">
        <f t="shared" si="0"/>
        <v>2.76</v>
      </c>
      <c r="I38" s="97"/>
      <c r="J38" s="97"/>
      <c r="K38" s="97"/>
      <c r="L38" s="98"/>
      <c r="M38" s="93">
        <v>3500</v>
      </c>
      <c r="N38" s="94"/>
      <c r="O38" s="94"/>
      <c r="P38" s="94"/>
      <c r="Q38" s="95"/>
      <c r="R38" s="96">
        <f>M38/($I$18*$I$23)</f>
        <v>203.48837209302326</v>
      </c>
      <c r="S38" s="97"/>
      <c r="T38" s="97"/>
      <c r="U38" s="97"/>
      <c r="V38" s="219">
        <f>H38*R38*$I$23</f>
        <v>561.62790697674416</v>
      </c>
      <c r="W38" s="177"/>
      <c r="X38" s="177"/>
      <c r="Y38" s="177"/>
      <c r="Z38" s="177"/>
      <c r="AA38" s="220"/>
      <c r="AB38" s="214"/>
      <c r="AC38" s="212"/>
      <c r="AD38" s="212"/>
      <c r="AE38" s="212"/>
      <c r="AF38" s="212"/>
      <c r="AG38" s="212"/>
      <c r="AH38" s="212"/>
    </row>
    <row r="39" spans="2:39" ht="15" customHeight="1" thickBot="1">
      <c r="B39" s="164"/>
      <c r="C39" s="165"/>
      <c r="D39" s="166"/>
      <c r="E39" s="148">
        <v>3</v>
      </c>
      <c r="F39" s="149"/>
      <c r="G39" s="150"/>
      <c r="H39" s="96">
        <f>$I$20</f>
        <v>2.76</v>
      </c>
      <c r="I39" s="97"/>
      <c r="J39" s="97"/>
      <c r="K39" s="97"/>
      <c r="L39" s="98"/>
      <c r="M39" s="93">
        <v>3500</v>
      </c>
      <c r="N39" s="94"/>
      <c r="O39" s="94"/>
      <c r="P39" s="94"/>
      <c r="Q39" s="95"/>
      <c r="R39" s="96">
        <f>M39/($I$18*$I$23)</f>
        <v>203.48837209302326</v>
      </c>
      <c r="S39" s="97"/>
      <c r="T39" s="97"/>
      <c r="U39" s="97"/>
      <c r="V39" s="221">
        <f>H39*R39*$I$23</f>
        <v>561.62790697674416</v>
      </c>
      <c r="W39" s="222"/>
      <c r="X39" s="222"/>
      <c r="Y39" s="222"/>
      <c r="Z39" s="222"/>
      <c r="AA39" s="223"/>
      <c r="AB39" s="214"/>
      <c r="AC39" s="212"/>
      <c r="AD39" s="212"/>
      <c r="AE39" s="212"/>
      <c r="AF39" s="212"/>
      <c r="AG39" s="212"/>
      <c r="AH39" s="212"/>
    </row>
    <row r="40" spans="2:39" ht="15" customHeight="1" thickTop="1">
      <c r="B40" s="167"/>
      <c r="C40" s="168"/>
      <c r="D40" s="169"/>
      <c r="E40" s="154" t="s">
        <v>3</v>
      </c>
      <c r="F40" s="155"/>
      <c r="G40" s="156"/>
      <c r="H40" s="173" t="s">
        <v>112</v>
      </c>
      <c r="I40" s="174"/>
      <c r="J40" s="174"/>
      <c r="K40" s="174"/>
      <c r="L40" s="174"/>
      <c r="M40" s="175">
        <f>SUM(M28:Q39)</f>
        <v>42000</v>
      </c>
      <c r="N40" s="175"/>
      <c r="O40" s="175"/>
      <c r="P40" s="175"/>
      <c r="Q40" s="175"/>
      <c r="R40" s="176">
        <f>SUM(R28:U39)</f>
        <v>2441.8604651162796</v>
      </c>
      <c r="S40" s="176"/>
      <c r="T40" s="176"/>
      <c r="U40" s="176"/>
      <c r="V40" s="194">
        <f>SUM(V28:AA39)</f>
        <v>6739.5348837209303</v>
      </c>
      <c r="W40" s="194"/>
      <c r="X40" s="194"/>
      <c r="Y40" s="194"/>
      <c r="Z40" s="194"/>
      <c r="AA40" s="194"/>
      <c r="AB40" s="211"/>
      <c r="AC40" s="211"/>
      <c r="AD40" s="211"/>
      <c r="AE40" s="211"/>
      <c r="AF40" s="211"/>
      <c r="AG40" s="211"/>
      <c r="AH40" s="211"/>
    </row>
    <row r="41" spans="2:39" s="69" customFormat="1" ht="15" customHeight="1">
      <c r="AB41" s="211"/>
      <c r="AC41" s="211"/>
      <c r="AD41" s="211"/>
      <c r="AE41" s="211"/>
      <c r="AF41" s="211"/>
      <c r="AG41" s="211"/>
      <c r="AH41" s="211"/>
      <c r="AJ41" s="68"/>
      <c r="AK41" s="68"/>
      <c r="AL41" s="68"/>
      <c r="AM41" s="68"/>
    </row>
    <row r="42" spans="2:39" s="69" customFormat="1" ht="15" customHeight="1">
      <c r="B42" s="145"/>
      <c r="C42" s="145"/>
      <c r="S42" s="146"/>
      <c r="T42" s="147"/>
      <c r="U42" s="147"/>
      <c r="V42" s="147"/>
      <c r="W42" s="147"/>
      <c r="X42" s="147"/>
      <c r="Y42" s="147"/>
      <c r="Z42" s="88"/>
      <c r="AA42" s="88"/>
      <c r="AB42" s="211"/>
      <c r="AC42" s="211"/>
      <c r="AD42" s="211"/>
      <c r="AE42" s="211"/>
      <c r="AF42" s="211"/>
      <c r="AG42" s="211"/>
      <c r="AH42" s="211"/>
    </row>
    <row r="43" spans="2:39" ht="15" customHeight="1">
      <c r="AJ43" s="69"/>
      <c r="AK43" s="69"/>
      <c r="AL43" s="69"/>
      <c r="AM43" s="69"/>
    </row>
    <row r="44" spans="2:39" ht="15" customHeight="1">
      <c r="AJ44" s="69"/>
      <c r="AK44" s="69"/>
      <c r="AL44" s="69"/>
      <c r="AM44" s="69"/>
    </row>
    <row r="45" spans="2:39" ht="15" customHeight="1"/>
    <row r="47" spans="2:39" ht="13.5" customHeight="1"/>
    <row r="69" ht="13.5" customHeight="1"/>
    <row r="100" spans="36:39" s="69" customFormat="1" ht="13.5" customHeight="1">
      <c r="AJ100" s="68"/>
      <c r="AK100" s="68"/>
      <c r="AL100" s="68"/>
      <c r="AM100" s="68"/>
    </row>
    <row r="102" spans="36:39">
      <c r="AJ102" s="69"/>
      <c r="AK102" s="69"/>
      <c r="AL102" s="69"/>
      <c r="AM102" s="69"/>
    </row>
    <row r="115" spans="36:39" s="69" customFormat="1" ht="13.5" customHeight="1">
      <c r="AJ115" s="68"/>
      <c r="AK115" s="68"/>
      <c r="AL115" s="68"/>
      <c r="AM115" s="68"/>
    </row>
    <row r="117" spans="36:39">
      <c r="AJ117" s="69"/>
      <c r="AK117" s="69"/>
      <c r="AL117" s="69"/>
      <c r="AM117" s="69"/>
    </row>
    <row r="135" spans="36:39" s="69" customFormat="1" ht="13.5" customHeight="1">
      <c r="AJ135" s="68"/>
      <c r="AK135" s="68"/>
      <c r="AL135" s="68"/>
      <c r="AM135" s="68"/>
    </row>
    <row r="137" spans="36:39" s="69" customFormat="1" ht="13.5" customHeight="1"/>
    <row r="139" spans="36:39">
      <c r="AJ139" s="69"/>
      <c r="AK139" s="69"/>
      <c r="AL139" s="69"/>
      <c r="AM139" s="69"/>
    </row>
  </sheetData>
  <sheetProtection algorithmName="SHA-512" hashValue="Cc+jFJeR1mQgHaBSs2DnyTQoXat9qMHJ8wM3WgVVZLYpjZsJ1qcCp4qbbCuKzY1808EXRXIuZCTKjsR+wA9GTQ==" saltValue="YifwepywRU/YHcMgEhqkuA==" spinCount="100000" sheet="1" objects="1" scenarios="1" selectLockedCells="1"/>
  <mergeCells count="111">
    <mergeCell ref="AB28:AH39"/>
    <mergeCell ref="H40:L40"/>
    <mergeCell ref="M40:Q40"/>
    <mergeCell ref="R40:U40"/>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4:U34"/>
    <mergeCell ref="R35:U35"/>
    <mergeCell ref="R36:U36"/>
    <mergeCell ref="R37:U37"/>
    <mergeCell ref="R38:U38"/>
    <mergeCell ref="R39:U39"/>
    <mergeCell ref="E33:G33"/>
    <mergeCell ref="I23:O23"/>
    <mergeCell ref="P23:R23"/>
    <mergeCell ref="M28:Q28"/>
    <mergeCell ref="M29:Q29"/>
    <mergeCell ref="M30:Q30"/>
    <mergeCell ref="M31:Q31"/>
    <mergeCell ref="M32:Q32"/>
    <mergeCell ref="M33:Q33"/>
    <mergeCell ref="R30:U30"/>
    <mergeCell ref="R31:U31"/>
    <mergeCell ref="R32:U32"/>
    <mergeCell ref="R33:U33"/>
    <mergeCell ref="R29:U29"/>
    <mergeCell ref="B42:C42"/>
    <mergeCell ref="S42:Y42"/>
    <mergeCell ref="E38:G38"/>
    <mergeCell ref="E39:G39"/>
    <mergeCell ref="I19:R19"/>
    <mergeCell ref="E20:H20"/>
    <mergeCell ref="P20:R20"/>
    <mergeCell ref="E40:G40"/>
    <mergeCell ref="E37:G37"/>
    <mergeCell ref="E34:G34"/>
    <mergeCell ref="E35:G35"/>
    <mergeCell ref="E36:G36"/>
    <mergeCell ref="H26:L26"/>
    <mergeCell ref="M26:Q26"/>
    <mergeCell ref="H27:L27"/>
    <mergeCell ref="B26:D40"/>
    <mergeCell ref="I20:O20"/>
    <mergeCell ref="E30:G30"/>
    <mergeCell ref="E31:G31"/>
    <mergeCell ref="M27:Q27"/>
    <mergeCell ref="E26:G27"/>
    <mergeCell ref="E28:G28"/>
    <mergeCell ref="E29:G29"/>
    <mergeCell ref="E32:G32"/>
    <mergeCell ref="A1:AE1"/>
    <mergeCell ref="B6:H6"/>
    <mergeCell ref="B7:H7"/>
    <mergeCell ref="B10:H10"/>
    <mergeCell ref="B11:H12"/>
    <mergeCell ref="I11:R12"/>
    <mergeCell ref="S6:V6"/>
    <mergeCell ref="I6:R6"/>
    <mergeCell ref="I7:R7"/>
    <mergeCell ref="I10:R10"/>
    <mergeCell ref="B4:E4"/>
    <mergeCell ref="F4:K4"/>
    <mergeCell ref="AB27:AF27"/>
    <mergeCell ref="V26:AA26"/>
    <mergeCell ref="V27:AA27"/>
    <mergeCell ref="R26:U26"/>
    <mergeCell ref="R27:U27"/>
    <mergeCell ref="B23:H23"/>
    <mergeCell ref="I13:R13"/>
    <mergeCell ref="E19:H19"/>
    <mergeCell ref="AB26:AF26"/>
    <mergeCell ref="E18:H18"/>
    <mergeCell ref="P18:R18"/>
    <mergeCell ref="I18:O18"/>
    <mergeCell ref="B15:AD15"/>
    <mergeCell ref="B18:D20"/>
    <mergeCell ref="B13:H13"/>
    <mergeCell ref="M34:Q34"/>
    <mergeCell ref="M35:Q35"/>
    <mergeCell ref="M36:Q36"/>
    <mergeCell ref="M37:Q37"/>
    <mergeCell ref="H38:L38"/>
    <mergeCell ref="H39:L39"/>
    <mergeCell ref="T7:AG7"/>
    <mergeCell ref="T10:AG10"/>
    <mergeCell ref="T11:AG11"/>
    <mergeCell ref="T13:AG13"/>
    <mergeCell ref="H33:L33"/>
    <mergeCell ref="H34:L34"/>
    <mergeCell ref="H35:L35"/>
    <mergeCell ref="H36:L36"/>
    <mergeCell ref="H37:L37"/>
    <mergeCell ref="H28:L28"/>
    <mergeCell ref="H29:L29"/>
    <mergeCell ref="H30:L30"/>
    <mergeCell ref="H31:L31"/>
    <mergeCell ref="H32:L32"/>
    <mergeCell ref="M38:Q38"/>
    <mergeCell ref="M39:Q39"/>
    <mergeCell ref="R28:U28"/>
  </mergeCells>
  <phoneticPr fontId="1"/>
  <printOptions horizontalCentered="1"/>
  <pageMargins left="0.23622047244094491" right="0.23622047244094491" top="0.55118110236220474" bottom="0.19685039370078741" header="0.31496062992125984" footer="0.31496062992125984"/>
  <pageSetup paperSize="9" scale="95" orientation="portrait" r:id="rId1"/>
  <ignoredErrors>
    <ignoredError sqref="W29:AA29 W39:AA39 W35:AA35 W28:AA28 W34:AA34 W30:AA30 W31:AA31 W32:AA32 W33:AA33 W36:AA36 W37:AA37 W38:AA38" unlockedFormula="1"/>
  </ignoredError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〈コジェネ〉マスタ!$D$4:$D$15</xm:f>
          </x14:formula1>
          <xm:sqref>I19:R19</xm:sqref>
        </x14:dataValidation>
        <x14:dataValidation type="list" allowBlank="1" showInputMessage="1" showErrorMessage="1" xr:uid="{00000000-0002-0000-0000-000001000000}">
          <x14:formula1>
            <xm:f>〈コジェネ〉マスタ!$B$4:$B$71</xm:f>
          </x14:formula1>
          <xm:sqref>I15:AF15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AU139"/>
  <sheetViews>
    <sheetView showGridLines="0" view="pageBreakPreview" zoomScaleNormal="115" zoomScaleSheetLayoutView="100" workbookViewId="0">
      <selection activeCell="I7" sqref="I7:R7"/>
    </sheetView>
  </sheetViews>
  <sheetFormatPr defaultColWidth="9" defaultRowHeight="13"/>
  <cols>
    <col min="1" max="32" width="2.90625" style="69" customWidth="1"/>
    <col min="33" max="33" width="0.81640625" style="69" customWidth="1"/>
    <col min="34" max="34" width="3.453125" style="68" customWidth="1"/>
    <col min="35" max="35" width="4.90625" style="68" customWidth="1"/>
    <col min="36" max="43" width="9" style="68"/>
    <col min="44" max="44" width="15.90625" style="68" customWidth="1"/>
    <col min="45" max="46" width="9" style="68"/>
    <col min="47" max="47" width="13.6328125" style="68" customWidth="1"/>
    <col min="48" max="50" width="9" style="68"/>
    <col min="51" max="51" width="5.1796875" style="68" customWidth="1"/>
    <col min="52" max="54" width="9" style="68"/>
    <col min="55" max="55" width="2.90625" style="68" customWidth="1"/>
    <col min="56" max="16384" width="9" style="68"/>
  </cols>
  <sheetData>
    <row r="1" spans="1:47" ht="34.5" customHeight="1">
      <c r="A1" s="123" t="s">
        <v>132</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66"/>
      <c r="AG1" s="66"/>
      <c r="AH1" s="66"/>
      <c r="AI1" s="67"/>
      <c r="AJ1" s="67"/>
      <c r="AK1" s="67"/>
      <c r="AL1" s="67"/>
      <c r="AM1" s="66"/>
      <c r="AN1" s="66"/>
      <c r="AO1" s="66"/>
      <c r="AP1" s="66"/>
      <c r="AQ1" s="66"/>
      <c r="AR1" s="66"/>
      <c r="AS1" s="66"/>
      <c r="AT1" s="66"/>
      <c r="AU1" s="66"/>
    </row>
    <row r="2" spans="1:47" ht="34.5" customHeight="1"/>
    <row r="3" spans="1:47" ht="56.25" customHeight="1"/>
    <row r="4" spans="1:47" ht="15" customHeight="1">
      <c r="B4" s="140"/>
      <c r="C4" s="141"/>
      <c r="D4" s="141"/>
      <c r="E4" s="142"/>
      <c r="F4" s="143" t="s">
        <v>128</v>
      </c>
      <c r="G4" s="144"/>
      <c r="H4" s="144"/>
      <c r="I4" s="144"/>
      <c r="J4" s="144"/>
      <c r="K4" s="144"/>
    </row>
    <row r="5" spans="1:47" ht="15" customHeight="1">
      <c r="A5" s="69" t="s">
        <v>83</v>
      </c>
    </row>
    <row r="6" spans="1:47" ht="15" customHeight="1">
      <c r="B6" s="124" t="s">
        <v>85</v>
      </c>
      <c r="C6" s="125"/>
      <c r="D6" s="125"/>
      <c r="E6" s="125"/>
      <c r="F6" s="125"/>
      <c r="G6" s="125"/>
      <c r="H6" s="126"/>
      <c r="I6" s="136" t="s">
        <v>127</v>
      </c>
      <c r="J6" s="137"/>
      <c r="K6" s="137"/>
      <c r="L6" s="137"/>
      <c r="M6" s="137"/>
      <c r="N6" s="137"/>
      <c r="O6" s="137"/>
      <c r="P6" s="137"/>
      <c r="Q6" s="137"/>
      <c r="R6" s="138"/>
      <c r="S6" s="134"/>
      <c r="T6" s="135"/>
      <c r="U6" s="135"/>
      <c r="V6" s="135"/>
      <c r="W6" s="68"/>
      <c r="X6" s="68"/>
      <c r="Y6" s="68"/>
      <c r="Z6" s="68"/>
      <c r="AA6" s="68"/>
      <c r="AB6" s="68"/>
      <c r="AC6" s="68"/>
      <c r="AD6" s="68"/>
      <c r="AE6" s="68"/>
      <c r="AF6" s="68"/>
    </row>
    <row r="7" spans="1:47" ht="15" customHeight="1">
      <c r="B7" s="127" t="str">
        <f>IF(I6="導入予定設備","様式 c-2-2-1　NO.","様式 c-2-2-2　NO.")</f>
        <v>様式 c-2-2-1　NO.</v>
      </c>
      <c r="C7" s="128"/>
      <c r="D7" s="128"/>
      <c r="E7" s="128"/>
      <c r="F7" s="128"/>
      <c r="G7" s="128"/>
      <c r="H7" s="129"/>
      <c r="I7" s="106"/>
      <c r="J7" s="107"/>
      <c r="K7" s="107"/>
      <c r="L7" s="107"/>
      <c r="M7" s="107"/>
      <c r="N7" s="107"/>
      <c r="O7" s="107"/>
      <c r="P7" s="107"/>
      <c r="Q7" s="107"/>
      <c r="R7" s="139"/>
      <c r="S7" s="68"/>
      <c r="T7" s="99" t="s">
        <v>114</v>
      </c>
      <c r="U7" s="99"/>
      <c r="V7" s="99"/>
      <c r="W7" s="99"/>
      <c r="X7" s="99"/>
      <c r="Y7" s="99"/>
      <c r="Z7" s="99"/>
      <c r="AA7" s="99"/>
      <c r="AB7" s="99"/>
      <c r="AC7" s="99"/>
      <c r="AD7" s="99"/>
      <c r="AE7" s="99"/>
      <c r="AF7" s="99"/>
      <c r="AG7" s="99"/>
    </row>
    <row r="8" spans="1:47" ht="3" customHeight="1">
      <c r="B8" s="70"/>
      <c r="C8" s="70"/>
      <c r="D8" s="70"/>
      <c r="E8" s="70"/>
      <c r="F8" s="70"/>
      <c r="G8" s="70"/>
      <c r="H8" s="70"/>
      <c r="I8" s="70"/>
      <c r="J8" s="70"/>
      <c r="K8" s="70"/>
      <c r="L8" s="70"/>
      <c r="M8" s="70"/>
      <c r="N8" s="70"/>
      <c r="O8" s="70"/>
      <c r="P8" s="70"/>
      <c r="Q8" s="70"/>
      <c r="R8" s="70"/>
      <c r="S8" s="71"/>
      <c r="T8" s="71"/>
      <c r="U8" s="71"/>
      <c r="V8" s="71"/>
      <c r="W8" s="71"/>
      <c r="X8" s="71"/>
      <c r="Y8" s="71"/>
      <c r="Z8" s="71"/>
      <c r="AA8" s="71"/>
      <c r="AB8" s="71"/>
      <c r="AC8" s="71"/>
      <c r="AD8" s="71"/>
      <c r="AE8" s="71"/>
      <c r="AF8" s="71"/>
    </row>
    <row r="9" spans="1:47" ht="15" customHeight="1">
      <c r="A9" s="69" t="s">
        <v>1</v>
      </c>
      <c r="B9" s="71"/>
      <c r="C9" s="71"/>
      <c r="D9" s="71"/>
      <c r="E9" s="71"/>
      <c r="F9" s="71"/>
      <c r="G9" s="71"/>
      <c r="H9" s="71"/>
      <c r="I9" s="71"/>
      <c r="J9" s="71"/>
      <c r="K9" s="71"/>
      <c r="L9" s="71"/>
      <c r="M9" s="71"/>
      <c r="N9" s="71"/>
      <c r="O9" s="71"/>
      <c r="P9" s="71"/>
      <c r="Q9" s="71"/>
      <c r="R9" s="71"/>
      <c r="S9" s="71"/>
      <c r="T9" s="71"/>
      <c r="U9" s="71"/>
      <c r="V9" s="71"/>
      <c r="W9" s="71"/>
      <c r="X9" s="71"/>
      <c r="Y9" s="71"/>
      <c r="Z9" s="71"/>
      <c r="AA9" s="71"/>
      <c r="AB9" s="71"/>
      <c r="AC9" s="71"/>
      <c r="AD9" s="71"/>
      <c r="AE9" s="71"/>
      <c r="AF9" s="71"/>
    </row>
    <row r="10" spans="1:47" ht="15" customHeight="1">
      <c r="B10" s="105" t="s">
        <v>130</v>
      </c>
      <c r="C10" s="105"/>
      <c r="D10" s="105"/>
      <c r="E10" s="105"/>
      <c r="F10" s="105"/>
      <c r="G10" s="105"/>
      <c r="H10" s="105"/>
      <c r="I10" s="106" t="s">
        <v>61</v>
      </c>
      <c r="J10" s="107"/>
      <c r="K10" s="107"/>
      <c r="L10" s="107"/>
      <c r="M10" s="107"/>
      <c r="N10" s="107"/>
      <c r="O10" s="107"/>
      <c r="P10" s="107"/>
      <c r="Q10" s="107"/>
      <c r="R10" s="107"/>
      <c r="S10" s="72"/>
      <c r="T10" s="99" t="s">
        <v>131</v>
      </c>
      <c r="U10" s="99"/>
      <c r="V10" s="99"/>
      <c r="W10" s="99"/>
      <c r="X10" s="99"/>
      <c r="Y10" s="99"/>
      <c r="Z10" s="99"/>
      <c r="AA10" s="99"/>
      <c r="AB10" s="99"/>
      <c r="AC10" s="99"/>
      <c r="AD10" s="99"/>
      <c r="AE10" s="99"/>
      <c r="AF10" s="99"/>
      <c r="AG10" s="99"/>
    </row>
    <row r="11" spans="1:47" ht="15" customHeight="1">
      <c r="B11" s="105" t="s">
        <v>2</v>
      </c>
      <c r="C11" s="105"/>
      <c r="D11" s="105"/>
      <c r="E11" s="105"/>
      <c r="F11" s="105"/>
      <c r="G11" s="105"/>
      <c r="H11" s="105"/>
      <c r="I11" s="130" t="s">
        <v>94</v>
      </c>
      <c r="J11" s="131"/>
      <c r="K11" s="131"/>
      <c r="L11" s="131"/>
      <c r="M11" s="131"/>
      <c r="N11" s="131"/>
      <c r="O11" s="131"/>
      <c r="P11" s="131"/>
      <c r="Q11" s="131"/>
      <c r="R11" s="131"/>
      <c r="S11" s="72"/>
      <c r="T11" s="99" t="s">
        <v>115</v>
      </c>
      <c r="U11" s="99"/>
      <c r="V11" s="99"/>
      <c r="W11" s="99"/>
      <c r="X11" s="99"/>
      <c r="Y11" s="99"/>
      <c r="Z11" s="99"/>
      <c r="AA11" s="99"/>
      <c r="AB11" s="99"/>
      <c r="AC11" s="99"/>
      <c r="AD11" s="99"/>
      <c r="AE11" s="99"/>
      <c r="AF11" s="99"/>
      <c r="AG11" s="99"/>
    </row>
    <row r="12" spans="1:47" ht="15" customHeight="1">
      <c r="B12" s="105"/>
      <c r="C12" s="105"/>
      <c r="D12" s="105"/>
      <c r="E12" s="105"/>
      <c r="F12" s="105"/>
      <c r="G12" s="105"/>
      <c r="H12" s="105"/>
      <c r="I12" s="132"/>
      <c r="J12" s="133"/>
      <c r="K12" s="133"/>
      <c r="L12" s="133"/>
      <c r="M12" s="133"/>
      <c r="N12" s="133"/>
      <c r="O12" s="133"/>
      <c r="P12" s="133"/>
      <c r="Q12" s="133"/>
      <c r="R12" s="133"/>
      <c r="S12" s="72"/>
      <c r="T12" s="68"/>
      <c r="U12" s="68"/>
      <c r="V12" s="68"/>
      <c r="W12" s="68"/>
      <c r="X12" s="68"/>
      <c r="Y12" s="68"/>
      <c r="Z12" s="68"/>
      <c r="AA12" s="68"/>
      <c r="AB12" s="68"/>
      <c r="AC12" s="68"/>
      <c r="AD12" s="68"/>
      <c r="AE12" s="68"/>
      <c r="AF12" s="68"/>
      <c r="AG12" s="68"/>
    </row>
    <row r="13" spans="1:47" ht="15" customHeight="1">
      <c r="B13" s="105" t="s">
        <v>84</v>
      </c>
      <c r="C13" s="105"/>
      <c r="D13" s="105"/>
      <c r="E13" s="105"/>
      <c r="F13" s="105"/>
      <c r="G13" s="105"/>
      <c r="H13" s="105"/>
      <c r="I13" s="106" t="s">
        <v>102</v>
      </c>
      <c r="J13" s="107"/>
      <c r="K13" s="107"/>
      <c r="L13" s="107"/>
      <c r="M13" s="107"/>
      <c r="N13" s="107"/>
      <c r="O13" s="107"/>
      <c r="P13" s="107"/>
      <c r="Q13" s="107"/>
      <c r="R13" s="107"/>
      <c r="S13" s="72"/>
      <c r="T13" s="99" t="s">
        <v>116</v>
      </c>
      <c r="U13" s="99"/>
      <c r="V13" s="99"/>
      <c r="W13" s="99"/>
      <c r="X13" s="99"/>
      <c r="Y13" s="99"/>
      <c r="Z13" s="99"/>
      <c r="AA13" s="99"/>
      <c r="AB13" s="99"/>
      <c r="AC13" s="99"/>
      <c r="AD13" s="99"/>
      <c r="AE13" s="99"/>
      <c r="AF13" s="99"/>
      <c r="AG13" s="99"/>
    </row>
    <row r="14" spans="1:47" ht="15" customHeight="1">
      <c r="B14" s="71"/>
      <c r="C14" s="71"/>
      <c r="D14" s="71"/>
      <c r="E14" s="71"/>
      <c r="F14" s="71"/>
      <c r="G14" s="71"/>
      <c r="H14" s="71"/>
      <c r="I14" s="71"/>
      <c r="J14" s="71"/>
      <c r="K14" s="71"/>
      <c r="L14" s="71"/>
      <c r="M14" s="71"/>
      <c r="N14" s="71"/>
      <c r="O14" s="71"/>
      <c r="P14" s="71"/>
      <c r="Q14" s="71"/>
      <c r="R14" s="71"/>
      <c r="S14" s="71"/>
      <c r="T14" s="71"/>
      <c r="U14" s="71"/>
      <c r="V14" s="71"/>
      <c r="W14" s="71"/>
      <c r="X14" s="71"/>
      <c r="Y14" s="71"/>
      <c r="Z14" s="71"/>
      <c r="AA14" s="71"/>
      <c r="AB14" s="71"/>
      <c r="AC14" s="71"/>
      <c r="AD14" s="71"/>
      <c r="AE14" s="71"/>
      <c r="AF14" s="71"/>
    </row>
    <row r="15" spans="1:47" ht="15" customHeight="1">
      <c r="B15" s="112" t="s">
        <v>104</v>
      </c>
      <c r="C15" s="113"/>
      <c r="D15" s="113"/>
      <c r="E15" s="113"/>
      <c r="F15" s="113"/>
      <c r="G15" s="113"/>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71"/>
      <c r="AF15" s="71"/>
    </row>
    <row r="16" spans="1:47" ht="15" customHeight="1">
      <c r="B16" s="89"/>
      <c r="C16" s="90"/>
      <c r="D16" s="90"/>
      <c r="E16" s="90"/>
      <c r="F16" s="90"/>
      <c r="G16" s="90"/>
      <c r="H16" s="90"/>
      <c r="I16" s="90"/>
      <c r="J16" s="90"/>
      <c r="K16" s="90"/>
      <c r="L16" s="90"/>
      <c r="M16" s="90"/>
      <c r="N16" s="90"/>
      <c r="O16" s="90"/>
      <c r="P16" s="90"/>
      <c r="Q16" s="90"/>
      <c r="R16" s="90"/>
      <c r="S16" s="90"/>
      <c r="T16" s="90"/>
      <c r="U16" s="90"/>
      <c r="V16" s="90"/>
      <c r="W16" s="90"/>
      <c r="X16" s="90"/>
      <c r="Y16" s="90"/>
      <c r="Z16" s="90"/>
      <c r="AA16" s="90"/>
      <c r="AB16" s="90"/>
      <c r="AC16" s="90"/>
      <c r="AD16" s="90"/>
      <c r="AE16" s="71"/>
      <c r="AF16" s="71"/>
    </row>
    <row r="17" spans="1:39" ht="15" customHeight="1">
      <c r="A17" s="69" t="s">
        <v>111</v>
      </c>
      <c r="B17" s="71"/>
      <c r="C17" s="71"/>
      <c r="D17" s="71"/>
      <c r="E17" s="71"/>
      <c r="F17" s="71"/>
      <c r="G17" s="71"/>
      <c r="H17" s="71"/>
      <c r="I17" s="71"/>
      <c r="J17" s="71"/>
      <c r="K17" s="71"/>
      <c r="L17" s="71"/>
      <c r="M17" s="71"/>
      <c r="N17" s="71"/>
      <c r="O17" s="71"/>
      <c r="P17" s="71"/>
      <c r="Q17" s="71"/>
      <c r="R17" s="71"/>
      <c r="S17" s="71"/>
      <c r="T17" s="71"/>
      <c r="U17" s="71"/>
      <c r="V17" s="71"/>
      <c r="W17" s="71"/>
      <c r="X17" s="71"/>
      <c r="Y17" s="71"/>
      <c r="Z17" s="71"/>
      <c r="AA17" s="71"/>
      <c r="AB17" s="71"/>
      <c r="AC17" s="71"/>
      <c r="AD17" s="71"/>
      <c r="AE17" s="71"/>
      <c r="AF17" s="71"/>
    </row>
    <row r="18" spans="1:39" ht="15" customHeight="1">
      <c r="B18" s="114" t="s">
        <v>105</v>
      </c>
      <c r="C18" s="115"/>
      <c r="D18" s="116"/>
      <c r="E18" s="105" t="s">
        <v>123</v>
      </c>
      <c r="F18" s="105"/>
      <c r="G18" s="105"/>
      <c r="H18" s="105"/>
      <c r="I18" s="210">
        <v>9.6999999999999993</v>
      </c>
      <c r="J18" s="210"/>
      <c r="K18" s="210"/>
      <c r="L18" s="210"/>
      <c r="M18" s="210"/>
      <c r="N18" s="210"/>
      <c r="O18" s="210"/>
      <c r="P18" s="110" t="s">
        <v>95</v>
      </c>
      <c r="Q18" s="110"/>
      <c r="R18" s="110"/>
      <c r="T18" s="73" t="s">
        <v>117</v>
      </c>
      <c r="U18" s="74"/>
      <c r="V18" s="74"/>
      <c r="W18" s="74"/>
      <c r="X18" s="74"/>
      <c r="Y18" s="74"/>
      <c r="Z18" s="74"/>
      <c r="AA18" s="74"/>
      <c r="AB18" s="74"/>
      <c r="AC18" s="74"/>
      <c r="AD18" s="74"/>
      <c r="AE18" s="74"/>
      <c r="AF18" s="74"/>
    </row>
    <row r="19" spans="1:39" ht="15" customHeight="1">
      <c r="B19" s="117"/>
      <c r="C19" s="118"/>
      <c r="D19" s="119"/>
      <c r="E19" s="105" t="s">
        <v>103</v>
      </c>
      <c r="F19" s="105"/>
      <c r="G19" s="105"/>
      <c r="H19" s="105"/>
      <c r="I19" s="151" t="s">
        <v>106</v>
      </c>
      <c r="J19" s="152"/>
      <c r="K19" s="152"/>
      <c r="L19" s="152"/>
      <c r="M19" s="152"/>
      <c r="N19" s="152"/>
      <c r="O19" s="152"/>
      <c r="P19" s="152"/>
      <c r="Q19" s="152"/>
      <c r="R19" s="153"/>
      <c r="S19" s="68"/>
      <c r="T19" s="73" t="s">
        <v>118</v>
      </c>
      <c r="U19" s="74"/>
      <c r="V19" s="74"/>
      <c r="W19" s="74"/>
      <c r="X19" s="74"/>
      <c r="Y19" s="74"/>
      <c r="Z19" s="74"/>
      <c r="AA19" s="74"/>
      <c r="AB19" s="74"/>
      <c r="AC19" s="74"/>
      <c r="AD19" s="74"/>
      <c r="AE19" s="74"/>
      <c r="AF19" s="74"/>
    </row>
    <row r="20" spans="1:39" ht="15" customHeight="1">
      <c r="B20" s="117"/>
      <c r="C20" s="118"/>
      <c r="D20" s="119"/>
      <c r="E20" s="105" t="s">
        <v>96</v>
      </c>
      <c r="F20" s="105"/>
      <c r="G20" s="105"/>
      <c r="H20" s="105"/>
      <c r="I20" s="170">
        <v>1.53</v>
      </c>
      <c r="J20" s="170"/>
      <c r="K20" s="170"/>
      <c r="L20" s="170"/>
      <c r="M20" s="170"/>
      <c r="N20" s="170"/>
      <c r="O20" s="170"/>
      <c r="P20" s="110" t="str">
        <f>VLOOKUP($I$19,〈コジェネ〉マスタ!D:F,3,0)</f>
        <v>㎥/h</v>
      </c>
      <c r="Q20" s="110"/>
      <c r="R20" s="110"/>
      <c r="T20" s="73" t="s">
        <v>117</v>
      </c>
      <c r="U20" s="74"/>
      <c r="V20" s="74"/>
      <c r="W20" s="74"/>
      <c r="X20" s="74"/>
      <c r="Y20" s="74"/>
      <c r="Z20" s="74"/>
      <c r="AA20" s="74"/>
      <c r="AB20" s="74"/>
      <c r="AC20" s="74"/>
      <c r="AD20" s="74"/>
      <c r="AE20" s="74"/>
      <c r="AF20" s="74"/>
    </row>
    <row r="21" spans="1:39" ht="3" customHeight="1">
      <c r="B21" s="75"/>
      <c r="C21" s="75"/>
      <c r="D21" s="75"/>
      <c r="E21" s="75"/>
      <c r="F21" s="75"/>
      <c r="G21" s="75"/>
      <c r="H21" s="75"/>
      <c r="I21" s="75"/>
      <c r="J21" s="75"/>
      <c r="K21" s="75"/>
      <c r="L21" s="75"/>
      <c r="M21" s="75"/>
      <c r="N21" s="75"/>
      <c r="O21" s="75"/>
      <c r="P21" s="76"/>
      <c r="Q21" s="76"/>
      <c r="R21" s="76"/>
      <c r="T21" s="73"/>
      <c r="U21" s="77"/>
      <c r="V21" s="77"/>
      <c r="W21" s="65"/>
      <c r="X21" s="65"/>
      <c r="Y21" s="65"/>
      <c r="Z21" s="65"/>
      <c r="AA21" s="65"/>
      <c r="AB21" s="65"/>
      <c r="AC21" s="65"/>
      <c r="AD21" s="65"/>
      <c r="AE21" s="65"/>
      <c r="AF21" s="65"/>
    </row>
    <row r="22" spans="1:39" ht="15" customHeight="1">
      <c r="A22" s="69" t="s">
        <v>108</v>
      </c>
      <c r="B22" s="91"/>
      <c r="C22" s="91"/>
      <c r="D22" s="91"/>
      <c r="E22" s="91"/>
      <c r="F22" s="91"/>
      <c r="G22" s="91"/>
      <c r="H22" s="91"/>
      <c r="I22" s="91"/>
      <c r="J22" s="91"/>
      <c r="K22" s="91"/>
      <c r="L22" s="91"/>
      <c r="M22" s="91"/>
      <c r="N22" s="91"/>
      <c r="O22" s="91"/>
      <c r="P22" s="92"/>
      <c r="Q22" s="92"/>
      <c r="R22" s="92"/>
      <c r="S22" s="68"/>
      <c r="T22" s="73"/>
      <c r="U22" s="77"/>
      <c r="V22" s="77"/>
      <c r="W22" s="65"/>
      <c r="X22" s="65"/>
      <c r="Y22" s="65"/>
      <c r="Z22" s="65"/>
      <c r="AA22" s="65"/>
      <c r="AB22" s="65"/>
      <c r="AC22" s="65"/>
      <c r="AD22" s="65"/>
      <c r="AE22" s="65"/>
      <c r="AF22" s="65"/>
    </row>
    <row r="23" spans="1:39" ht="15" customHeight="1">
      <c r="B23" s="105" t="s">
        <v>86</v>
      </c>
      <c r="C23" s="105"/>
      <c r="D23" s="105"/>
      <c r="E23" s="105"/>
      <c r="F23" s="105"/>
      <c r="G23" s="105"/>
      <c r="H23" s="105"/>
      <c r="I23" s="171">
        <v>1</v>
      </c>
      <c r="J23" s="171"/>
      <c r="K23" s="171"/>
      <c r="L23" s="171"/>
      <c r="M23" s="171"/>
      <c r="N23" s="171"/>
      <c r="O23" s="171"/>
      <c r="P23" s="172" t="s">
        <v>109</v>
      </c>
      <c r="Q23" s="172"/>
      <c r="R23" s="172"/>
      <c r="S23" s="68"/>
      <c r="T23" s="73" t="s">
        <v>119</v>
      </c>
      <c r="U23" s="74"/>
      <c r="V23" s="74"/>
      <c r="W23" s="74"/>
      <c r="X23" s="74"/>
      <c r="Y23" s="74"/>
      <c r="Z23" s="74"/>
      <c r="AA23" s="74"/>
      <c r="AB23" s="74"/>
      <c r="AC23" s="74"/>
      <c r="AD23" s="74"/>
      <c r="AE23" s="74"/>
      <c r="AF23" s="74"/>
      <c r="AI23" s="79"/>
      <c r="AJ23" s="80"/>
    </row>
    <row r="24" spans="1:39" ht="7.5" customHeight="1">
      <c r="B24" s="78"/>
      <c r="C24" s="78"/>
      <c r="D24" s="78"/>
      <c r="E24" s="78"/>
      <c r="F24" s="78"/>
      <c r="G24" s="78"/>
      <c r="H24" s="78"/>
      <c r="I24" s="81"/>
      <c r="J24" s="81"/>
      <c r="K24" s="81"/>
      <c r="L24" s="81"/>
      <c r="M24" s="81"/>
      <c r="N24" s="81"/>
      <c r="O24" s="81"/>
      <c r="P24" s="81"/>
      <c r="Q24" s="81"/>
      <c r="R24" s="81"/>
      <c r="S24" s="82"/>
      <c r="T24" s="83"/>
      <c r="U24" s="83"/>
      <c r="V24" s="83"/>
      <c r="W24" s="70"/>
      <c r="X24" s="70"/>
      <c r="Y24" s="70"/>
      <c r="Z24" s="70"/>
      <c r="AA24" s="70"/>
      <c r="AB24" s="70"/>
      <c r="AC24" s="70"/>
      <c r="AD24" s="70"/>
      <c r="AE24" s="70"/>
      <c r="AF24" s="70"/>
      <c r="AI24" s="79"/>
      <c r="AJ24" s="80"/>
    </row>
    <row r="25" spans="1:39" ht="28.5" customHeight="1">
      <c r="A25" s="69" t="s">
        <v>110</v>
      </c>
      <c r="B25" s="71"/>
      <c r="C25" s="71"/>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8"/>
      <c r="AF25" s="78"/>
    </row>
    <row r="26" spans="1:39" s="86" customFormat="1" ht="28.5" customHeight="1">
      <c r="A26" s="69"/>
      <c r="B26" s="161" t="s">
        <v>101</v>
      </c>
      <c r="C26" s="162"/>
      <c r="D26" s="163"/>
      <c r="E26" s="114" t="s">
        <v>0</v>
      </c>
      <c r="F26" s="115"/>
      <c r="G26" s="116"/>
      <c r="H26" s="157" t="s">
        <v>97</v>
      </c>
      <c r="I26" s="157"/>
      <c r="J26" s="157"/>
      <c r="K26" s="157"/>
      <c r="L26" s="157"/>
      <c r="M26" s="158" t="s">
        <v>121</v>
      </c>
      <c r="N26" s="159"/>
      <c r="O26" s="159"/>
      <c r="P26" s="159"/>
      <c r="Q26" s="159"/>
      <c r="R26" s="103" t="s">
        <v>98</v>
      </c>
      <c r="S26" s="103"/>
      <c r="T26" s="103"/>
      <c r="U26" s="103"/>
      <c r="V26" s="102" t="s">
        <v>100</v>
      </c>
      <c r="W26" s="102"/>
      <c r="X26" s="102"/>
      <c r="Y26" s="102"/>
      <c r="Z26" s="102"/>
      <c r="AA26" s="102"/>
      <c r="AB26" s="108"/>
      <c r="AC26" s="109"/>
      <c r="AD26" s="109"/>
      <c r="AE26" s="109"/>
      <c r="AF26" s="109"/>
      <c r="AG26" s="69"/>
      <c r="AI26" s="68"/>
      <c r="AJ26" s="68"/>
      <c r="AK26" s="68"/>
      <c r="AL26" s="68"/>
      <c r="AM26" s="68"/>
    </row>
    <row r="27" spans="1:39" s="86" customFormat="1" ht="15" customHeight="1" thickBot="1">
      <c r="A27" s="69"/>
      <c r="B27" s="164"/>
      <c r="C27" s="165"/>
      <c r="D27" s="166"/>
      <c r="E27" s="120"/>
      <c r="F27" s="121"/>
      <c r="G27" s="122"/>
      <c r="H27" s="160" t="str">
        <f>"("&amp;P20&amp;")"</f>
        <v>(㎥/h)</v>
      </c>
      <c r="I27" s="160"/>
      <c r="J27" s="160"/>
      <c r="K27" s="160"/>
      <c r="L27" s="160"/>
      <c r="M27" s="104" t="s">
        <v>129</v>
      </c>
      <c r="N27" s="104"/>
      <c r="O27" s="104"/>
      <c r="P27" s="104"/>
      <c r="Q27" s="104"/>
      <c r="R27" s="104" t="s">
        <v>99</v>
      </c>
      <c r="S27" s="104"/>
      <c r="T27" s="104"/>
      <c r="U27" s="104"/>
      <c r="V27" s="207" t="str">
        <f>"("&amp;VLOOKUP(I19,〈コジェネ〉マスタ!D:G,4,0)&amp;")"</f>
        <v>(㎥)</v>
      </c>
      <c r="W27" s="208"/>
      <c r="X27" s="208"/>
      <c r="Y27" s="208"/>
      <c r="Z27" s="208"/>
      <c r="AA27" s="209"/>
      <c r="AB27" s="100"/>
      <c r="AC27" s="101"/>
      <c r="AD27" s="101"/>
      <c r="AE27" s="101"/>
      <c r="AF27" s="101"/>
      <c r="AG27" s="69"/>
      <c r="AI27" s="68"/>
      <c r="AJ27" s="68"/>
      <c r="AK27" s="68"/>
      <c r="AL27" s="68"/>
      <c r="AM27" s="68"/>
    </row>
    <row r="28" spans="1:39" ht="15" customHeight="1">
      <c r="B28" s="164"/>
      <c r="C28" s="165"/>
      <c r="D28" s="166"/>
      <c r="E28" s="148">
        <v>4</v>
      </c>
      <c r="F28" s="149"/>
      <c r="G28" s="150"/>
      <c r="H28" s="96">
        <f t="shared" ref="H28:H39" si="0">$I$20</f>
        <v>1.53</v>
      </c>
      <c r="I28" s="97"/>
      <c r="J28" s="97"/>
      <c r="K28" s="97"/>
      <c r="L28" s="98"/>
      <c r="M28" s="184">
        <f>【廃熱量】既存設備!M28</f>
        <v>3500</v>
      </c>
      <c r="N28" s="185"/>
      <c r="O28" s="185"/>
      <c r="P28" s="185"/>
      <c r="Q28" s="186"/>
      <c r="R28" s="96">
        <f>M28/($I$18*$I$23)</f>
        <v>360.82474226804129</v>
      </c>
      <c r="S28" s="97"/>
      <c r="T28" s="97"/>
      <c r="U28" s="97"/>
      <c r="V28" s="195">
        <f t="shared" ref="V28:V39" si="1">H28*R28*$I$23</f>
        <v>552.06185567010323</v>
      </c>
      <c r="W28" s="196"/>
      <c r="X28" s="196"/>
      <c r="Y28" s="196"/>
      <c r="Z28" s="196"/>
      <c r="AA28" s="197"/>
      <c r="AB28" s="213" t="s">
        <v>133</v>
      </c>
      <c r="AC28" s="212"/>
      <c r="AD28" s="212"/>
      <c r="AE28" s="212"/>
      <c r="AF28" s="212"/>
      <c r="AG28" s="212"/>
      <c r="AH28" s="212"/>
      <c r="AI28" s="86"/>
      <c r="AJ28" s="86"/>
      <c r="AK28" s="86"/>
      <c r="AL28" s="86"/>
      <c r="AM28" s="86"/>
    </row>
    <row r="29" spans="1:39" ht="15" customHeight="1">
      <c r="B29" s="164"/>
      <c r="C29" s="165"/>
      <c r="D29" s="166"/>
      <c r="E29" s="148">
        <v>5</v>
      </c>
      <c r="F29" s="149"/>
      <c r="G29" s="150"/>
      <c r="H29" s="96">
        <f t="shared" si="0"/>
        <v>1.53</v>
      </c>
      <c r="I29" s="97"/>
      <c r="J29" s="97"/>
      <c r="K29" s="97"/>
      <c r="L29" s="98"/>
      <c r="M29" s="184">
        <f>【廃熱量】既存設備!M29</f>
        <v>3500</v>
      </c>
      <c r="N29" s="185"/>
      <c r="O29" s="185"/>
      <c r="P29" s="185"/>
      <c r="Q29" s="186"/>
      <c r="R29" s="96">
        <f t="shared" ref="R29:R39" si="2">M29/($I$18*$I$23)</f>
        <v>360.82474226804129</v>
      </c>
      <c r="S29" s="97"/>
      <c r="T29" s="97"/>
      <c r="U29" s="97"/>
      <c r="V29" s="198">
        <f t="shared" si="1"/>
        <v>552.06185567010323</v>
      </c>
      <c r="W29" s="199"/>
      <c r="X29" s="199"/>
      <c r="Y29" s="199"/>
      <c r="Z29" s="199"/>
      <c r="AA29" s="200"/>
      <c r="AB29" s="213"/>
      <c r="AC29" s="212"/>
      <c r="AD29" s="212"/>
      <c r="AE29" s="212"/>
      <c r="AF29" s="212"/>
      <c r="AG29" s="212"/>
      <c r="AH29" s="212"/>
      <c r="AI29" s="87"/>
      <c r="AJ29" s="86"/>
      <c r="AK29" s="86"/>
      <c r="AL29" s="86"/>
      <c r="AM29" s="86"/>
    </row>
    <row r="30" spans="1:39" ht="15" customHeight="1">
      <c r="B30" s="164"/>
      <c r="C30" s="165"/>
      <c r="D30" s="166"/>
      <c r="E30" s="148">
        <v>6</v>
      </c>
      <c r="F30" s="149"/>
      <c r="G30" s="150"/>
      <c r="H30" s="96">
        <f t="shared" si="0"/>
        <v>1.53</v>
      </c>
      <c r="I30" s="97"/>
      <c r="J30" s="97"/>
      <c r="K30" s="97"/>
      <c r="L30" s="98"/>
      <c r="M30" s="184">
        <f>【廃熱量】既存設備!M30</f>
        <v>3500</v>
      </c>
      <c r="N30" s="185"/>
      <c r="O30" s="185"/>
      <c r="P30" s="185"/>
      <c r="Q30" s="186"/>
      <c r="R30" s="96">
        <f t="shared" si="2"/>
        <v>360.82474226804129</v>
      </c>
      <c r="S30" s="97"/>
      <c r="T30" s="97"/>
      <c r="U30" s="97"/>
      <c r="V30" s="198">
        <f t="shared" si="1"/>
        <v>552.06185567010323</v>
      </c>
      <c r="W30" s="199"/>
      <c r="X30" s="199"/>
      <c r="Y30" s="199"/>
      <c r="Z30" s="199"/>
      <c r="AA30" s="200"/>
      <c r="AB30" s="213"/>
      <c r="AC30" s="212"/>
      <c r="AD30" s="212"/>
      <c r="AE30" s="212"/>
      <c r="AF30" s="212"/>
      <c r="AG30" s="212"/>
      <c r="AH30" s="212"/>
    </row>
    <row r="31" spans="1:39" ht="15" customHeight="1">
      <c r="B31" s="164"/>
      <c r="C31" s="165"/>
      <c r="D31" s="166"/>
      <c r="E31" s="148">
        <v>7</v>
      </c>
      <c r="F31" s="149"/>
      <c r="G31" s="150"/>
      <c r="H31" s="96">
        <f t="shared" si="0"/>
        <v>1.53</v>
      </c>
      <c r="I31" s="97"/>
      <c r="J31" s="97"/>
      <c r="K31" s="97"/>
      <c r="L31" s="98"/>
      <c r="M31" s="184">
        <f>【廃熱量】既存設備!M31</f>
        <v>3500</v>
      </c>
      <c r="N31" s="185"/>
      <c r="O31" s="185"/>
      <c r="P31" s="185"/>
      <c r="Q31" s="186"/>
      <c r="R31" s="96">
        <f t="shared" si="2"/>
        <v>360.82474226804129</v>
      </c>
      <c r="S31" s="97"/>
      <c r="T31" s="97"/>
      <c r="U31" s="97"/>
      <c r="V31" s="198">
        <f t="shared" si="1"/>
        <v>552.06185567010323</v>
      </c>
      <c r="W31" s="199"/>
      <c r="X31" s="199"/>
      <c r="Y31" s="199"/>
      <c r="Z31" s="199"/>
      <c r="AA31" s="200"/>
      <c r="AB31" s="213"/>
      <c r="AC31" s="212"/>
      <c r="AD31" s="212"/>
      <c r="AE31" s="212"/>
      <c r="AF31" s="212"/>
      <c r="AG31" s="212"/>
      <c r="AH31" s="212"/>
    </row>
    <row r="32" spans="1:39" ht="15" customHeight="1">
      <c r="B32" s="164"/>
      <c r="C32" s="165"/>
      <c r="D32" s="166"/>
      <c r="E32" s="148">
        <v>8</v>
      </c>
      <c r="F32" s="149"/>
      <c r="G32" s="150"/>
      <c r="H32" s="96">
        <f t="shared" si="0"/>
        <v>1.53</v>
      </c>
      <c r="I32" s="97"/>
      <c r="J32" s="97"/>
      <c r="K32" s="97"/>
      <c r="L32" s="98"/>
      <c r="M32" s="184">
        <f>【廃熱量】既存設備!M32</f>
        <v>3500</v>
      </c>
      <c r="N32" s="185"/>
      <c r="O32" s="185"/>
      <c r="P32" s="185"/>
      <c r="Q32" s="186"/>
      <c r="R32" s="96">
        <f t="shared" si="2"/>
        <v>360.82474226804129</v>
      </c>
      <c r="S32" s="97"/>
      <c r="T32" s="97"/>
      <c r="U32" s="97"/>
      <c r="V32" s="198">
        <f t="shared" si="1"/>
        <v>552.06185567010323</v>
      </c>
      <c r="W32" s="199"/>
      <c r="X32" s="199"/>
      <c r="Y32" s="199"/>
      <c r="Z32" s="199"/>
      <c r="AA32" s="200"/>
      <c r="AB32" s="213"/>
      <c r="AC32" s="212"/>
      <c r="AD32" s="212"/>
      <c r="AE32" s="212"/>
      <c r="AF32" s="212"/>
      <c r="AG32" s="212"/>
      <c r="AH32" s="212"/>
    </row>
    <row r="33" spans="2:39" ht="15" customHeight="1">
      <c r="B33" s="164"/>
      <c r="C33" s="165"/>
      <c r="D33" s="166"/>
      <c r="E33" s="148">
        <v>9</v>
      </c>
      <c r="F33" s="149"/>
      <c r="G33" s="150"/>
      <c r="H33" s="96">
        <f t="shared" si="0"/>
        <v>1.53</v>
      </c>
      <c r="I33" s="97"/>
      <c r="J33" s="97"/>
      <c r="K33" s="97"/>
      <c r="L33" s="98"/>
      <c r="M33" s="184">
        <f>【廃熱量】既存設備!M33</f>
        <v>3500</v>
      </c>
      <c r="N33" s="185"/>
      <c r="O33" s="185"/>
      <c r="P33" s="185"/>
      <c r="Q33" s="186"/>
      <c r="R33" s="96">
        <f t="shared" si="2"/>
        <v>360.82474226804129</v>
      </c>
      <c r="S33" s="97"/>
      <c r="T33" s="97"/>
      <c r="U33" s="97"/>
      <c r="V33" s="198">
        <f t="shared" si="1"/>
        <v>552.06185567010323</v>
      </c>
      <c r="W33" s="199"/>
      <c r="X33" s="199"/>
      <c r="Y33" s="199"/>
      <c r="Z33" s="199"/>
      <c r="AA33" s="200"/>
      <c r="AB33" s="213"/>
      <c r="AC33" s="212"/>
      <c r="AD33" s="212"/>
      <c r="AE33" s="212"/>
      <c r="AF33" s="212"/>
      <c r="AG33" s="212"/>
      <c r="AH33" s="212"/>
    </row>
    <row r="34" spans="2:39" ht="15" customHeight="1">
      <c r="B34" s="164"/>
      <c r="C34" s="165"/>
      <c r="D34" s="166"/>
      <c r="E34" s="148">
        <v>10</v>
      </c>
      <c r="F34" s="149"/>
      <c r="G34" s="150"/>
      <c r="H34" s="96">
        <f t="shared" si="0"/>
        <v>1.53</v>
      </c>
      <c r="I34" s="97"/>
      <c r="J34" s="97"/>
      <c r="K34" s="97"/>
      <c r="L34" s="98"/>
      <c r="M34" s="184">
        <f>【廃熱量】既存設備!M34</f>
        <v>3500</v>
      </c>
      <c r="N34" s="185"/>
      <c r="O34" s="185"/>
      <c r="P34" s="185"/>
      <c r="Q34" s="186"/>
      <c r="R34" s="96">
        <f t="shared" si="2"/>
        <v>360.82474226804129</v>
      </c>
      <c r="S34" s="97"/>
      <c r="T34" s="97"/>
      <c r="U34" s="97"/>
      <c r="V34" s="198">
        <f t="shared" si="1"/>
        <v>552.06185567010323</v>
      </c>
      <c r="W34" s="199"/>
      <c r="X34" s="199"/>
      <c r="Y34" s="199"/>
      <c r="Z34" s="199"/>
      <c r="AA34" s="200"/>
      <c r="AB34" s="213"/>
      <c r="AC34" s="212"/>
      <c r="AD34" s="212"/>
      <c r="AE34" s="212"/>
      <c r="AF34" s="212"/>
      <c r="AG34" s="212"/>
      <c r="AH34" s="212"/>
    </row>
    <row r="35" spans="2:39" ht="15" customHeight="1">
      <c r="B35" s="164"/>
      <c r="C35" s="165"/>
      <c r="D35" s="166"/>
      <c r="E35" s="148">
        <v>11</v>
      </c>
      <c r="F35" s="149"/>
      <c r="G35" s="150"/>
      <c r="H35" s="96">
        <f t="shared" si="0"/>
        <v>1.53</v>
      </c>
      <c r="I35" s="97"/>
      <c r="J35" s="97"/>
      <c r="K35" s="97"/>
      <c r="L35" s="98"/>
      <c r="M35" s="184">
        <f>【廃熱量】既存設備!M35</f>
        <v>3500</v>
      </c>
      <c r="N35" s="185"/>
      <c r="O35" s="185"/>
      <c r="P35" s="185"/>
      <c r="Q35" s="186"/>
      <c r="R35" s="96">
        <f t="shared" si="2"/>
        <v>360.82474226804129</v>
      </c>
      <c r="S35" s="97"/>
      <c r="T35" s="97"/>
      <c r="U35" s="97"/>
      <c r="V35" s="198">
        <f t="shared" si="1"/>
        <v>552.06185567010323</v>
      </c>
      <c r="W35" s="199"/>
      <c r="X35" s="199"/>
      <c r="Y35" s="199"/>
      <c r="Z35" s="199"/>
      <c r="AA35" s="200"/>
      <c r="AB35" s="213"/>
      <c r="AC35" s="212"/>
      <c r="AD35" s="212"/>
      <c r="AE35" s="212"/>
      <c r="AF35" s="212"/>
      <c r="AG35" s="212"/>
      <c r="AH35" s="212"/>
    </row>
    <row r="36" spans="2:39" ht="15" customHeight="1">
      <c r="B36" s="164"/>
      <c r="C36" s="165"/>
      <c r="D36" s="166"/>
      <c r="E36" s="148">
        <v>12</v>
      </c>
      <c r="F36" s="149"/>
      <c r="G36" s="150"/>
      <c r="H36" s="96">
        <f t="shared" si="0"/>
        <v>1.53</v>
      </c>
      <c r="I36" s="97"/>
      <c r="J36" s="97"/>
      <c r="K36" s="97"/>
      <c r="L36" s="98"/>
      <c r="M36" s="184">
        <f>【廃熱量】既存設備!M36</f>
        <v>3500</v>
      </c>
      <c r="N36" s="185"/>
      <c r="O36" s="185"/>
      <c r="P36" s="185"/>
      <c r="Q36" s="186"/>
      <c r="R36" s="96">
        <f t="shared" si="2"/>
        <v>360.82474226804129</v>
      </c>
      <c r="S36" s="97"/>
      <c r="T36" s="97"/>
      <c r="U36" s="97"/>
      <c r="V36" s="198">
        <f t="shared" si="1"/>
        <v>552.06185567010323</v>
      </c>
      <c r="W36" s="199"/>
      <c r="X36" s="199"/>
      <c r="Y36" s="199"/>
      <c r="Z36" s="199"/>
      <c r="AA36" s="200"/>
      <c r="AB36" s="213"/>
      <c r="AC36" s="212"/>
      <c r="AD36" s="212"/>
      <c r="AE36" s="212"/>
      <c r="AF36" s="212"/>
      <c r="AG36" s="212"/>
      <c r="AH36" s="212"/>
    </row>
    <row r="37" spans="2:39" ht="15" customHeight="1">
      <c r="B37" s="164"/>
      <c r="C37" s="165"/>
      <c r="D37" s="166"/>
      <c r="E37" s="148">
        <v>1</v>
      </c>
      <c r="F37" s="149"/>
      <c r="G37" s="150"/>
      <c r="H37" s="96">
        <f t="shared" si="0"/>
        <v>1.53</v>
      </c>
      <c r="I37" s="97"/>
      <c r="J37" s="97"/>
      <c r="K37" s="97"/>
      <c r="L37" s="98"/>
      <c r="M37" s="184">
        <f>【廃熱量】既存設備!M37</f>
        <v>3500</v>
      </c>
      <c r="N37" s="185"/>
      <c r="O37" s="185"/>
      <c r="P37" s="185"/>
      <c r="Q37" s="186"/>
      <c r="R37" s="96">
        <f t="shared" si="2"/>
        <v>360.82474226804129</v>
      </c>
      <c r="S37" s="97"/>
      <c r="T37" s="97"/>
      <c r="U37" s="97"/>
      <c r="V37" s="198">
        <f t="shared" si="1"/>
        <v>552.06185567010323</v>
      </c>
      <c r="W37" s="199"/>
      <c r="X37" s="199"/>
      <c r="Y37" s="199"/>
      <c r="Z37" s="199"/>
      <c r="AA37" s="200"/>
      <c r="AB37" s="213"/>
      <c r="AC37" s="212"/>
      <c r="AD37" s="212"/>
      <c r="AE37" s="212"/>
      <c r="AF37" s="212"/>
      <c r="AG37" s="212"/>
      <c r="AH37" s="212"/>
    </row>
    <row r="38" spans="2:39" ht="15" customHeight="1">
      <c r="B38" s="164"/>
      <c r="C38" s="165"/>
      <c r="D38" s="166"/>
      <c r="E38" s="148">
        <v>2</v>
      </c>
      <c r="F38" s="149"/>
      <c r="G38" s="150"/>
      <c r="H38" s="96">
        <f t="shared" si="0"/>
        <v>1.53</v>
      </c>
      <c r="I38" s="97"/>
      <c r="J38" s="97"/>
      <c r="K38" s="97"/>
      <c r="L38" s="98"/>
      <c r="M38" s="184">
        <f>【廃熱量】既存設備!M38</f>
        <v>3500</v>
      </c>
      <c r="N38" s="185"/>
      <c r="O38" s="185"/>
      <c r="P38" s="185"/>
      <c r="Q38" s="186"/>
      <c r="R38" s="96">
        <f t="shared" si="2"/>
        <v>360.82474226804129</v>
      </c>
      <c r="S38" s="97"/>
      <c r="T38" s="97"/>
      <c r="U38" s="97"/>
      <c r="V38" s="198">
        <f t="shared" si="1"/>
        <v>552.06185567010323</v>
      </c>
      <c r="W38" s="199"/>
      <c r="X38" s="199"/>
      <c r="Y38" s="199"/>
      <c r="Z38" s="199"/>
      <c r="AA38" s="200"/>
      <c r="AB38" s="213"/>
      <c r="AC38" s="212"/>
      <c r="AD38" s="212"/>
      <c r="AE38" s="212"/>
      <c r="AF38" s="212"/>
      <c r="AG38" s="212"/>
      <c r="AH38" s="212"/>
    </row>
    <row r="39" spans="2:39" ht="15" customHeight="1" thickBot="1">
      <c r="B39" s="164"/>
      <c r="C39" s="165"/>
      <c r="D39" s="166"/>
      <c r="E39" s="148">
        <v>3</v>
      </c>
      <c r="F39" s="149"/>
      <c r="G39" s="150"/>
      <c r="H39" s="181">
        <f t="shared" si="0"/>
        <v>1.53</v>
      </c>
      <c r="I39" s="182"/>
      <c r="J39" s="182"/>
      <c r="K39" s="182"/>
      <c r="L39" s="183"/>
      <c r="M39" s="204">
        <f>【廃熱量】既存設備!M39</f>
        <v>3500</v>
      </c>
      <c r="N39" s="205"/>
      <c r="O39" s="205"/>
      <c r="P39" s="205"/>
      <c r="Q39" s="206"/>
      <c r="R39" s="181">
        <f t="shared" si="2"/>
        <v>360.82474226804129</v>
      </c>
      <c r="S39" s="182"/>
      <c r="T39" s="182"/>
      <c r="U39" s="182"/>
      <c r="V39" s="201">
        <f t="shared" si="1"/>
        <v>552.06185567010323</v>
      </c>
      <c r="W39" s="202"/>
      <c r="X39" s="202"/>
      <c r="Y39" s="202"/>
      <c r="Z39" s="202"/>
      <c r="AA39" s="203"/>
      <c r="AB39" s="213"/>
      <c r="AC39" s="212"/>
      <c r="AD39" s="212"/>
      <c r="AE39" s="212"/>
      <c r="AF39" s="212"/>
      <c r="AG39" s="212"/>
      <c r="AH39" s="212"/>
    </row>
    <row r="40" spans="2:39" ht="15" customHeight="1" thickTop="1">
      <c r="B40" s="167"/>
      <c r="C40" s="168"/>
      <c r="D40" s="169"/>
      <c r="E40" s="154" t="s">
        <v>3</v>
      </c>
      <c r="F40" s="155"/>
      <c r="G40" s="156"/>
      <c r="H40" s="187" t="s">
        <v>113</v>
      </c>
      <c r="I40" s="188"/>
      <c r="J40" s="188"/>
      <c r="K40" s="188"/>
      <c r="L40" s="188"/>
      <c r="M40" s="189">
        <f>【廃熱量】既存設備!M40</f>
        <v>42000</v>
      </c>
      <c r="N40" s="190"/>
      <c r="O40" s="190"/>
      <c r="P40" s="190"/>
      <c r="Q40" s="191"/>
      <c r="R40" s="178">
        <f>SUM(R28:U39)</f>
        <v>4329.8969072164964</v>
      </c>
      <c r="S40" s="179"/>
      <c r="T40" s="179"/>
      <c r="U40" s="180"/>
      <c r="V40" s="194">
        <f>SUM(V28:AA39)</f>
        <v>6624.7422680412374</v>
      </c>
      <c r="W40" s="194"/>
      <c r="X40" s="194"/>
      <c r="Y40" s="194"/>
      <c r="Z40" s="194"/>
      <c r="AA40" s="194"/>
      <c r="AB40" s="211"/>
      <c r="AC40" s="211"/>
      <c r="AD40" s="211"/>
      <c r="AE40" s="211"/>
      <c r="AF40" s="211"/>
      <c r="AG40" s="211"/>
      <c r="AH40" s="211"/>
    </row>
    <row r="41" spans="2:39" s="69" customFormat="1" ht="15" customHeight="1">
      <c r="AB41" s="211"/>
      <c r="AC41" s="211"/>
      <c r="AD41" s="211"/>
      <c r="AE41" s="211"/>
      <c r="AF41" s="211"/>
      <c r="AG41" s="211"/>
      <c r="AH41" s="211"/>
      <c r="AJ41" s="68"/>
      <c r="AK41" s="68"/>
      <c r="AL41" s="68"/>
      <c r="AM41" s="68"/>
    </row>
    <row r="42" spans="2:39" s="69" customFormat="1" ht="15" customHeight="1">
      <c r="B42" s="145"/>
      <c r="C42" s="145"/>
      <c r="S42" s="146"/>
      <c r="T42" s="147"/>
      <c r="U42" s="147"/>
      <c r="V42" s="147"/>
      <c r="W42" s="147"/>
      <c r="X42" s="147"/>
      <c r="Y42" s="147"/>
      <c r="Z42" s="88"/>
      <c r="AA42" s="88"/>
      <c r="AB42" s="211"/>
      <c r="AC42" s="211"/>
      <c r="AD42" s="211"/>
      <c r="AE42" s="211"/>
      <c r="AF42" s="211"/>
      <c r="AG42" s="211"/>
      <c r="AH42" s="211"/>
    </row>
    <row r="43" spans="2:39" ht="15" customHeight="1">
      <c r="S43" s="68"/>
      <c r="T43" s="68"/>
      <c r="U43" s="68"/>
      <c r="V43" s="68"/>
      <c r="W43" s="68"/>
      <c r="X43" s="68"/>
      <c r="Y43" s="68"/>
      <c r="Z43" s="68"/>
      <c r="AA43" s="68"/>
      <c r="AB43" s="68"/>
      <c r="AC43" s="68"/>
      <c r="AD43" s="68"/>
      <c r="AE43" s="68"/>
      <c r="AF43" s="68"/>
      <c r="AJ43" s="69"/>
      <c r="AK43" s="69"/>
      <c r="AL43" s="69"/>
      <c r="AM43" s="69"/>
    </row>
    <row r="44" spans="2:39" ht="15" customHeight="1">
      <c r="S44" s="146"/>
      <c r="T44" s="146"/>
      <c r="U44" s="146"/>
      <c r="V44" s="146"/>
      <c r="W44" s="146"/>
      <c r="X44" s="146"/>
      <c r="Y44" s="146"/>
      <c r="Z44" s="193"/>
      <c r="AA44" s="193"/>
      <c r="AB44" s="193"/>
      <c r="AC44" s="193"/>
      <c r="AD44" s="193"/>
      <c r="AE44" s="193"/>
      <c r="AF44" s="193"/>
      <c r="AJ44" s="69"/>
      <c r="AK44" s="69"/>
      <c r="AL44" s="69"/>
      <c r="AM44" s="69"/>
    </row>
    <row r="45" spans="2:39" ht="15" customHeight="1">
      <c r="S45" s="147"/>
      <c r="T45" s="147"/>
      <c r="U45" s="147"/>
      <c r="V45" s="147"/>
      <c r="W45" s="147"/>
      <c r="X45" s="147"/>
      <c r="Y45" s="147"/>
      <c r="Z45" s="192"/>
      <c r="AA45" s="192"/>
      <c r="AB45" s="192"/>
      <c r="AC45" s="192"/>
      <c r="AD45" s="192"/>
      <c r="AE45" s="192"/>
      <c r="AF45" s="192"/>
    </row>
    <row r="46" spans="2:39">
      <c r="S46" s="147"/>
      <c r="T46" s="147"/>
      <c r="U46" s="147"/>
      <c r="V46" s="147"/>
      <c r="W46" s="147"/>
      <c r="X46" s="147"/>
      <c r="Y46" s="147"/>
      <c r="Z46" s="147"/>
      <c r="AA46" s="147"/>
      <c r="AB46" s="147"/>
      <c r="AC46" s="147"/>
      <c r="AD46" s="147"/>
      <c r="AE46" s="147"/>
      <c r="AF46" s="147"/>
    </row>
    <row r="47" spans="2:39" ht="13.5" customHeight="1">
      <c r="S47" s="68"/>
      <c r="T47" s="68"/>
      <c r="U47" s="68"/>
      <c r="V47" s="68"/>
      <c r="W47" s="68"/>
      <c r="X47" s="68"/>
      <c r="Y47" s="68"/>
      <c r="Z47" s="68"/>
      <c r="AA47" s="68"/>
      <c r="AB47" s="68"/>
      <c r="AC47" s="68"/>
      <c r="AD47" s="68"/>
      <c r="AE47" s="68"/>
      <c r="AF47" s="68"/>
    </row>
    <row r="48" spans="2:39">
      <c r="S48" s="68"/>
      <c r="T48" s="68"/>
      <c r="U48" s="68"/>
      <c r="V48" s="68"/>
      <c r="W48" s="68"/>
      <c r="X48" s="68"/>
      <c r="Y48" s="68"/>
      <c r="Z48" s="68"/>
      <c r="AA48" s="68"/>
      <c r="AB48" s="68"/>
      <c r="AC48" s="68"/>
      <c r="AD48" s="68"/>
      <c r="AE48" s="68"/>
      <c r="AF48" s="68"/>
    </row>
    <row r="69" ht="13.5" customHeight="1"/>
    <row r="100" spans="36:39" s="69" customFormat="1" ht="13.5" customHeight="1">
      <c r="AJ100" s="68"/>
      <c r="AK100" s="68"/>
      <c r="AL100" s="68"/>
      <c r="AM100" s="68"/>
    </row>
    <row r="102" spans="36:39">
      <c r="AJ102" s="69"/>
      <c r="AK102" s="69"/>
      <c r="AL102" s="69"/>
      <c r="AM102" s="69"/>
    </row>
    <row r="115" spans="36:39" s="69" customFormat="1" ht="13.5" customHeight="1">
      <c r="AJ115" s="68"/>
      <c r="AK115" s="68"/>
      <c r="AL115" s="68"/>
      <c r="AM115" s="68"/>
    </row>
    <row r="117" spans="36:39">
      <c r="AJ117" s="69"/>
      <c r="AK117" s="69"/>
      <c r="AL117" s="69"/>
      <c r="AM117" s="69"/>
    </row>
    <row r="135" spans="36:39" s="69" customFormat="1" ht="13.5" customHeight="1">
      <c r="AJ135" s="68"/>
      <c r="AK135" s="68"/>
      <c r="AL135" s="68"/>
      <c r="AM135" s="68"/>
    </row>
    <row r="137" spans="36:39" s="69" customFormat="1" ht="13.5" customHeight="1"/>
    <row r="139" spans="36:39">
      <c r="AJ139" s="69"/>
      <c r="AK139" s="69"/>
      <c r="AL139" s="69"/>
      <c r="AM139" s="69"/>
    </row>
  </sheetData>
  <sheetProtection algorithmName="SHA-512" hashValue="vSU2++D5zWGhCQRMpangmgr62HGrcunH9z9/9rx38y4z5pBKjN2ladFbFsTm8APXyFGsLPUC8er7iVjcGxZiOQ==" saltValue="jj466j6b2eSeKxNgPjKX0g==" spinCount="100000" sheet="1" objects="1" scenarios="1" selectLockedCells="1"/>
  <mergeCells count="117">
    <mergeCell ref="B15:AD15"/>
    <mergeCell ref="I19:R19"/>
    <mergeCell ref="B23:H23"/>
    <mergeCell ref="I23:O23"/>
    <mergeCell ref="P23:R23"/>
    <mergeCell ref="E18:H18"/>
    <mergeCell ref="I18:O18"/>
    <mergeCell ref="E20:H20"/>
    <mergeCell ref="I20:O20"/>
    <mergeCell ref="P20:R20"/>
    <mergeCell ref="E19:H19"/>
    <mergeCell ref="P18:R18"/>
    <mergeCell ref="E26:G27"/>
    <mergeCell ref="H26:L26"/>
    <mergeCell ref="M26:Q26"/>
    <mergeCell ref="R26:U26"/>
    <mergeCell ref="V26:AA26"/>
    <mergeCell ref="A1:AE1"/>
    <mergeCell ref="I13:R13"/>
    <mergeCell ref="I11:R12"/>
    <mergeCell ref="B10:H10"/>
    <mergeCell ref="B11:H12"/>
    <mergeCell ref="B13:H13"/>
    <mergeCell ref="B6:H6"/>
    <mergeCell ref="S6:V6"/>
    <mergeCell ref="I6:R6"/>
    <mergeCell ref="B7:H7"/>
    <mergeCell ref="I7:R7"/>
    <mergeCell ref="I10:R10"/>
    <mergeCell ref="T7:AG7"/>
    <mergeCell ref="T10:AG10"/>
    <mergeCell ref="T11:AG11"/>
    <mergeCell ref="T13:AG13"/>
    <mergeCell ref="B4:E4"/>
    <mergeCell ref="F4:K4"/>
    <mergeCell ref="B18:D20"/>
    <mergeCell ref="M39:Q39"/>
    <mergeCell ref="M30:Q30"/>
    <mergeCell ref="M31:Q31"/>
    <mergeCell ref="M32:Q32"/>
    <mergeCell ref="M33:Q33"/>
    <mergeCell ref="M34:Q34"/>
    <mergeCell ref="AB26:AF26"/>
    <mergeCell ref="H27:L27"/>
    <mergeCell ref="M27:Q27"/>
    <mergeCell ref="R27:U27"/>
    <mergeCell ref="V27:AA27"/>
    <mergeCell ref="AB27:AF27"/>
    <mergeCell ref="R29:U29"/>
    <mergeCell ref="R30:U30"/>
    <mergeCell ref="R31:U31"/>
    <mergeCell ref="R32:U32"/>
    <mergeCell ref="R33:U33"/>
    <mergeCell ref="R34:U34"/>
    <mergeCell ref="R35:U35"/>
    <mergeCell ref="R36:U36"/>
    <mergeCell ref="AB28:AH39"/>
    <mergeCell ref="E36:G36"/>
    <mergeCell ref="E37:G37"/>
    <mergeCell ref="E28:G28"/>
    <mergeCell ref="E29:G29"/>
    <mergeCell ref="E30:G30"/>
    <mergeCell ref="E31:G31"/>
    <mergeCell ref="M38:Q38"/>
    <mergeCell ref="H33:L33"/>
    <mergeCell ref="H34:L34"/>
    <mergeCell ref="H35:L35"/>
    <mergeCell ref="H36:L36"/>
    <mergeCell ref="M37:Q37"/>
    <mergeCell ref="S45:Y45"/>
    <mergeCell ref="Z45:AF45"/>
    <mergeCell ref="S46:Y46"/>
    <mergeCell ref="Z46:AF46"/>
    <mergeCell ref="Z44:AF44"/>
    <mergeCell ref="S44:Y44"/>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7:U37"/>
    <mergeCell ref="R38:U38"/>
    <mergeCell ref="R39:U39"/>
    <mergeCell ref="R28:U28"/>
    <mergeCell ref="S42:Y42"/>
    <mergeCell ref="B42:C42"/>
    <mergeCell ref="R40:U40"/>
    <mergeCell ref="B26:D40"/>
    <mergeCell ref="E38:G38"/>
    <mergeCell ref="E39:G39"/>
    <mergeCell ref="E40:G40"/>
    <mergeCell ref="H38:L38"/>
    <mergeCell ref="H39:L39"/>
    <mergeCell ref="M28:Q28"/>
    <mergeCell ref="M29:Q29"/>
    <mergeCell ref="M35:Q35"/>
    <mergeCell ref="M36:Q36"/>
    <mergeCell ref="H37:L37"/>
    <mergeCell ref="H28:L28"/>
    <mergeCell ref="H29:L29"/>
    <mergeCell ref="H30:L30"/>
    <mergeCell ref="H31:L31"/>
    <mergeCell ref="H32:L32"/>
    <mergeCell ref="H40:L40"/>
    <mergeCell ref="M40:Q40"/>
    <mergeCell ref="E32:G32"/>
    <mergeCell ref="E33:G33"/>
    <mergeCell ref="E34:G34"/>
    <mergeCell ref="E35:G35"/>
  </mergeCells>
  <phoneticPr fontId="1"/>
  <printOptions horizontalCentered="1"/>
  <pageMargins left="0.23622047244094491" right="0.23622047244094491" top="0.55118110236220474" bottom="0.19685039370078741" header="0.31496062992125984" footer="0.31496062992125984"/>
  <pageSetup paperSize="9" scale="95"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〈コジェネ〉マスタ!$B$4:$B$71</xm:f>
          </x14:formula1>
          <xm:sqref>I15:AF16</xm:sqref>
        </x14:dataValidation>
        <x14:dataValidation type="list" allowBlank="1" showInputMessage="1" showErrorMessage="1" xr:uid="{00000000-0002-0000-0100-000001000000}">
          <x14:formula1>
            <xm:f>〈コジェネ〉マスタ!$D$4:$D$15</xm:f>
          </x14:formula1>
          <xm:sqref>I19:R19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U73"/>
  <sheetViews>
    <sheetView showGridLines="0" zoomScale="80" zoomScaleNormal="80" zoomScaleSheetLayoutView="130" workbookViewId="0">
      <selection activeCell="G22" sqref="G22"/>
    </sheetView>
  </sheetViews>
  <sheetFormatPr defaultColWidth="9" defaultRowHeight="12.5" outlineLevelCol="1"/>
  <cols>
    <col min="1" max="1" width="3" style="1" customWidth="1" outlineLevel="1"/>
    <col min="2" max="2" width="11.1796875" style="1" customWidth="1" outlineLevel="1"/>
    <col min="3" max="3" width="3" style="1" customWidth="1"/>
    <col min="4" max="4" width="20.81640625" style="1" bestFit="1" customWidth="1"/>
    <col min="5" max="5" width="8.08984375" style="1" customWidth="1"/>
    <col min="6" max="6" width="9.81640625" style="1" customWidth="1"/>
    <col min="7" max="7" width="15.08984375" style="1" bestFit="1" customWidth="1"/>
    <col min="8" max="8" width="16.453125" style="1" bestFit="1" customWidth="1"/>
    <col min="9" max="9" width="8.453125" style="1" bestFit="1" customWidth="1"/>
    <col min="10" max="10" width="3.6328125" style="1" customWidth="1"/>
    <col min="11" max="21" width="9" style="1" customWidth="1" outlineLevel="1"/>
    <col min="22" max="16384" width="9" style="1"/>
  </cols>
  <sheetData>
    <row r="2" spans="2:21" ht="13">
      <c r="D2" s="1" t="s">
        <v>82</v>
      </c>
      <c r="E2" s="2"/>
      <c r="F2" s="2"/>
      <c r="G2" s="3"/>
      <c r="H2" s="3"/>
      <c r="I2" s="3"/>
    </row>
    <row r="3" spans="2:21" ht="22.5" thickBot="1">
      <c r="B3" s="61" t="s">
        <v>89</v>
      </c>
      <c r="D3" s="15" t="s">
        <v>81</v>
      </c>
      <c r="E3" s="16" t="s">
        <v>40</v>
      </c>
      <c r="F3" s="17" t="s">
        <v>80</v>
      </c>
      <c r="G3" s="18" t="s">
        <v>62</v>
      </c>
      <c r="H3" s="19" t="s">
        <v>41</v>
      </c>
      <c r="K3" s="20"/>
      <c r="L3" s="21" t="s">
        <v>4</v>
      </c>
      <c r="M3" s="22"/>
      <c r="N3" s="22"/>
      <c r="O3" s="22"/>
      <c r="P3" s="22"/>
      <c r="Q3" s="23"/>
      <c r="R3" s="23"/>
      <c r="S3" s="24"/>
      <c r="T3" s="24"/>
      <c r="U3" s="24"/>
    </row>
    <row r="4" spans="2:21" ht="13">
      <c r="B4" s="63" t="s">
        <v>90</v>
      </c>
      <c r="D4" s="7" t="s">
        <v>107</v>
      </c>
      <c r="E4" s="9" t="s">
        <v>63</v>
      </c>
      <c r="F4" s="9" t="s">
        <v>79</v>
      </c>
      <c r="G4" s="9" t="s">
        <v>64</v>
      </c>
      <c r="H4" s="9" t="s">
        <v>77</v>
      </c>
      <c r="K4" s="25" t="s">
        <v>5</v>
      </c>
      <c r="L4" s="26" t="s">
        <v>6</v>
      </c>
      <c r="M4" s="27"/>
      <c r="N4" s="28"/>
      <c r="O4" s="29" t="s">
        <v>7</v>
      </c>
      <c r="P4" s="29"/>
      <c r="Q4" s="29"/>
      <c r="R4" s="30"/>
      <c r="S4" s="30"/>
      <c r="T4" s="31"/>
      <c r="U4" s="32"/>
    </row>
    <row r="5" spans="2:21" ht="13.5" thickBot="1">
      <c r="B5" s="64">
        <v>1950</v>
      </c>
      <c r="D5" s="7" t="s">
        <v>65</v>
      </c>
      <c r="E5" s="9" t="s">
        <v>26</v>
      </c>
      <c r="F5" s="4" t="s">
        <v>39</v>
      </c>
      <c r="G5" s="11" t="s">
        <v>66</v>
      </c>
      <c r="H5" s="9" t="s">
        <v>77</v>
      </c>
      <c r="K5" s="33"/>
      <c r="L5" s="34" t="s">
        <v>8</v>
      </c>
      <c r="M5" s="34" t="s">
        <v>9</v>
      </c>
      <c r="N5" s="34" t="s">
        <v>10</v>
      </c>
      <c r="O5" s="35" t="s">
        <v>11</v>
      </c>
      <c r="P5" s="35" t="s">
        <v>11</v>
      </c>
      <c r="Q5" s="35" t="s">
        <v>11</v>
      </c>
      <c r="R5" s="35" t="s">
        <v>11</v>
      </c>
      <c r="S5" s="35" t="s">
        <v>11</v>
      </c>
      <c r="T5" s="36" t="s">
        <v>11</v>
      </c>
      <c r="U5" s="37" t="s">
        <v>11</v>
      </c>
    </row>
    <row r="6" spans="2:21" ht="13.5" thickTop="1">
      <c r="B6" s="64">
        <v>1951</v>
      </c>
      <c r="D6" s="8" t="s">
        <v>67</v>
      </c>
      <c r="E6" s="12" t="s">
        <v>26</v>
      </c>
      <c r="F6" s="4" t="s">
        <v>39</v>
      </c>
      <c r="G6" s="11" t="s">
        <v>66</v>
      </c>
      <c r="H6" s="9" t="s">
        <v>77</v>
      </c>
      <c r="K6" s="38" t="s">
        <v>12</v>
      </c>
      <c r="L6" s="39">
        <v>25700</v>
      </c>
      <c r="M6" s="39">
        <v>24400</v>
      </c>
      <c r="N6" s="40" t="s">
        <v>42</v>
      </c>
      <c r="O6" s="41" t="s">
        <v>13</v>
      </c>
      <c r="P6" s="41" t="s">
        <v>14</v>
      </c>
      <c r="Q6" s="41" t="s">
        <v>15</v>
      </c>
      <c r="R6" s="41" t="s">
        <v>43</v>
      </c>
      <c r="S6" s="42" t="s">
        <v>44</v>
      </c>
      <c r="T6" s="43" t="s">
        <v>16</v>
      </c>
      <c r="U6" s="44" t="s">
        <v>45</v>
      </c>
    </row>
    <row r="7" spans="2:21" ht="13">
      <c r="B7" s="64">
        <v>1952</v>
      </c>
      <c r="D7" s="7" t="s">
        <v>68</v>
      </c>
      <c r="E7" s="9" t="s">
        <v>63</v>
      </c>
      <c r="F7" s="9" t="s">
        <v>79</v>
      </c>
      <c r="G7" s="9" t="s">
        <v>64</v>
      </c>
      <c r="H7" s="9" t="s">
        <v>77</v>
      </c>
      <c r="K7" s="45" t="s">
        <v>46</v>
      </c>
      <c r="L7" s="46">
        <v>29400</v>
      </c>
      <c r="M7" s="46">
        <v>27900</v>
      </c>
      <c r="N7" s="47" t="s">
        <v>42</v>
      </c>
      <c r="O7" s="48" t="s">
        <v>13</v>
      </c>
      <c r="P7" s="48" t="s">
        <v>14</v>
      </c>
      <c r="Q7" s="48" t="s">
        <v>15</v>
      </c>
      <c r="R7" s="48" t="s">
        <v>43</v>
      </c>
      <c r="S7" s="49" t="s">
        <v>44</v>
      </c>
      <c r="T7" s="50" t="s">
        <v>16</v>
      </c>
      <c r="U7" s="51" t="s">
        <v>45</v>
      </c>
    </row>
    <row r="8" spans="2:21" ht="13">
      <c r="B8" s="64">
        <v>1953</v>
      </c>
      <c r="D8" s="13" t="s">
        <v>91</v>
      </c>
      <c r="E8" s="9" t="s">
        <v>63</v>
      </c>
      <c r="F8" s="9" t="s">
        <v>79</v>
      </c>
      <c r="G8" s="9" t="s">
        <v>64</v>
      </c>
      <c r="H8" s="9" t="s">
        <v>77</v>
      </c>
      <c r="K8" s="45" t="s">
        <v>17</v>
      </c>
      <c r="L8" s="46">
        <v>36700</v>
      </c>
      <c r="M8" s="46">
        <v>34200</v>
      </c>
      <c r="N8" s="47" t="s">
        <v>18</v>
      </c>
      <c r="O8" s="48" t="s">
        <v>13</v>
      </c>
      <c r="P8" s="48" t="s">
        <v>14</v>
      </c>
      <c r="Q8" s="48" t="s">
        <v>15</v>
      </c>
      <c r="R8" s="48" t="s">
        <v>47</v>
      </c>
      <c r="S8" s="52" t="s">
        <v>48</v>
      </c>
      <c r="T8" s="53" t="s">
        <v>16</v>
      </c>
      <c r="U8" s="51" t="s">
        <v>49</v>
      </c>
    </row>
    <row r="9" spans="2:21" ht="13">
      <c r="B9" s="64">
        <v>1954</v>
      </c>
      <c r="D9" s="6" t="s">
        <v>92</v>
      </c>
      <c r="E9" s="9" t="s">
        <v>69</v>
      </c>
      <c r="F9" s="4" t="s">
        <v>39</v>
      </c>
      <c r="G9" s="12" t="s">
        <v>66</v>
      </c>
      <c r="H9" s="9" t="s">
        <v>77</v>
      </c>
      <c r="K9" s="45" t="s">
        <v>19</v>
      </c>
      <c r="L9" s="46">
        <v>37700</v>
      </c>
      <c r="M9" s="46">
        <v>35100</v>
      </c>
      <c r="N9" s="47" t="s">
        <v>18</v>
      </c>
      <c r="O9" s="48" t="s">
        <v>13</v>
      </c>
      <c r="P9" s="48" t="s">
        <v>14</v>
      </c>
      <c r="Q9" s="48" t="s">
        <v>15</v>
      </c>
      <c r="R9" s="48" t="s">
        <v>50</v>
      </c>
      <c r="S9" s="49" t="s">
        <v>51</v>
      </c>
      <c r="T9" s="50" t="s">
        <v>16</v>
      </c>
      <c r="U9" s="51" t="s">
        <v>52</v>
      </c>
    </row>
    <row r="10" spans="2:21" ht="13">
      <c r="B10" s="64">
        <v>1955</v>
      </c>
      <c r="D10" s="7" t="s">
        <v>70</v>
      </c>
      <c r="E10" s="10" t="s">
        <v>15</v>
      </c>
      <c r="F10" s="4" t="s">
        <v>38</v>
      </c>
      <c r="G10" s="9" t="s">
        <v>71</v>
      </c>
      <c r="H10" s="9" t="s">
        <v>78</v>
      </c>
      <c r="K10" s="45" t="s">
        <v>20</v>
      </c>
      <c r="L10" s="46">
        <v>39100</v>
      </c>
      <c r="M10" s="46">
        <v>36600</v>
      </c>
      <c r="N10" s="47" t="s">
        <v>18</v>
      </c>
      <c r="O10" s="48" t="s">
        <v>13</v>
      </c>
      <c r="P10" s="48" t="s">
        <v>14</v>
      </c>
      <c r="Q10" s="48" t="s">
        <v>15</v>
      </c>
      <c r="R10" s="48" t="s">
        <v>50</v>
      </c>
      <c r="S10" s="49" t="s">
        <v>51</v>
      </c>
      <c r="T10" s="50" t="s">
        <v>16</v>
      </c>
      <c r="U10" s="51" t="s">
        <v>52</v>
      </c>
    </row>
    <row r="11" spans="2:21" ht="13">
      <c r="B11" s="64">
        <v>1956</v>
      </c>
      <c r="D11" s="7" t="s">
        <v>72</v>
      </c>
      <c r="E11" s="9" t="s">
        <v>15</v>
      </c>
      <c r="F11" s="4" t="s">
        <v>38</v>
      </c>
      <c r="G11" s="9" t="s">
        <v>73</v>
      </c>
      <c r="H11" s="9" t="s">
        <v>78</v>
      </c>
      <c r="K11" s="45" t="s">
        <v>21</v>
      </c>
      <c r="L11" s="46">
        <v>41900</v>
      </c>
      <c r="M11" s="46">
        <v>39400</v>
      </c>
      <c r="N11" s="47" t="s">
        <v>18</v>
      </c>
      <c r="O11" s="48" t="s">
        <v>13</v>
      </c>
      <c r="P11" s="48" t="s">
        <v>14</v>
      </c>
      <c r="Q11" s="48" t="s">
        <v>15</v>
      </c>
      <c r="R11" s="48" t="s">
        <v>50</v>
      </c>
      <c r="S11" s="49" t="s">
        <v>51</v>
      </c>
      <c r="T11" s="50" t="s">
        <v>16</v>
      </c>
      <c r="U11" s="51" t="s">
        <v>52</v>
      </c>
    </row>
    <row r="12" spans="2:21" ht="13">
      <c r="B12" s="64">
        <v>1957</v>
      </c>
      <c r="D12" s="7" t="s">
        <v>74</v>
      </c>
      <c r="E12" s="9" t="s">
        <v>15</v>
      </c>
      <c r="F12" s="4" t="s">
        <v>38</v>
      </c>
      <c r="G12" s="9" t="s">
        <v>73</v>
      </c>
      <c r="H12" s="9" t="s">
        <v>78</v>
      </c>
      <c r="K12" s="45" t="s">
        <v>22</v>
      </c>
      <c r="L12" s="46">
        <v>41900</v>
      </c>
      <c r="M12" s="46">
        <v>39400</v>
      </c>
      <c r="N12" s="47" t="s">
        <v>23</v>
      </c>
      <c r="O12" s="48" t="s">
        <v>13</v>
      </c>
      <c r="P12" s="48" t="s">
        <v>14</v>
      </c>
      <c r="Q12" s="48" t="s">
        <v>15</v>
      </c>
      <c r="R12" s="48" t="s">
        <v>50</v>
      </c>
      <c r="S12" s="49" t="s">
        <v>51</v>
      </c>
      <c r="T12" s="50" t="s">
        <v>16</v>
      </c>
      <c r="U12" s="51" t="s">
        <v>52</v>
      </c>
    </row>
    <row r="13" spans="2:21" ht="13">
      <c r="B13" s="64">
        <v>1958</v>
      </c>
      <c r="D13" s="7" t="s">
        <v>75</v>
      </c>
      <c r="E13" s="9" t="s">
        <v>15</v>
      </c>
      <c r="F13" s="4" t="s">
        <v>38</v>
      </c>
      <c r="G13" s="9" t="s">
        <v>73</v>
      </c>
      <c r="H13" s="9" t="s">
        <v>78</v>
      </c>
      <c r="K13" s="45" t="s">
        <v>53</v>
      </c>
      <c r="L13" s="46">
        <v>50800</v>
      </c>
      <c r="M13" s="46">
        <v>45800</v>
      </c>
      <c r="N13" s="47" t="s">
        <v>54</v>
      </c>
      <c r="O13" s="48" t="s">
        <v>24</v>
      </c>
      <c r="P13" s="48" t="s">
        <v>25</v>
      </c>
      <c r="Q13" s="48" t="s">
        <v>26</v>
      </c>
      <c r="R13" s="49" t="s">
        <v>55</v>
      </c>
      <c r="S13" s="49" t="s">
        <v>56</v>
      </c>
      <c r="T13" s="50" t="s">
        <v>27</v>
      </c>
      <c r="U13" s="51" t="s">
        <v>57</v>
      </c>
    </row>
    <row r="14" spans="2:21" ht="13">
      <c r="B14" s="64">
        <v>1959</v>
      </c>
      <c r="D14" s="7" t="s">
        <v>76</v>
      </c>
      <c r="E14" s="9" t="s">
        <v>15</v>
      </c>
      <c r="F14" s="4" t="s">
        <v>38</v>
      </c>
      <c r="G14" s="9" t="s">
        <v>73</v>
      </c>
      <c r="H14" s="9" t="s">
        <v>78</v>
      </c>
      <c r="K14" s="45" t="s">
        <v>28</v>
      </c>
      <c r="L14" s="46">
        <v>54600</v>
      </c>
      <c r="M14" s="46">
        <v>49200</v>
      </c>
      <c r="N14" s="47" t="s">
        <v>29</v>
      </c>
      <c r="O14" s="48" t="s">
        <v>24</v>
      </c>
      <c r="P14" s="48" t="s">
        <v>25</v>
      </c>
      <c r="Q14" s="48" t="s">
        <v>26</v>
      </c>
      <c r="R14" s="49" t="s">
        <v>55</v>
      </c>
      <c r="S14" s="49" t="s">
        <v>56</v>
      </c>
      <c r="T14" s="50" t="s">
        <v>27</v>
      </c>
      <c r="U14" s="51" t="s">
        <v>57</v>
      </c>
    </row>
    <row r="15" spans="2:21" ht="13">
      <c r="B15" s="64">
        <v>1960</v>
      </c>
      <c r="D15" s="6" t="s">
        <v>93</v>
      </c>
      <c r="E15" s="14" t="s">
        <v>15</v>
      </c>
      <c r="F15" s="4" t="s">
        <v>38</v>
      </c>
      <c r="G15" s="10" t="s">
        <v>73</v>
      </c>
      <c r="H15" s="9" t="s">
        <v>78</v>
      </c>
      <c r="K15" s="45" t="s">
        <v>30</v>
      </c>
      <c r="L15" s="46">
        <v>43500</v>
      </c>
      <c r="M15" s="46">
        <v>39200</v>
      </c>
      <c r="N15" s="47" t="s">
        <v>58</v>
      </c>
      <c r="O15" s="48" t="s">
        <v>31</v>
      </c>
      <c r="P15" s="48" t="s">
        <v>32</v>
      </c>
      <c r="Q15" s="48" t="s">
        <v>33</v>
      </c>
      <c r="R15" s="49" t="s">
        <v>34</v>
      </c>
      <c r="S15" s="49" t="s">
        <v>59</v>
      </c>
      <c r="T15" s="50" t="s">
        <v>35</v>
      </c>
      <c r="U15" s="51" t="s">
        <v>60</v>
      </c>
    </row>
    <row r="16" spans="2:21" ht="13">
      <c r="B16" s="64">
        <v>1961</v>
      </c>
      <c r="K16" s="45" t="s">
        <v>36</v>
      </c>
      <c r="L16" s="46">
        <v>45000</v>
      </c>
      <c r="M16" s="46">
        <v>40600</v>
      </c>
      <c r="N16" s="47" t="s">
        <v>58</v>
      </c>
      <c r="O16" s="48" t="s">
        <v>31</v>
      </c>
      <c r="P16" s="48" t="s">
        <v>32</v>
      </c>
      <c r="Q16" s="48" t="s">
        <v>33</v>
      </c>
      <c r="R16" s="49" t="s">
        <v>34</v>
      </c>
      <c r="S16" s="49" t="s">
        <v>59</v>
      </c>
      <c r="T16" s="50" t="s">
        <v>35</v>
      </c>
      <c r="U16" s="51" t="s">
        <v>60</v>
      </c>
    </row>
    <row r="17" spans="2:21" s="5" customFormat="1" ht="13.5" hidden="1" thickBot="1">
      <c r="B17" s="64">
        <v>1962</v>
      </c>
      <c r="D17" t="s">
        <v>88</v>
      </c>
      <c r="E17" s="1"/>
      <c r="F17" s="1"/>
      <c r="G17" s="1"/>
      <c r="H17" s="1"/>
      <c r="I17" s="1"/>
      <c r="J17" s="1"/>
      <c r="K17" s="54" t="s">
        <v>37</v>
      </c>
      <c r="L17" s="55">
        <v>46000</v>
      </c>
      <c r="M17" s="55">
        <v>41500</v>
      </c>
      <c r="N17" s="56" t="s">
        <v>58</v>
      </c>
      <c r="O17" s="57" t="s">
        <v>31</v>
      </c>
      <c r="P17" s="57" t="s">
        <v>32</v>
      </c>
      <c r="Q17" s="57" t="s">
        <v>33</v>
      </c>
      <c r="R17" s="58" t="s">
        <v>34</v>
      </c>
      <c r="S17" s="58" t="s">
        <v>59</v>
      </c>
      <c r="T17" s="59" t="s">
        <v>35</v>
      </c>
      <c r="U17" s="60" t="s">
        <v>60</v>
      </c>
    </row>
    <row r="18" spans="2:21" s="5" customFormat="1" ht="13" hidden="1">
      <c r="B18" s="64">
        <v>1963</v>
      </c>
      <c r="D18" s="62">
        <v>2.58E-2</v>
      </c>
      <c r="E18" s="1"/>
      <c r="F18" s="1"/>
      <c r="G18" s="1"/>
      <c r="H18" s="1"/>
      <c r="I18" s="1"/>
      <c r="J18" s="1"/>
      <c r="K18" s="1"/>
    </row>
    <row r="19" spans="2:21" s="5" customFormat="1" ht="13">
      <c r="B19" s="64">
        <v>1964</v>
      </c>
      <c r="D19" s="1"/>
      <c r="E19" s="1"/>
      <c r="F19" s="1"/>
      <c r="G19" s="1"/>
      <c r="H19" s="1"/>
      <c r="I19" s="1"/>
      <c r="J19" s="1"/>
      <c r="K19" s="1"/>
    </row>
    <row r="20" spans="2:21" s="5" customFormat="1" ht="13">
      <c r="B20" s="64">
        <v>1965</v>
      </c>
      <c r="D20" s="1"/>
      <c r="E20" s="1"/>
      <c r="F20" s="1"/>
      <c r="G20" s="1"/>
      <c r="H20" s="1"/>
      <c r="I20" s="1"/>
      <c r="J20" s="1"/>
      <c r="K20" s="1"/>
    </row>
    <row r="21" spans="2:21" s="5" customFormat="1" ht="13">
      <c r="B21" s="64">
        <v>1966</v>
      </c>
      <c r="D21" s="1"/>
      <c r="E21" s="1"/>
      <c r="F21" s="1"/>
      <c r="G21" s="1"/>
      <c r="H21" s="1"/>
      <c r="I21" s="1"/>
      <c r="J21" s="1"/>
      <c r="K21" s="1"/>
      <c r="L21" s="1"/>
    </row>
    <row r="22" spans="2:21" ht="13">
      <c r="B22" s="64">
        <v>1967</v>
      </c>
    </row>
    <row r="23" spans="2:21" ht="13">
      <c r="B23" s="64">
        <v>1968</v>
      </c>
    </row>
    <row r="24" spans="2:21" ht="13">
      <c r="B24" s="64">
        <v>1969</v>
      </c>
    </row>
    <row r="25" spans="2:21" ht="13">
      <c r="B25" s="64">
        <v>1970</v>
      </c>
    </row>
    <row r="26" spans="2:21" ht="13">
      <c r="B26" s="64">
        <v>1971</v>
      </c>
    </row>
    <row r="27" spans="2:21" ht="13">
      <c r="B27" s="64">
        <v>1972</v>
      </c>
    </row>
    <row r="28" spans="2:21" ht="13">
      <c r="B28" s="64">
        <v>1973</v>
      </c>
    </row>
    <row r="29" spans="2:21" ht="13">
      <c r="B29" s="64">
        <v>1974</v>
      </c>
    </row>
    <row r="30" spans="2:21" ht="13">
      <c r="B30" s="64">
        <v>1975</v>
      </c>
    </row>
    <row r="31" spans="2:21" ht="13">
      <c r="B31" s="64">
        <v>1976</v>
      </c>
    </row>
    <row r="32" spans="2:21" ht="13">
      <c r="B32" s="64">
        <v>1977</v>
      </c>
    </row>
    <row r="33" spans="2:2" ht="13">
      <c r="B33" s="64">
        <v>1978</v>
      </c>
    </row>
    <row r="34" spans="2:2" ht="13">
      <c r="B34" s="64">
        <v>1979</v>
      </c>
    </row>
    <row r="35" spans="2:2" ht="13">
      <c r="B35" s="64">
        <v>1980</v>
      </c>
    </row>
    <row r="36" spans="2:2" ht="13">
      <c r="B36" s="64">
        <v>1981</v>
      </c>
    </row>
    <row r="37" spans="2:2" ht="13">
      <c r="B37" s="64">
        <v>1982</v>
      </c>
    </row>
    <row r="38" spans="2:2" ht="13">
      <c r="B38" s="64">
        <v>1983</v>
      </c>
    </row>
    <row r="39" spans="2:2" ht="13">
      <c r="B39" s="64">
        <v>1984</v>
      </c>
    </row>
    <row r="40" spans="2:2" ht="13">
      <c r="B40" s="64">
        <v>1985</v>
      </c>
    </row>
    <row r="41" spans="2:2" ht="13">
      <c r="B41" s="64">
        <v>1986</v>
      </c>
    </row>
    <row r="42" spans="2:2" ht="13">
      <c r="B42" s="64">
        <v>1987</v>
      </c>
    </row>
    <row r="43" spans="2:2" ht="13">
      <c r="B43" s="64">
        <v>1988</v>
      </c>
    </row>
    <row r="44" spans="2:2" ht="13">
      <c r="B44" s="64">
        <v>1989</v>
      </c>
    </row>
    <row r="45" spans="2:2" ht="13">
      <c r="B45" s="64">
        <v>1990</v>
      </c>
    </row>
    <row r="46" spans="2:2" ht="13">
      <c r="B46" s="64">
        <v>1991</v>
      </c>
    </row>
    <row r="47" spans="2:2" ht="13">
      <c r="B47" s="64">
        <v>1992</v>
      </c>
    </row>
    <row r="48" spans="2:2" ht="13">
      <c r="B48" s="64">
        <v>1993</v>
      </c>
    </row>
    <row r="49" spans="2:2" ht="13">
      <c r="B49" s="64">
        <v>1994</v>
      </c>
    </row>
    <row r="50" spans="2:2" ht="13">
      <c r="B50" s="64">
        <v>1995</v>
      </c>
    </row>
    <row r="51" spans="2:2" ht="13">
      <c r="B51" s="64">
        <v>1996</v>
      </c>
    </row>
    <row r="52" spans="2:2" ht="13">
      <c r="B52" s="64">
        <v>1997</v>
      </c>
    </row>
    <row r="53" spans="2:2" ht="13">
      <c r="B53" s="64">
        <v>1998</v>
      </c>
    </row>
    <row r="54" spans="2:2" ht="13">
      <c r="B54" s="64">
        <v>1999</v>
      </c>
    </row>
    <row r="55" spans="2:2" ht="13">
      <c r="B55" s="64">
        <v>2000</v>
      </c>
    </row>
    <row r="56" spans="2:2" ht="13">
      <c r="B56" s="64">
        <v>2001</v>
      </c>
    </row>
    <row r="57" spans="2:2" ht="13">
      <c r="B57" s="64">
        <v>2002</v>
      </c>
    </row>
    <row r="58" spans="2:2" ht="13">
      <c r="B58" s="64">
        <v>2003</v>
      </c>
    </row>
    <row r="59" spans="2:2" ht="13">
      <c r="B59" s="64">
        <v>2004</v>
      </c>
    </row>
    <row r="60" spans="2:2" ht="13">
      <c r="B60" s="64">
        <v>2005</v>
      </c>
    </row>
    <row r="61" spans="2:2" ht="13">
      <c r="B61" s="64">
        <v>2006</v>
      </c>
    </row>
    <row r="62" spans="2:2" ht="13">
      <c r="B62" s="64">
        <v>2007</v>
      </c>
    </row>
    <row r="63" spans="2:2" ht="13">
      <c r="B63" s="64">
        <v>2008</v>
      </c>
    </row>
    <row r="64" spans="2:2" ht="13">
      <c r="B64" s="64">
        <v>2009</v>
      </c>
    </row>
    <row r="65" spans="2:2" ht="13">
      <c r="B65" s="64">
        <v>2010</v>
      </c>
    </row>
    <row r="66" spans="2:2" ht="13">
      <c r="B66" s="64">
        <v>2011</v>
      </c>
    </row>
    <row r="67" spans="2:2" ht="13">
      <c r="B67" s="64">
        <v>2012</v>
      </c>
    </row>
    <row r="68" spans="2:2" ht="13">
      <c r="B68" s="64">
        <v>2013</v>
      </c>
    </row>
    <row r="69" spans="2:2" ht="13">
      <c r="B69" s="64">
        <v>2014</v>
      </c>
    </row>
    <row r="70" spans="2:2" ht="13">
      <c r="B70" s="64">
        <v>2015</v>
      </c>
    </row>
    <row r="71" spans="2:2" ht="13">
      <c r="B71" s="64">
        <v>2016</v>
      </c>
    </row>
    <row r="72" spans="2:2" ht="13">
      <c r="B72" s="64">
        <v>2017</v>
      </c>
    </row>
    <row r="73" spans="2:2" ht="13">
      <c r="B73" s="64">
        <v>2018</v>
      </c>
    </row>
  </sheetData>
  <phoneticPr fontId="1"/>
  <pageMargins left="0.70866141732283472" right="0.70866141732283472" top="0.74803149606299213" bottom="0.74803149606299213" header="0.31496062992125984" footer="0.31496062992125984"/>
  <pageSetup paperSize="8" orientation="portrait" r:id="rId1"/>
  <headerFooter>
    <oddHeader>&amp;L添付資料</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41" r:id="rId4" name="Button 1">
              <controlPr defaultSize="0" print="0" autoFill="0" autoPict="0">
                <anchor moveWithCells="1" sizeWithCells="1">
                  <from>
                    <xdr:col>4</xdr:col>
                    <xdr:colOff>0</xdr:colOff>
                    <xdr:row>1</xdr:row>
                    <xdr:rowOff>0</xdr:rowOff>
                  </from>
                  <to>
                    <xdr:col>4</xdr:col>
                    <xdr:colOff>0</xdr:colOff>
                    <xdr:row>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【廃熱量】既存設備</vt:lpstr>
      <vt:lpstr>【廃熱量】導入予定設備</vt:lpstr>
      <vt:lpstr>〈コジェネ〉マスタ</vt:lpstr>
      <vt:lpstr>〈コジェネ〉マスタ!Print_Area</vt:lpstr>
      <vt:lpstr>【廃熱量】既存設備!Print_Area</vt:lpstr>
      <vt:lpstr>【廃熱量】導入予定設備!Print_Area</vt:lpstr>
      <vt:lpstr>【廃熱量】既存設備!Print_Titles</vt:lpstr>
      <vt:lpstr>【廃熱量】導入予定設備!Print_Titles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2017-05-18T09:36:50Z</dcterms:created>
  <dcterms:modified xsi:type="dcterms:W3CDTF">2023-03-22T07:05:24Z</dcterms:modified>
</cp:coreProperties>
</file>